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vishsikha/Downloads/DataScience_Rutgers/"/>
    </mc:Choice>
  </mc:AlternateContent>
  <xr:revisionPtr revIDLastSave="0" documentId="8_{DA58F33B-65A9-1B4C-8151-BE5642D4429D}" xr6:coauthVersionLast="47" xr6:coauthVersionMax="47" xr10:uidLastSave="{00000000-0000-0000-0000-000000000000}"/>
  <bookViews>
    <workbookView xWindow="0" yWindow="760" windowWidth="30240" windowHeight="17580" activeTab="6" xr2:uid="{00000000-000D-0000-FFFF-FFFF00000000}"/>
  </bookViews>
  <sheets>
    <sheet name="SubCategory" sheetId="2" r:id="rId1"/>
    <sheet name="FailedUSKickStarters" sheetId="7" r:id="rId2"/>
    <sheet name="SuccessfulUSKickStarters" sheetId="6" r:id="rId3"/>
    <sheet name="USSuccessfulCamgn" sheetId="5" r:id="rId4"/>
    <sheet name="EdinburgResearch" sheetId="4" r:id="rId5"/>
    <sheet name="OutcomeBasedonDate" sheetId="3" r:id="rId6"/>
    <sheet name="Chart1" sheetId="12" r:id="rId7"/>
    <sheet name="Kickstarter" sheetId="1" r:id="rId8"/>
    <sheet name="Successful US Kickstarters" sheetId="9" r:id="rId9"/>
    <sheet name="Failed US Kickstarters" sheetId="10" r:id="rId10"/>
    <sheet name="Descriptive Statistics" sheetId="8" r:id="rId11"/>
    <sheet name="Sheet3" sheetId="11" r:id="rId12"/>
  </sheets>
  <definedNames>
    <definedName name="_xlnm._FilterDatabase" localSheetId="7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5" i="8"/>
  <c r="C7" i="8"/>
  <c r="C6" i="8"/>
  <c r="C5" i="8"/>
  <c r="C4" i="8"/>
  <c r="B7" i="8"/>
  <c r="B6" i="8"/>
  <c r="B5" i="8"/>
  <c r="B4" i="8"/>
  <c r="B11" i="8"/>
  <c r="C10" i="8"/>
  <c r="C11" i="8"/>
  <c r="B10" i="8"/>
  <c r="C3" i="8"/>
  <c r="B3" i="8"/>
  <c r="C2" i="8"/>
  <c r="B2" i="8"/>
  <c r="C3" i="4"/>
  <c r="C4" i="4"/>
  <c r="C5" i="4"/>
  <c r="C6" i="4"/>
  <c r="C2" i="4"/>
  <c r="B3" i="4"/>
  <c r="D3" i="4" s="1"/>
  <c r="B4" i="4"/>
  <c r="D4" i="4" s="1"/>
  <c r="B5" i="4"/>
  <c r="D5" i="4" s="1"/>
  <c r="B6" i="4"/>
  <c r="D6" i="4" s="1"/>
  <c r="B2" i="4"/>
  <c r="D2" i="4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364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47" i="1"/>
  <c r="Q264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051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3673" i="1"/>
  <c r="Q4108" i="1"/>
  <c r="Q3384" i="1"/>
  <c r="Q3153" i="1"/>
  <c r="Q272" i="1"/>
  <c r="Q3017" i="1"/>
  <c r="Q3389" i="1"/>
  <c r="Q10" i="1"/>
  <c r="Q103" i="1"/>
  <c r="Q833" i="1"/>
  <c r="Q1681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116" i="1"/>
  <c r="Q1312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866" i="1"/>
  <c r="Q2936" i="1"/>
  <c r="Q3141" i="1"/>
  <c r="Q1201" i="1"/>
  <c r="Q1675" i="1"/>
  <c r="Q3505" i="1"/>
  <c r="Q822" i="1"/>
  <c r="Q2942" i="1"/>
  <c r="Q1903" i="1"/>
  <c r="Q3617" i="1"/>
  <c r="Q3166" i="1"/>
  <c r="Q2831" i="1"/>
  <c r="Q2277" i="1"/>
  <c r="Q3825" i="1"/>
  <c r="Q3249" i="1"/>
  <c r="Q1216" i="1"/>
  <c r="Q3330" i="1"/>
  <c r="Q1930" i="1"/>
  <c r="Q2368" i="1"/>
  <c r="Q330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270" i="1"/>
  <c r="Q3563" i="1"/>
  <c r="Q3605" i="1"/>
  <c r="Q1349" i="1"/>
  <c r="Q3489" i="1"/>
  <c r="Q760" i="1"/>
  <c r="Q988" i="1"/>
  <c r="Q3209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1304" i="1"/>
  <c r="Q2097" i="1"/>
  <c r="Q2468" i="1"/>
  <c r="Q3289" i="1"/>
  <c r="Q3518" i="1"/>
  <c r="Q3546" i="1"/>
  <c r="Q3776" i="1"/>
  <c r="Q4042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536" i="1"/>
  <c r="Q2647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286" i="1"/>
  <c r="Q1443" i="1"/>
  <c r="Q1828" i="1"/>
  <c r="Q3359" i="1"/>
  <c r="Q3476" i="1"/>
  <c r="Q3620" i="1"/>
  <c r="Q1653" i="1"/>
  <c r="Q2121" i="1"/>
  <c r="Q3522" i="1"/>
  <c r="Q3596" i="1"/>
  <c r="Q3729" i="1"/>
  <c r="Q1673" i="1"/>
  <c r="Q1636" i="1"/>
  <c r="Q3655" i="1"/>
  <c r="Q2112" i="1"/>
  <c r="Q750" i="1"/>
  <c r="Q2431" i="1"/>
  <c r="Q3375" i="1"/>
  <c r="Q3777" i="1"/>
  <c r="Q22" i="1"/>
  <c r="Q535" i="1"/>
  <c r="Q3161" i="1"/>
  <c r="Q885" i="1"/>
  <c r="Q3218" i="1"/>
  <c r="Q1605" i="1"/>
  <c r="Q43" i="1"/>
  <c r="Q46" i="1"/>
  <c r="Q1621" i="1"/>
  <c r="Q2209" i="1"/>
  <c r="Q2475" i="1"/>
  <c r="Q2482" i="1"/>
  <c r="Q2939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472" i="1"/>
  <c r="Q1775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1641" i="1"/>
  <c r="Q3198" i="1"/>
  <c r="Q3692" i="1"/>
  <c r="Q3818" i="1"/>
  <c r="Q3856" i="1"/>
  <c r="Q158" i="1"/>
  <c r="Q1265" i="1"/>
  <c r="Q3945" i="1"/>
  <c r="Q968" i="1"/>
  <c r="Q1680" i="1"/>
  <c r="Q2605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1804" i="1"/>
  <c r="Q3849" i="1"/>
  <c r="Q1245" i="1"/>
  <c r="Q3500" i="1"/>
  <c r="Q652" i="1"/>
  <c r="Q3316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181" i="1"/>
  <c r="Q2551" i="1"/>
  <c r="Q2291" i="1"/>
  <c r="Q3233" i="1"/>
  <c r="Q2954" i="1"/>
  <c r="Q3001" i="1"/>
  <c r="Q740" i="1"/>
  <c r="Q3332" i="1"/>
  <c r="Q101" i="1"/>
  <c r="Q3395" i="1"/>
  <c r="Q1587" i="1"/>
  <c r="Q3951" i="1"/>
  <c r="Q1620" i="1"/>
  <c r="Q812" i="1"/>
  <c r="Q930" i="1"/>
  <c r="Q1457" i="1"/>
  <c r="Q3355" i="1"/>
  <c r="Q202" i="1"/>
  <c r="Q2383" i="1"/>
  <c r="Q79" i="1"/>
  <c r="Q2703" i="1"/>
  <c r="Q3545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1379" i="1"/>
  <c r="Q3503" i="1"/>
  <c r="Q3660" i="1"/>
  <c r="Q87" i="1"/>
  <c r="Q3078" i="1"/>
  <c r="Q3703" i="1"/>
  <c r="Q2297" i="1"/>
  <c r="Q1604" i="1"/>
  <c r="Q2288" i="1"/>
  <c r="Q2489" i="1"/>
  <c r="Q3580" i="1"/>
  <c r="Q857" i="1"/>
  <c r="Q3033" i="1"/>
  <c r="Q3229" i="1"/>
  <c r="Q3429" i="1"/>
  <c r="Q3495" i="1"/>
  <c r="Q3583" i="1"/>
  <c r="Q3766" i="1"/>
  <c r="Q3872" i="1"/>
  <c r="Q2158" i="1"/>
  <c r="Q982" i="1"/>
  <c r="Q83" i="1"/>
  <c r="Q678" i="1"/>
  <c r="Q2634" i="1"/>
  <c r="Q198" i="1"/>
  <c r="Q1230" i="1"/>
  <c r="Q3904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0" i="1"/>
  <c r="Q879" i="1"/>
  <c r="Q1886" i="1"/>
  <c r="Q2120" i="1"/>
  <c r="Q2408" i="1"/>
  <c r="Q848" i="1"/>
  <c r="Q1355" i="1"/>
  <c r="Q4079" i="1"/>
  <c r="Q2661" i="1"/>
  <c r="Q1325" i="1"/>
  <c r="Q530" i="1"/>
  <c r="Q1743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228" i="1"/>
  <c r="Q3615" i="1"/>
  <c r="Q3718" i="1"/>
  <c r="Q635" i="1"/>
  <c r="Q3401" i="1"/>
  <c r="Q3879" i="1"/>
  <c r="Q21" i="1"/>
  <c r="Q1888" i="1"/>
  <c r="Q3593" i="1"/>
  <c r="Q3983" i="1"/>
  <c r="Q2437" i="1"/>
  <c r="Q3167" i="1"/>
  <c r="Q2964" i="1"/>
  <c r="Q3539" i="1"/>
  <c r="Q1870" i="1"/>
  <c r="Q2589" i="1"/>
  <c r="Q3460" i="1"/>
  <c r="Q1610" i="1"/>
  <c r="Q418" i="1"/>
  <c r="Q869" i="1"/>
  <c r="Q859" i="1"/>
  <c r="Q1298" i="1"/>
  <c r="Q1644" i="1"/>
  <c r="Q1901" i="1"/>
  <c r="Q2784" i="1"/>
  <c r="Q3345" i="1"/>
  <c r="Q3668" i="1"/>
  <c r="Q2789" i="1"/>
  <c r="Q3720" i="1"/>
  <c r="Q2469" i="1"/>
  <c r="Q3106" i="1"/>
  <c r="Q3598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06" i="1"/>
  <c r="Q2785" i="1"/>
  <c r="Q3199" i="1"/>
  <c r="Q2891" i="1"/>
  <c r="Q3534" i="1"/>
  <c r="Q2207" i="1"/>
  <c r="Q1310" i="1"/>
  <c r="Q1328" i="1"/>
  <c r="Q1622" i="1"/>
  <c r="Q2208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539" i="1"/>
  <c r="Q2680" i="1"/>
  <c r="Q3771" i="1"/>
  <c r="Q3844" i="1"/>
  <c r="Q2953" i="1"/>
  <c r="Q1364" i="1"/>
  <c r="Q3364" i="1"/>
  <c r="Q3569" i="1"/>
  <c r="Q3711" i="1"/>
  <c r="Q1266" i="1"/>
  <c r="Q3448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640" i="1"/>
  <c r="Q1713" i="1"/>
  <c r="Q1835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1833" i="1"/>
  <c r="Q3678" i="1"/>
  <c r="Q1087" i="1"/>
  <c r="Q1672" i="1"/>
  <c r="Q2389" i="1"/>
  <c r="Q786" i="1"/>
  <c r="Q3582" i="1"/>
  <c r="Q3800" i="1"/>
  <c r="Q1039" i="1"/>
  <c r="Q1170" i="1"/>
  <c r="Q1592" i="1"/>
  <c r="Q3551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613" i="1"/>
  <c r="Q1862" i="1"/>
  <c r="Q2290" i="1"/>
  <c r="Q2484" i="1"/>
  <c r="Q2671" i="1"/>
  <c r="Q3624" i="1"/>
  <c r="Q3817" i="1"/>
  <c r="Q392" i="1"/>
  <c r="Q1847" i="1"/>
  <c r="Q2174" i="1"/>
  <c r="Q2511" i="1"/>
  <c r="Q2823" i="1"/>
  <c r="Q2930" i="1"/>
  <c r="Q2990" i="1"/>
  <c r="Q3187" i="1"/>
  <c r="Q3506" i="1"/>
  <c r="Q3514" i="1"/>
  <c r="Q3810" i="1"/>
  <c r="Q3915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2295" i="1"/>
  <c r="Q3397" i="1"/>
  <c r="Q1396" i="1"/>
  <c r="Q814" i="1"/>
  <c r="Q1154" i="1"/>
  <c r="Q3095" i="1"/>
  <c r="Q979" i="1"/>
  <c r="Q3916" i="1"/>
  <c r="Q1788" i="1"/>
  <c r="Q3512" i="1"/>
  <c r="Q666" i="1"/>
  <c r="Q787" i="1"/>
  <c r="Q75" i="1"/>
  <c r="Q3838" i="1"/>
  <c r="Q2193" i="1"/>
  <c r="Q1492" i="1"/>
  <c r="Q1773" i="1"/>
  <c r="Q677" i="1"/>
  <c r="Q2561" i="1"/>
  <c r="Q3369" i="1"/>
  <c r="Q1176" i="1"/>
  <c r="Q1465" i="1"/>
  <c r="Q1764" i="1"/>
  <c r="Q2654" i="1"/>
  <c r="Q960" i="1"/>
  <c r="Q3802" i="1"/>
  <c r="Q4057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2127" i="1"/>
  <c r="Q3853" i="1"/>
  <c r="Q600" i="1"/>
  <c r="Q1071" i="1"/>
  <c r="Q1739" i="1"/>
  <c r="Q2085" i="1"/>
  <c r="Q2839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745" i="1"/>
  <c r="Q3900" i="1"/>
  <c r="Q2224" i="1"/>
  <c r="Q1825" i="1"/>
  <c r="Q2302" i="1"/>
  <c r="Q3329" i="1"/>
  <c r="Q1439" i="1"/>
  <c r="Q1949" i="1"/>
  <c r="Q1435" i="1"/>
  <c r="Q3741" i="1"/>
  <c r="Q2454" i="1"/>
  <c r="Q2748" i="1"/>
  <c r="Q27" i="1"/>
  <c r="Q189" i="1"/>
  <c r="Q1417" i="1"/>
  <c r="Q2686" i="1"/>
  <c r="Q3610" i="1"/>
  <c r="Q4097" i="1"/>
  <c r="Q2488" i="1"/>
  <c r="Q3093" i="1"/>
  <c r="Q2933" i="1"/>
  <c r="Q3098" i="1"/>
  <c r="Q405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887" i="1"/>
  <c r="Q2494" i="1"/>
  <c r="Q2872" i="1"/>
  <c r="Q205" i="1"/>
  <c r="Q3049" i="1"/>
  <c r="Q4076" i="1"/>
  <c r="Q1110" i="1"/>
  <c r="Q2744" i="1"/>
  <c r="Q876" i="1"/>
  <c r="Q2797" i="1"/>
  <c r="Q4096" i="1"/>
  <c r="Q1391" i="1"/>
  <c r="Q997" i="1"/>
  <c r="Q2544" i="1"/>
  <c r="Q183" i="1"/>
  <c r="Q3025" i="1"/>
  <c r="Q3297" i="1"/>
  <c r="Q3541" i="1"/>
  <c r="Q718" i="1"/>
  <c r="Q2957" i="1"/>
  <c r="Q3828" i="1"/>
  <c r="Q4000" i="1"/>
  <c r="Q3667" i="1"/>
  <c r="Q3757" i="1"/>
  <c r="Q964" i="1"/>
  <c r="Q3296" i="1"/>
  <c r="Q3456" i="1"/>
  <c r="Q1502" i="1"/>
  <c r="Q665" i="1"/>
  <c r="Q784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1578" i="1"/>
  <c r="Q1725" i="1"/>
  <c r="Q2879" i="1"/>
  <c r="Q3347" i="1"/>
  <c r="Q3415" i="1"/>
  <c r="Q3867" i="1"/>
  <c r="Q3075" i="1"/>
  <c r="Q3133" i="1"/>
  <c r="Q881" i="1"/>
  <c r="Q1041" i="1"/>
  <c r="Q3960" i="1"/>
  <c r="Q3987" i="1"/>
  <c r="Q4106" i="1"/>
  <c r="Q166" i="1"/>
  <c r="Q509" i="1"/>
  <c r="Q868" i="1"/>
  <c r="Q2473" i="1"/>
  <c r="Q3138" i="1"/>
  <c r="Q1915" i="1"/>
  <c r="Q72" i="1"/>
  <c r="Q697" i="1"/>
  <c r="Q3052" i="1"/>
  <c r="Q1692" i="1"/>
  <c r="Q2172" i="1"/>
  <c r="Q3589" i="1"/>
  <c r="Q117" i="1"/>
  <c r="Q3461" i="1"/>
  <c r="Q3535" i="1"/>
  <c r="Q11" i="1"/>
  <c r="Q2069" i="1"/>
  <c r="Q2002" i="1"/>
  <c r="Q2898" i="1"/>
  <c r="Q2907" i="1"/>
  <c r="Q1020" i="1"/>
  <c r="Q1374" i="1"/>
  <c r="Q1929" i="1"/>
  <c r="Q3733" i="1"/>
  <c r="Q3978" i="1"/>
  <c r="Q3411" i="1"/>
  <c r="Q2076" i="1"/>
  <c r="Q2917" i="1"/>
  <c r="Q1296" i="1"/>
  <c r="Q2098" i="1"/>
  <c r="Q3087" i="1"/>
  <c r="Q3406" i="1"/>
  <c r="Q2146" i="1"/>
  <c r="Q2492" i="1"/>
  <c r="Q3702" i="1"/>
  <c r="Q1289" i="1"/>
  <c r="Q2817" i="1"/>
  <c r="Q2955" i="1"/>
  <c r="Q388" i="1"/>
  <c r="Q2144" i="1"/>
  <c r="Q52" i="1"/>
  <c r="Q106" i="1"/>
  <c r="Q377" i="1"/>
  <c r="Q1440" i="1"/>
  <c r="Q2267" i="1"/>
  <c r="Q759" i="1"/>
  <c r="Q3523" i="1"/>
  <c r="Q3380" i="1"/>
  <c r="Q1808" i="1"/>
  <c r="Q605" i="1"/>
  <c r="Q696" i="1"/>
  <c r="Q3065" i="1"/>
  <c r="Q319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2754" i="1"/>
  <c r="Q2899" i="1"/>
  <c r="Q3516" i="1"/>
  <c r="Q3936" i="1"/>
  <c r="Q2457" i="1"/>
  <c r="Q820" i="1"/>
  <c r="Q858" i="1"/>
  <c r="Q3183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257" i="1"/>
  <c r="Q3751" i="1"/>
  <c r="Q3114" i="1"/>
  <c r="Q831" i="1"/>
  <c r="Q911" i="1"/>
  <c r="Q1837" i="1"/>
  <c r="Q3653" i="1"/>
  <c r="Q3896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86" i="1"/>
  <c r="Q141" i="1"/>
  <c r="Q1834" i="1"/>
  <c r="Q2894" i="1"/>
  <c r="Q2924" i="1"/>
  <c r="Q3002" i="1"/>
  <c r="Q3394" i="1"/>
  <c r="Q3574" i="1"/>
  <c r="Q3581" i="1"/>
  <c r="Q3652" i="1"/>
  <c r="Q3763" i="1"/>
  <c r="Q3790" i="1"/>
  <c r="Q3998" i="1"/>
  <c r="Q2641" i="1"/>
  <c r="Q4064" i="1"/>
  <c r="Q3988" i="1"/>
  <c r="Q1709" i="1"/>
  <c r="Q1327" i="1"/>
  <c r="Q2838" i="1"/>
  <c r="Q3407" i="1"/>
  <c r="Q706" i="1"/>
  <c r="Q3648" i="1"/>
  <c r="Q454" i="1"/>
  <c r="Q950" i="1"/>
  <c r="Q2137" i="1"/>
  <c r="Q3086" i="1"/>
  <c r="Q3564" i="1"/>
  <c r="Q994" i="1"/>
  <c r="Q2873" i="1"/>
  <c r="Q2163" i="1"/>
  <c r="Q2390" i="1"/>
  <c r="Q78" i="1"/>
  <c r="Q97" i="1"/>
  <c r="Q2411" i="1"/>
  <c r="Q2416" i="1"/>
  <c r="Q3607" i="1"/>
  <c r="Q4048" i="1"/>
  <c r="Q3809" i="1"/>
  <c r="Q3931" i="1"/>
  <c r="Q4003" i="1"/>
  <c r="Q3871" i="1"/>
  <c r="Q3061" i="1"/>
  <c r="Q3327" i="1"/>
  <c r="Q3982" i="1"/>
  <c r="Q1421" i="1"/>
  <c r="Q1496" i="1"/>
  <c r="Q2807" i="1"/>
  <c r="Q3899" i="1"/>
  <c r="Q2919" i="1"/>
  <c r="Q164" i="1"/>
  <c r="Q821" i="1"/>
  <c r="Q2385" i="1"/>
  <c r="Q1910" i="1"/>
  <c r="Q424" i="1"/>
  <c r="Q2450" i="1"/>
  <c r="Q3118" i="1"/>
  <c r="Q3695" i="1"/>
  <c r="Q3822" i="1"/>
  <c r="Q4071" i="1"/>
  <c r="Q3736" i="1"/>
  <c r="Q597" i="1"/>
  <c r="Q3803" i="1"/>
  <c r="Q99" i="1"/>
  <c r="Q1104" i="1"/>
  <c r="Q1126" i="1"/>
  <c r="Q2219" i="1"/>
  <c r="Q3957" i="1"/>
  <c r="Q2203" i="1"/>
  <c r="Q3721" i="1"/>
  <c r="Q1429" i="1"/>
  <c r="Q2856" i="1"/>
  <c r="Q2319" i="1"/>
  <c r="Q433" i="1"/>
  <c r="Q4034" i="1"/>
  <c r="Q975" i="1"/>
  <c r="Q24" i="1"/>
  <c r="Q1085" i="1"/>
  <c r="Q3969" i="1"/>
  <c r="Q3706" i="1"/>
  <c r="Q1331" i="1"/>
  <c r="Q2152" i="1"/>
  <c r="Q137" i="1"/>
  <c r="Q702" i="1"/>
  <c r="Q1432" i="1"/>
  <c r="Q3801" i="1"/>
  <c r="Q182" i="1"/>
  <c r="Q236" i="1"/>
  <c r="Q2481" i="1"/>
  <c r="Q510" i="1"/>
  <c r="Q781" i="1"/>
  <c r="Q3496" i="1"/>
  <c r="Q4032" i="1"/>
  <c r="Q4098" i="1"/>
  <c r="Q3940" i="1"/>
  <c r="Q452" i="1"/>
  <c r="Q2545" i="1"/>
  <c r="Q3455" i="1"/>
  <c r="Q4066" i="1"/>
  <c r="Q1983" i="1"/>
  <c r="Q3727" i="1"/>
  <c r="Q203" i="1"/>
  <c r="Q1811" i="1"/>
  <c r="Q2755" i="1"/>
  <c r="Q965" i="1"/>
  <c r="Q374" i="1"/>
  <c r="Q3082" i="1"/>
  <c r="Q917" i="1"/>
  <c r="Q1347" i="1"/>
  <c r="Q3132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3425" i="1"/>
  <c r="Q4083" i="1"/>
  <c r="Q575" i="1"/>
  <c r="Q191" i="1"/>
  <c r="Q932" i="1"/>
  <c r="Q624" i="1"/>
  <c r="Q3477" i="1"/>
  <c r="Q147" i="1"/>
  <c r="Q506" i="1"/>
  <c r="Q1778" i="1"/>
  <c r="Q2417" i="1"/>
  <c r="Q3062" i="1"/>
  <c r="Q3072" i="1"/>
  <c r="Q925" i="1"/>
  <c r="Q926" i="1"/>
  <c r="Q2378" i="1"/>
  <c r="Q170" i="1"/>
  <c r="Q172" i="1"/>
  <c r="Q873" i="1"/>
  <c r="Q1156" i="1"/>
  <c r="Q1414" i="1"/>
  <c r="Q3837" i="1"/>
  <c r="Q3976" i="1"/>
  <c r="Q2218" i="1"/>
  <c r="Q2900" i="1"/>
  <c r="Q3478" i="1"/>
  <c r="Q2852" i="1"/>
  <c r="Q829" i="1"/>
  <c r="Q2124" i="1"/>
  <c r="Q2426" i="1"/>
  <c r="Q2742" i="1"/>
  <c r="Q719" i="1"/>
  <c r="Q884" i="1"/>
  <c r="Q423" i="1"/>
  <c r="Q590" i="1"/>
  <c r="Q1851" i="1"/>
  <c r="Q1925" i="1"/>
  <c r="Q4040" i="1"/>
  <c r="Q622" i="1"/>
  <c r="Q850" i="1"/>
  <c r="Q855" i="1"/>
  <c r="Q1824" i="1"/>
  <c r="Q2114" i="1"/>
  <c r="Q2345" i="1"/>
  <c r="Q2857" i="1"/>
  <c r="Q2925" i="1"/>
  <c r="Q3103" i="1"/>
  <c r="Q3117" i="1"/>
  <c r="Q4041" i="1"/>
  <c r="Q685" i="1"/>
  <c r="Q967" i="1"/>
  <c r="Q3961" i="1"/>
  <c r="Q1194" i="1"/>
  <c r="Q945" i="1"/>
  <c r="Q1548" i="1"/>
  <c r="Q3294" i="1"/>
  <c r="Q948" i="1"/>
  <c r="Q3967" i="1"/>
  <c r="Q4062" i="1"/>
  <c r="Q2123" i="1"/>
  <c r="Q2503" i="1"/>
  <c r="Q901" i="1"/>
  <c r="Q976" i="1"/>
  <c r="Q1597" i="1"/>
  <c r="Q1695" i="1"/>
  <c r="Q2959" i="1"/>
  <c r="Q3399" i="1"/>
  <c r="Q200" i="1"/>
  <c r="Q3101" i="1"/>
  <c r="Q2581" i="1"/>
  <c r="Q3373" i="1"/>
  <c r="Q2682" i="1"/>
  <c r="Q951" i="1"/>
  <c r="Q2893" i="1"/>
  <c r="Q3207" i="1"/>
  <c r="Q2822" i="1"/>
  <c r="Q2876" i="1"/>
  <c r="Q1138" i="1"/>
  <c r="Q2350" i="1"/>
  <c r="Q3740" i="1"/>
  <c r="Q3826" i="1"/>
  <c r="Q1047" i="1"/>
  <c r="Q2862" i="1"/>
  <c r="Q2910" i="1"/>
  <c r="Q199" i="1"/>
  <c r="Q623" i="1"/>
  <c r="Q96" i="1"/>
  <c r="Q693" i="1"/>
  <c r="Q893" i="1"/>
  <c r="Q1920" i="1"/>
  <c r="Q2757" i="1"/>
  <c r="Q3859" i="1"/>
  <c r="Q3893" i="1"/>
  <c r="Q577" i="1"/>
  <c r="Q3143" i="1"/>
  <c r="Q1112" i="1"/>
  <c r="Q1152" i="1"/>
  <c r="Q2884" i="1"/>
  <c r="Q3547" i="1"/>
  <c r="Q3869" i="1"/>
  <c r="Q193" i="1"/>
  <c r="Q228" i="1"/>
  <c r="Q241" i="1"/>
  <c r="Q508" i="1"/>
  <c r="Q594" i="1"/>
  <c r="Q1010" i="1"/>
  <c r="Q1042" i="1"/>
  <c r="Q2573" i="1"/>
  <c r="Q3205" i="1"/>
  <c r="Q3338" i="1"/>
  <c r="Q3444" i="1"/>
  <c r="Q3662" i="1"/>
  <c r="Q4027" i="1"/>
  <c r="Q4061" i="1"/>
  <c r="Q570" i="1"/>
  <c r="Q1105" i="1"/>
  <c r="Q1242" i="1"/>
  <c r="Q1406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3832" i="1"/>
  <c r="Q4046" i="1"/>
  <c r="Q592" i="1"/>
  <c r="Q1575" i="1"/>
  <c r="Q1012" i="1"/>
  <c r="Q1701" i="1"/>
  <c r="Q3640" i="1"/>
  <c r="Q4090" i="1"/>
  <c r="Q491" i="1"/>
  <c r="Q502" i="1"/>
  <c r="Q4029" i="1"/>
  <c r="Q3980" i="1"/>
  <c r="Q993" i="1"/>
  <c r="Q1050" i="1"/>
  <c r="Q1874" i="1"/>
  <c r="Q3971" i="1"/>
  <c r="Q3974" i="1"/>
  <c r="Q1237" i="1"/>
  <c r="Q2516" i="1"/>
  <c r="Q85" i="1"/>
  <c r="Q519" i="1"/>
  <c r="Q675" i="1"/>
  <c r="Q888" i="1"/>
  <c r="Q1580" i="1"/>
  <c r="Q1596" i="1"/>
  <c r="Q4093" i="1"/>
  <c r="Q426" i="1"/>
  <c r="Q2405" i="1"/>
  <c r="Q3748" i="1"/>
  <c r="Q2403" i="1"/>
  <c r="Q3590" i="1"/>
  <c r="Q4005" i="1"/>
  <c r="Q181" i="1"/>
  <c r="Q558" i="1"/>
  <c r="Q895" i="1"/>
  <c r="Q1365" i="1"/>
  <c r="Q1423" i="1"/>
  <c r="Q3069" i="1"/>
  <c r="Q3417" i="1"/>
  <c r="Q4036" i="1"/>
  <c r="Q715" i="1"/>
  <c r="Q907" i="1"/>
  <c r="Q920" i="1"/>
  <c r="Q897" i="1"/>
  <c r="Q3431" i="1"/>
  <c r="Q3948" i="1"/>
  <c r="Q721" i="1"/>
  <c r="Q129" i="1"/>
  <c r="Q1064" i="1"/>
  <c r="Q3848" i="1"/>
  <c r="Q1157" i="1"/>
  <c r="Q1770" i="1"/>
  <c r="Q1145" i="1"/>
  <c r="Q2886" i="1"/>
  <c r="Q3912" i="1"/>
  <c r="Q179" i="1"/>
  <c r="Q1441" i="1"/>
  <c r="Q2169" i="1"/>
  <c r="Q2374" i="1"/>
  <c r="Q3510" i="1"/>
  <c r="Q1118" i="1"/>
  <c r="Q1240" i="1"/>
  <c r="Q769" i="1"/>
  <c r="Q2871" i="1"/>
  <c r="Q581" i="1"/>
  <c r="Q3070" i="1"/>
  <c r="Q3907" i="1"/>
  <c r="Q777" i="1"/>
  <c r="Q864" i="1"/>
  <c r="Q1551" i="1"/>
  <c r="Q3898" i="1"/>
  <c r="Q3984" i="1"/>
  <c r="Q1108" i="1"/>
  <c r="Q4072" i="1"/>
  <c r="Q3137" i="1"/>
  <c r="Q905" i="1"/>
  <c r="Q927" i="1"/>
  <c r="Q664" i="1"/>
  <c r="Q1763" i="1"/>
  <c r="Q425" i="1"/>
  <c r="Q2171" i="1"/>
  <c r="Q3909" i="1"/>
  <c r="Q125" i="1"/>
  <c r="Q906" i="1"/>
  <c r="Q1159" i="1"/>
  <c r="Q2413" i="1"/>
  <c r="Q3193" i="1"/>
  <c r="Q3989" i="1"/>
  <c r="Q513" i="1"/>
  <c r="Q1487" i="1"/>
  <c r="Q1718" i="1"/>
  <c r="Q2777" i="1"/>
  <c r="Q3739" i="1"/>
  <c r="Q486" i="1"/>
  <c r="Q2858" i="1"/>
  <c r="Q1458" i="1"/>
  <c r="Q2571" i="1"/>
  <c r="Q2918" i="1"/>
  <c r="Q572" i="1"/>
  <c r="Q474" i="1"/>
  <c r="Q3071" i="1"/>
  <c r="Q153" i="1"/>
  <c r="Q603" i="1"/>
  <c r="Q1993" i="1"/>
  <c r="Q2749" i="1"/>
  <c r="Q467" i="1"/>
  <c r="Q4104" i="1"/>
  <c r="Q3973" i="1"/>
  <c r="Q3902" i="1"/>
  <c r="Q3911" i="1"/>
  <c r="Q3922" i="1"/>
  <c r="Q4065" i="1"/>
  <c r="Q428" i="1"/>
  <c r="Q1227" i="1"/>
  <c r="Q2681" i="1"/>
  <c r="Q607" i="1"/>
  <c r="Q933" i="1"/>
  <c r="Q3734" i="1"/>
  <c r="Q224" i="1"/>
  <c r="Q1069" i="1"/>
  <c r="Q2887" i="1"/>
  <c r="Q3190" i="1"/>
  <c r="Q4020" i="1"/>
  <c r="Q2923" i="1"/>
  <c r="Q2140" i="1"/>
  <c r="Q3122" i="1"/>
  <c r="Q955" i="1"/>
  <c r="Q3090" i="1"/>
  <c r="Q3966" i="1"/>
  <c r="Q436" i="1"/>
  <c r="Q892" i="1"/>
  <c r="Q1140" i="1"/>
  <c r="Q1574" i="1"/>
  <c r="Q1868" i="1"/>
  <c r="Q3089" i="1"/>
  <c r="Q3901" i="1"/>
  <c r="Q4023" i="1"/>
  <c r="Q2651" i="1"/>
  <c r="Q2825" i="1"/>
  <c r="Q555" i="1"/>
  <c r="Q912" i="1"/>
  <c r="Q935" i="1"/>
  <c r="Q2325" i="1"/>
  <c r="Q2364" i="1"/>
  <c r="Q2569" i="1"/>
  <c r="Q2978" i="1"/>
  <c r="Q3920" i="1"/>
  <c r="Q2153" i="1"/>
  <c r="Q3891" i="1"/>
  <c r="Q1235" i="1"/>
  <c r="Q3124" i="1"/>
  <c r="Q3791" i="1"/>
  <c r="Q148" i="1"/>
  <c r="Q595" i="1"/>
  <c r="Q2126" i="1"/>
  <c r="Q2157" i="1"/>
  <c r="Q505" i="1"/>
  <c r="Q882" i="1"/>
  <c r="Q234" i="1"/>
  <c r="Q1737" i="1"/>
  <c r="Q2751" i="1"/>
  <c r="Q3200" i="1"/>
  <c r="Q3981" i="1"/>
  <c r="Q4049" i="1"/>
  <c r="Q4055" i="1"/>
  <c r="Q1120" i="1"/>
  <c r="Q2328" i="1"/>
  <c r="Q2353" i="1"/>
  <c r="Q1793" i="1"/>
  <c r="Q573" i="1"/>
  <c r="Q970" i="1"/>
  <c r="Q986" i="1"/>
  <c r="Q1324" i="1"/>
  <c r="Q1382" i="1"/>
  <c r="Q2650" i="1"/>
  <c r="Q714" i="1"/>
  <c r="Q1407" i="1"/>
  <c r="Q1483" i="1"/>
  <c r="Q2761" i="1"/>
  <c r="Q3079" i="1"/>
  <c r="Q4019" i="1"/>
  <c r="Q2136" i="1"/>
  <c r="Q1918" i="1"/>
  <c r="Q3194" i="1"/>
  <c r="Q642" i="1"/>
  <c r="Q863" i="1"/>
  <c r="Q1552" i="1"/>
  <c r="Q3949" i="1"/>
  <c r="Q220" i="1"/>
  <c r="Q602" i="1"/>
  <c r="Q921" i="1"/>
  <c r="Q1102" i="1"/>
  <c r="Q1147" i="1"/>
  <c r="Q1172" i="1"/>
  <c r="Q1185" i="1"/>
  <c r="Q1344" i="1"/>
  <c r="Q1415" i="1"/>
  <c r="Q1425" i="1"/>
  <c r="Q1493" i="1"/>
  <c r="Q1559" i="1"/>
  <c r="Q1567" i="1"/>
  <c r="Q2370" i="1"/>
  <c r="Q2567" i="1"/>
  <c r="Q2768" i="1"/>
  <c r="Q2946" i="1"/>
  <c r="Q3578" i="1"/>
  <c r="Q3634" i="1"/>
  <c r="Q3732" i="1"/>
  <c r="Q3744" i="1"/>
  <c r="Q3863" i="1"/>
  <c r="Q3993" i="1"/>
  <c r="Q4022" i="1"/>
  <c r="Q4105" i="1"/>
  <c r="Q3142" i="1"/>
  <c r="Q663" i="1"/>
  <c r="Q2854" i="1"/>
  <c r="Q3986" i="1"/>
  <c r="Q4060" i="1"/>
  <c r="Q1562" i="1"/>
  <c r="Q4113" i="1"/>
  <c r="Q1584" i="1"/>
  <c r="Q151" i="1"/>
  <c r="Q2660" i="1"/>
  <c r="Q629" i="1"/>
  <c r="Q720" i="1"/>
  <c r="Q865" i="1"/>
  <c r="Q904" i="1"/>
  <c r="Q2601" i="1"/>
  <c r="Q2765" i="1"/>
  <c r="Q3921" i="1"/>
  <c r="Q2504" i="1"/>
  <c r="Q4112" i="1"/>
  <c r="Q1565" i="1"/>
  <c r="Q1711" i="1"/>
  <c r="Q1909" i="1"/>
  <c r="Q2132" i="1"/>
  <c r="Q2162" i="1"/>
  <c r="Q2324" i="1"/>
  <c r="Q2599" i="1"/>
  <c r="Q1119" i="1"/>
  <c r="Q450" i="1"/>
  <c r="Q456" i="1"/>
  <c r="Q2372" i="1"/>
  <c r="Q157" i="1"/>
  <c r="Q1067" i="1"/>
  <c r="Q576" i="1"/>
  <c r="Q1573" i="1"/>
  <c r="Q2327" i="1"/>
  <c r="Q2863" i="1"/>
  <c r="Q4039" i="1"/>
  <c r="Q1997" i="1"/>
  <c r="Q1438" i="1"/>
  <c r="Q468" i="1"/>
  <c r="Q1790" i="1"/>
  <c r="Q1013" i="1"/>
  <c r="Q1151" i="1"/>
  <c r="Q1449" i="1"/>
  <c r="Q1598" i="1"/>
  <c r="Q1720" i="1"/>
  <c r="Q2384" i="1"/>
  <c r="Q2512" i="1"/>
  <c r="Q2564" i="1"/>
  <c r="Q2796" i="1"/>
  <c r="Q2906" i="1"/>
  <c r="Q3054" i="1"/>
  <c r="Q4011" i="1"/>
  <c r="Q2690" i="1"/>
  <c r="Q1150" i="1"/>
  <c r="Q890" i="1"/>
  <c r="Q1410" i="1"/>
  <c r="Q2697" i="1"/>
  <c r="Q3080" i="1"/>
  <c r="Q127" i="1"/>
  <c r="Q545" i="1"/>
  <c r="Q900" i="1"/>
  <c r="Q1072" i="1"/>
  <c r="Q2702" i="1"/>
  <c r="Q2850" i="1"/>
  <c r="Q3677" i="1"/>
  <c r="Q3997" i="1"/>
  <c r="Q4018" i="1"/>
  <c r="Q1801" i="1"/>
  <c r="Q3992" i="1"/>
  <c r="Q551" i="1"/>
  <c r="Q565" i="1"/>
  <c r="Q1563" i="1"/>
  <c r="Q874" i="1"/>
  <c r="Q880" i="1"/>
  <c r="Q998" i="1"/>
  <c r="Q999" i="1"/>
  <c r="Q2521" i="1"/>
  <c r="Q3842" i="1"/>
  <c r="Q3910" i="1"/>
  <c r="Q734" i="1"/>
  <c r="Q2880" i="1"/>
  <c r="Q872" i="1"/>
  <c r="Q458" i="1"/>
  <c r="Q593" i="1"/>
  <c r="Q711" i="1"/>
  <c r="Q3924" i="1"/>
  <c r="Q232" i="1"/>
  <c r="Q619" i="1"/>
  <c r="Q1550" i="1"/>
  <c r="Q1916" i="1"/>
  <c r="Q3866" i="1"/>
  <c r="Q4010" i="1"/>
  <c r="Q4095" i="1"/>
  <c r="Q2572" i="1"/>
  <c r="Q4110" i="1"/>
  <c r="Q1500" i="1"/>
  <c r="Q588" i="1"/>
  <c r="Q1084" i="1"/>
  <c r="Q3085" i="1"/>
  <c r="Q563" i="1"/>
  <c r="Q1419" i="1"/>
  <c r="Q1579" i="1"/>
  <c r="Q2357" i="1"/>
  <c r="Q2382" i="1"/>
  <c r="Q2683" i="1"/>
  <c r="Q2864" i="1"/>
  <c r="Q3642" i="1"/>
  <c r="Q684" i="1"/>
  <c r="Q1117" i="1"/>
  <c r="Q2750" i="1"/>
  <c r="Q2781" i="1"/>
  <c r="Q507" i="1"/>
  <c r="Q548" i="1"/>
  <c r="Q2404" i="1"/>
  <c r="Q186" i="1"/>
  <c r="Q472" i="1"/>
  <c r="Q1074" i="1"/>
  <c r="Q1705" i="1"/>
  <c r="Q1877" i="1"/>
  <c r="Q1987" i="1"/>
  <c r="Q2582" i="1"/>
  <c r="Q2656" i="1"/>
  <c r="Q2921" i="1"/>
  <c r="Q192" i="1"/>
  <c r="Q239" i="1"/>
  <c r="Q446" i="1"/>
  <c r="Q488" i="1"/>
  <c r="Q516" i="1"/>
  <c r="Q561" i="1"/>
  <c r="Q774" i="1"/>
  <c r="Q870" i="1"/>
  <c r="Q937" i="1"/>
  <c r="Q1062" i="1"/>
  <c r="Q1137" i="1"/>
  <c r="Q1155" i="1"/>
  <c r="Q1485" i="1"/>
  <c r="Q1561" i="1"/>
  <c r="Q1715" i="1"/>
  <c r="Q1906" i="1"/>
  <c r="Q1991" i="1"/>
  <c r="Q2125" i="1"/>
  <c r="Q2154" i="1"/>
  <c r="Q2375" i="1"/>
  <c r="Q2395" i="1"/>
  <c r="Q2440" i="1"/>
  <c r="Q2570" i="1"/>
  <c r="Q2587" i="1"/>
  <c r="Q2594" i="1"/>
  <c r="Q3088" i="1"/>
  <c r="Q3097" i="1"/>
  <c r="Q3139" i="1"/>
  <c r="Q3796" i="1"/>
  <c r="Q3897" i="1"/>
  <c r="Q3943" i="1"/>
  <c r="Q4101" i="1"/>
  <c r="Q1488" i="1"/>
  <c r="Q2138" i="1"/>
  <c r="Q1099" i="1"/>
  <c r="Q4088" i="1"/>
  <c r="Q451" i="1"/>
  <c r="Q457" i="1"/>
  <c r="Q867" i="1"/>
  <c r="Q875" i="1"/>
  <c r="Q1070" i="1"/>
  <c r="Q1077" i="1"/>
  <c r="Q1080" i="1"/>
  <c r="Q1111" i="1"/>
  <c r="Q1430" i="1"/>
  <c r="Q2438" i="1"/>
  <c r="Q2766" i="1"/>
  <c r="Q2868" i="1"/>
  <c r="Q3144" i="1"/>
  <c r="Q3962" i="1"/>
  <c r="Q3964" i="1"/>
  <c r="Q3968" i="1"/>
  <c r="Q1095" i="1"/>
  <c r="Q1184" i="1"/>
  <c r="Q1907" i="1"/>
  <c r="Q1103" i="1"/>
  <c r="Q3108" i="1"/>
  <c r="Q4109" i="1"/>
  <c r="Q150" i="1"/>
  <c r="Q156" i="1"/>
  <c r="Q939" i="1"/>
  <c r="Q941" i="1"/>
  <c r="Q1234" i="1"/>
  <c r="Q1791" i="1"/>
  <c r="Q1795" i="1"/>
  <c r="Q1813" i="1"/>
  <c r="Q2695" i="1"/>
  <c r="Q2866" i="1"/>
  <c r="Q3055" i="1"/>
  <c r="Q3873" i="1"/>
  <c r="Q4007" i="1"/>
  <c r="Q2348" i="1"/>
  <c r="Q2905" i="1"/>
  <c r="Q3852" i="1"/>
  <c r="Q4075" i="1"/>
  <c r="Q1875" i="1"/>
  <c r="Q2649" i="1"/>
  <c r="Q2685" i="1"/>
  <c r="Q2763" i="1"/>
  <c r="Q552" i="1"/>
  <c r="Q1160" i="1"/>
  <c r="Q1164" i="1"/>
  <c r="Q1560" i="1"/>
  <c r="Q1721" i="1"/>
  <c r="Q1726" i="1"/>
  <c r="Q2693" i="1"/>
  <c r="Q2743" i="1"/>
  <c r="Q2861" i="1"/>
  <c r="Q3794" i="1"/>
  <c r="Q3889" i="1"/>
  <c r="Q4070" i="1"/>
  <c r="Q1712" i="1"/>
  <c r="Q2155" i="1"/>
  <c r="Q2769" i="1"/>
  <c r="Q775" i="1"/>
  <c r="Q3990" i="1"/>
  <c r="Q4092" i="1"/>
  <c r="Q496" i="1"/>
  <c r="Q601" i="1"/>
  <c r="Q154" i="1"/>
  <c r="Q499" i="1"/>
  <c r="Q883" i="1"/>
  <c r="Q914" i="1"/>
  <c r="Q919" i="1"/>
  <c r="Q1175" i="1"/>
  <c r="Q1494" i="1"/>
  <c r="Q1757" i="1"/>
  <c r="Q2391" i="1"/>
  <c r="Q2410" i="1"/>
  <c r="Q2508" i="1"/>
  <c r="Q2846" i="1"/>
  <c r="Q3649" i="1"/>
  <c r="Q1123" i="1"/>
  <c r="Q2538" i="1"/>
  <c r="Q2881" i="1"/>
  <c r="Q4021" i="1"/>
  <c r="Q1314" i="1"/>
  <c r="Q1581" i="1"/>
  <c r="Q4067" i="1"/>
  <c r="Q2700" i="1"/>
  <c r="Q455" i="1"/>
  <c r="Q596" i="1"/>
  <c r="Q992" i="1"/>
  <c r="Q1424" i="1"/>
  <c r="Q1876" i="1"/>
  <c r="Q2161" i="1"/>
  <c r="Q2436" i="1"/>
  <c r="Q2593" i="1"/>
  <c r="Q3110" i="1"/>
  <c r="Q3126" i="1"/>
  <c r="Q3855" i="1"/>
  <c r="Q4015" i="1"/>
  <c r="Q461" i="1"/>
  <c r="Q462" i="1"/>
  <c r="Q543" i="1"/>
  <c r="Q940" i="1"/>
  <c r="Q1093" i="1"/>
  <c r="Q1101" i="1"/>
  <c r="Q1173" i="1"/>
  <c r="Q1231" i="1"/>
  <c r="Q1821" i="1"/>
  <c r="Q1990" i="1"/>
  <c r="Q2130" i="1"/>
  <c r="Q2133" i="1"/>
  <c r="Q2356" i="1"/>
  <c r="Q2393" i="1"/>
  <c r="Q2415" i="1"/>
  <c r="Q2694" i="1"/>
  <c r="Q276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738" i="1"/>
  <c r="Q3076" i="1"/>
  <c r="Q779" i="1"/>
  <c r="Q902" i="1"/>
  <c r="Q1094" i="1"/>
  <c r="Q1131" i="1"/>
  <c r="Q2432" i="1"/>
  <c r="Q2892" i="1"/>
  <c r="Q3963" i="1"/>
  <c r="Q4043" i="1"/>
  <c r="Q4044" i="1"/>
  <c r="Q215" i="1"/>
  <c r="Q571" i="1"/>
  <c r="Q599" i="1"/>
  <c r="Q886" i="1"/>
  <c r="Q1135" i="1"/>
  <c r="Q1544" i="1"/>
  <c r="Q1740" i="1"/>
  <c r="Q2865" i="1"/>
  <c r="Q2911" i="1"/>
  <c r="Q3737" i="1"/>
  <c r="Q3854" i="1"/>
  <c r="Q4094" i="1"/>
  <c r="Q2662" i="1"/>
  <c r="Q4013" i="1"/>
  <c r="Q640" i="1"/>
  <c r="Q1688" i="1"/>
  <c r="Q194" i="1"/>
  <c r="Q1171" i="1"/>
  <c r="Q2135" i="1"/>
  <c r="Q4051" i="1"/>
  <c r="Q676" i="1"/>
  <c r="Q1055" i="1"/>
  <c r="Q1088" i="1"/>
  <c r="Q1408" i="1"/>
  <c r="Q1409" i="1"/>
  <c r="Q1437" i="1"/>
  <c r="Q1456" i="1"/>
  <c r="Q1585" i="1"/>
  <c r="Q1812" i="1"/>
  <c r="Q2349" i="1"/>
  <c r="Q2643" i="1"/>
  <c r="Q3644" i="1"/>
  <c r="Q3927" i="1"/>
  <c r="Q3928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868" i="1"/>
  <c r="Q3942" i="1"/>
  <c r="Q3972" i="1"/>
  <c r="Q122" i="1"/>
  <c r="Q144" i="1"/>
  <c r="Q161" i="1"/>
  <c r="Q217" i="1"/>
  <c r="Q445" i="1"/>
  <c r="Q484" i="1"/>
  <c r="Q511" i="1"/>
  <c r="Q579" i="1"/>
  <c r="Q586" i="1"/>
  <c r="Q608" i="1"/>
  <c r="Q632" i="1"/>
  <c r="Q773" i="1"/>
  <c r="Q849" i="1"/>
  <c r="Q1044" i="1"/>
  <c r="Q1075" i="1"/>
  <c r="Q1116" i="1"/>
  <c r="Q1128" i="1"/>
  <c r="Q1178" i="1"/>
  <c r="Q1545" i="1"/>
  <c r="Q1566" i="1"/>
  <c r="Q1703" i="1"/>
  <c r="Q1865" i="1"/>
  <c r="Q1869" i="1"/>
  <c r="Q1913" i="1"/>
  <c r="Q2128" i="1"/>
  <c r="Q2215" i="1"/>
  <c r="Q2376" i="1"/>
  <c r="Q2398" i="1"/>
  <c r="Q2442" i="1"/>
  <c r="Q2687" i="1"/>
  <c r="Q2759" i="1"/>
  <c r="Q277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550" i="1"/>
  <c r="Q159" i="1"/>
  <c r="Q668" i="1"/>
  <c r="Q1917" i="1"/>
  <c r="Q2386" i="1"/>
  <c r="Q2425" i="1"/>
  <c r="Q1413" i="1"/>
  <c r="Q2877" i="1"/>
  <c r="Q3959" i="1"/>
  <c r="Q427" i="1"/>
  <c r="Q546" i="1"/>
  <c r="Q598" i="1"/>
  <c r="Q1046" i="1"/>
  <c r="Q1420" i="1"/>
  <c r="Q1543" i="1"/>
  <c r="Q1881" i="1"/>
  <c r="Q2903" i="1"/>
  <c r="Q163" i="1"/>
  <c r="Q442" i="1"/>
  <c r="Q449" i="1"/>
  <c r="Q611" i="1"/>
  <c r="Q765" i="1"/>
  <c r="Q1092" i="1"/>
  <c r="Q1115" i="1"/>
  <c r="Q1121" i="1"/>
  <c r="Q1141" i="1"/>
  <c r="Q1180" i="1"/>
  <c r="Q1244" i="1"/>
  <c r="Q1484" i="1"/>
  <c r="Q1501" i="1"/>
  <c r="Q1583" i="1"/>
  <c r="Q1696" i="1"/>
  <c r="Q2418" i="1"/>
  <c r="Q2420" i="1"/>
  <c r="Q2585" i="1"/>
  <c r="Q2588" i="1"/>
  <c r="Q2591" i="1"/>
  <c r="Q285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96" i="1"/>
  <c r="Q437" i="1"/>
  <c r="Q984" i="1"/>
  <c r="Q1422" i="1"/>
  <c r="Q1595" i="1"/>
  <c r="Q2396" i="1"/>
  <c r="Q3060" i="1"/>
  <c r="Q3807" i="1"/>
  <c r="Q3906" i="1"/>
  <c r="Q3995" i="1"/>
  <c r="Q4084" i="1"/>
  <c r="Q4115" i="1"/>
  <c r="Q447" i="1"/>
  <c r="Q637" i="1"/>
  <c r="Q780" i="1"/>
  <c r="Q1453" i="1"/>
  <c r="Q1994" i="1"/>
  <c r="Q2150" i="1"/>
  <c r="Q2156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  <c r="B15" i="8" l="1"/>
</calcChain>
</file>

<file path=xl/sharedStrings.xml><?xml version="1.0" encoding="utf-8"?>
<sst xmlns="http://schemas.openxmlformats.org/spreadsheetml/2006/main" count="37428" uniqueCount="9181">
  <si>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</si>
  <si>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</si>
  <si>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</si>
  <si>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</si>
  <si>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</si>
  <si>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</si>
  <si>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</si>
  <si>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</si>
  <si>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</si>
  <si>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</si>
  <si>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</si>
  <si>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</si>
  <si>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</si>
  <si>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</si>
  <si>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</si>
  <si>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</si>
  <si>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</si>
  <si>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</si>
  <si>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</si>
  <si>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</si>
  <si>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</si>
  <si>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</si>
  <si>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</si>
  <si>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</si>
  <si>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</si>
  <si>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</si>
  <si>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</si>
  <si>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</si>
  <si>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</si>
  <si>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</si>
  <si>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</si>
  <si>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</si>
  <si>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</si>
  <si>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</si>
  <si>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</si>
  <si>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</si>
  <si>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</si>
  <si>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</si>
  <si>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</si>
  <si>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</si>
  <si>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</si>
  <si>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</si>
  <si>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</si>
  <si>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</si>
  <si>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</si>
  <si>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</si>
  <si>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</si>
  <si>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</si>
  <si>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</si>
  <si>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</si>
  <si>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</si>
  <si>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</si>
  <si>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</si>
  <si>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</si>
  <si>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</si>
  <si>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</si>
  <si>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</si>
  <si>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</si>
  <si>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</si>
  <si>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</si>
  <si>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</si>
  <si>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</si>
  <si>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</si>
  <si>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</si>
  <si>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</si>
  <si>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</si>
  <si>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</si>
  <si>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</si>
  <si>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</si>
  <si>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</si>
  <si>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</si>
  <si>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</si>
  <si>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</si>
  <si>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</si>
  <si>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</si>
  <si>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</si>
  <si>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</si>
  <si>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</si>
  <si>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</si>
  <si>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</si>
  <si>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</si>
  <si>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</si>
  <si>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</si>
  <si>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</si>
  <si>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</si>
  <si>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</si>
  <si>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</si>
  <si>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</si>
  <si>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</si>
  <si>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</si>
  <si>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</si>
  <si>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</si>
  <si>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</si>
  <si>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</si>
  <si>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</si>
  <si>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</si>
  <si>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</si>
  <si>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</si>
  <si>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</si>
  <si>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</si>
  <si>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</si>
  <si>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</si>
  <si>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</si>
  <si>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</si>
  <si>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</si>
  <si>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</si>
  <si>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</si>
  <si>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</si>
  <si>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</si>
  <si>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</si>
  <si>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</si>
  <si>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</si>
  <si>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</si>
  <si>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</si>
  <si>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</si>
  <si>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</si>
  <si>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</si>
  <si>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</si>
  <si>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</si>
  <si>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</si>
  <si>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</si>
  <si>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</si>
  <si>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</si>
  <si>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</si>
  <si>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</si>
  <si>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</si>
  <si>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</si>
  <si>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</si>
  <si>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</si>
  <si>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</si>
  <si>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</si>
  <si>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</si>
  <si>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</si>
  <si>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</si>
  <si>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</si>
  <si>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</si>
  <si>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</si>
  <si>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</si>
  <si>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</si>
  <si>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</si>
  <si>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</si>
  <si>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</si>
  <si>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</si>
  <si>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</si>
  <si>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</si>
  <si>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</si>
  <si>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</si>
  <si>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</si>
  <si>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</si>
  <si>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</si>
  <si>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</si>
  <si>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</si>
  <si>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</si>
  <si>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</si>
  <si>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</si>
  <si>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</si>
  <si>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</si>
  <si>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</si>
  <si>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</si>
  <si>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</si>
  <si>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</si>
  <si>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</si>
  <si>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</si>
  <si>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</si>
  <si>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</si>
  <si>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</si>
  <si>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</si>
  <si>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</si>
  <si>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</si>
  <si>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</si>
  <si>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</si>
  <si>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</si>
  <si>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</si>
  <si>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</si>
  <si>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</si>
  <si>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</si>
  <si>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</si>
  <si>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</si>
  <si>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</si>
  <si>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</si>
  <si>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</si>
  <si>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</si>
  <si>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</si>
  <si>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</si>
  <si>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</si>
  <si>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</si>
  <si>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</si>
  <si>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</si>
  <si>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</si>
  <si>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</si>
  <si>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</si>
  <si>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</si>
  <si>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</si>
  <si>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</si>
  <si>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</si>
  <si>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</si>
  <si>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</si>
  <si>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</si>
  <si>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</si>
  <si>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</si>
  <si>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</si>
  <si>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</si>
  <si>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</si>
  <si>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</si>
  <si>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</si>
  <si>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</si>
  <si>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</si>
  <si>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</si>
  <si>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</si>
  <si>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</si>
  <si>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</si>
  <si>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</si>
  <si>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</si>
  <si>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</si>
  <si>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</si>
  <si>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</si>
  <si>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</si>
  <si>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</si>
  <si>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</si>
  <si>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</si>
  <si>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</si>
  <si>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</si>
  <si>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</si>
  <si>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</si>
  <si>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</si>
  <si>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</si>
  <si>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</si>
  <si>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</si>
  <si>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</si>
  <si>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</si>
  <si>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</si>
  <si>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</si>
  <si>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</si>
  <si>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</si>
  <si>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</si>
  <si>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</si>
  <si>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</si>
  <si>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</si>
  <si>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</si>
  <si>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</si>
  <si>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</si>
  <si>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</si>
  <si>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</si>
  <si>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</si>
  <si>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</si>
  <si>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</si>
  <si>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</si>
  <si>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</si>
  <si>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</si>
  <si>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</si>
  <si>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</si>
  <si>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</si>
  <si>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</si>
  <si>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</si>
  <si>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</si>
  <si>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</si>
  <si>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</si>
  <si>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</si>
  <si>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</si>
  <si>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</si>
  <si>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</si>
  <si>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</si>
  <si>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</si>
  <si>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</si>
  <si>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</si>
  <si>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</si>
  <si>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</si>
  <si>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</si>
  <si>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</si>
  <si>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</si>
  <si>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</si>
  <si>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</si>
  <si>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</si>
  <si>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</si>
  <si>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</si>
  <si>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</si>
  <si>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</si>
  <si>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</si>
  <si>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</si>
  <si>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</si>
  <si>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</si>
  <si>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</si>
  <si>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</si>
  <si>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</si>
  <si>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</si>
  <si>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</si>
  <si>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</si>
  <si>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</si>
  <si>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</si>
  <si>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</si>
  <si>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</si>
  <si>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</si>
  <si>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</si>
  <si>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</si>
  <si>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</si>
  <si>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</si>
  <si>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</si>
  <si>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</si>
  <si>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</si>
  <si>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</si>
  <si>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</si>
  <si>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</si>
  <si>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</si>
  <si>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</si>
  <si>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</si>
  <si>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</si>
  <si>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</si>
  <si>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</si>
  <si>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</si>
  <si>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</si>
  <si>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</si>
  <si>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</si>
  <si>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</si>
  <si>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</si>
  <si>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</si>
  <si>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</si>
  <si>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</si>
  <si>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</si>
  <si>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</si>
  <si>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</si>
  <si>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</si>
  <si>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</si>
  <si>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</si>
  <si>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</si>
  <si>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</si>
  <si>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</si>
  <si>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</si>
  <si>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</si>
  <si>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</si>
  <si>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</si>
  <si>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</si>
  <si>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</si>
  <si>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</si>
  <si>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</si>
  <si>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</si>
  <si>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</si>
  <si>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</si>
  <si>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</si>
  <si>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</si>
  <si>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</si>
  <si>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</si>
  <si>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</si>
  <si>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</si>
  <si>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</si>
  <si>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</si>
  <si>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</si>
  <si>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</si>
  <si>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</si>
  <si>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</si>
  <si>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</si>
  <si>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</si>
  <si>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</si>
  <si>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</si>
  <si>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</si>
  <si>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</si>
  <si>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</si>
  <si>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</si>
  <si>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</si>
  <si>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</si>
  <si>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</si>
  <si>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</si>
  <si>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</si>
  <si>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</si>
  <si>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</si>
  <si>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</si>
  <si>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</si>
  <si>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</si>
  <si>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</si>
  <si>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</si>
  <si>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</si>
  <si>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</si>
  <si>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</si>
  <si>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</si>
  <si>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</si>
  <si>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</si>
  <si>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</si>
  <si>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</si>
  <si>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</si>
  <si>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</si>
  <si>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</si>
  <si>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</si>
  <si>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</si>
  <si>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</si>
  <si>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</si>
  <si>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</si>
  <si>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</si>
  <si>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</si>
  <si>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</si>
  <si>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</si>
  <si>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</si>
  <si>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</si>
  <si>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</si>
  <si>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</si>
  <si>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</si>
  <si>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</si>
  <si>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</si>
  <si>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</si>
  <si>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</si>
  <si>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</si>
  <si>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</si>
  <si>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</si>
  <si>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</si>
  <si>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</si>
  <si>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</si>
  <si>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</si>
  <si>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</si>
  <si>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</si>
  <si>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</si>
  <si>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</si>
  <si>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</si>
  <si>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</si>
  <si>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</si>
  <si>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</si>
  <si>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</si>
  <si>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</si>
  <si>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</si>
  <si>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</si>
  <si>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</si>
  <si>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</si>
  <si>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</si>
  <si>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</si>
  <si>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</si>
  <si>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</si>
  <si>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</si>
  <si>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</si>
  <si>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</si>
  <si>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</si>
  <si>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</si>
  <si>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</si>
  <si>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</si>
  <si>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</si>
  <si>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</si>
  <si>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</si>
  <si>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</si>
  <si>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</si>
  <si>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</si>
  <si>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</si>
  <si>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</si>
  <si>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</si>
  <si>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</si>
  <si>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</si>
  <si>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</si>
  <si>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</si>
  <si>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</si>
  <si>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</si>
  <si>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</si>
  <si>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</si>
  <si>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</si>
  <si>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</si>
  <si>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</si>
  <si>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</si>
  <si>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</si>
  <si>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</si>
  <si>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</si>
  <si>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</si>
  <si>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</si>
  <si>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</si>
  <si>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</si>
  <si>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</si>
  <si>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</si>
  <si>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</si>
  <si>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</si>
  <si>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</si>
  <si>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</si>
  <si>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</si>
  <si>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</si>
  <si>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</si>
  <si>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</si>
  <si>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</si>
  <si>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</si>
  <si>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</si>
  <si>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</si>
  <si>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</si>
  <si>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</si>
  <si>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</si>
  <si>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</si>
  <si>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</si>
  <si>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</si>
  <si>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</si>
  <si>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</si>
  <si>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</si>
  <si>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</si>
  <si>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</si>
  <si>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</si>
  <si>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</si>
  <si>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</si>
  <si>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</si>
  <si>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</si>
  <si>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</si>
  <si>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</si>
  <si>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</si>
  <si>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</si>
  <si>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</si>
  <si>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</si>
  <si>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</si>
  <si>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</si>
  <si>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</si>
  <si>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</si>
  <si>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</si>
  <si>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</si>
  <si>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</si>
  <si>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</si>
  <si>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</si>
  <si>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</si>
  <si>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</si>
  <si>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</si>
  <si>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</si>
  <si>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</si>
  <si>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</si>
  <si>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</si>
  <si>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</si>
  <si>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</si>
  <si>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</si>
  <si>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</si>
  <si>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</si>
  <si>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</si>
  <si>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</si>
  <si>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</si>
  <si>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</si>
  <si>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</si>
  <si>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</si>
  <si>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</si>
  <si>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</si>
  <si>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</si>
  <si>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</si>
  <si>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</si>
  <si>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</si>
  <si>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</si>
  <si>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</si>
  <si>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</si>
  <si>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</si>
  <si>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</si>
  <si>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</si>
  <si>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</si>
  <si>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</si>
  <si>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</si>
  <si>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</si>
  <si>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</si>
  <si>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</si>
  <si>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</si>
  <si>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</si>
  <si>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</si>
  <si>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</si>
  <si>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</si>
  <si>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</si>
  <si>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</si>
  <si>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</si>
  <si>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</si>
  <si>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</si>
  <si>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</si>
  <si>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</si>
  <si>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</si>
  <si>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</si>
  <si>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</si>
  <si>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</si>
  <si>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</si>
  <si>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</si>
  <si>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</si>
  <si>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</si>
  <si>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</si>
  <si>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</si>
  <si>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</si>
  <si>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</si>
  <si>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</si>
  <si>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</si>
  <si>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</si>
  <si>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</si>
  <si>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</si>
  <si>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</si>
  <si>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</si>
  <si>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</si>
  <si>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</si>
  <si>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</si>
  <si>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</si>
  <si>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</si>
  <si>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</si>
  <si>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</si>
  <si>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</si>
  <si>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</si>
  <si>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</si>
  <si>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</si>
  <si>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</si>
  <si>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</si>
  <si>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</si>
  <si>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</si>
  <si>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</si>
  <si>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</si>
  <si>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</si>
  <si>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</si>
  <si>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</si>
  <si>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</si>
  <si>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</si>
  <si>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</si>
  <si>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</si>
  <si>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</si>
  <si>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</si>
  <si>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</si>
  <si>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</si>
  <si>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</si>
  <si>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</si>
  <si>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</si>
  <si>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</si>
  <si>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</si>
  <si>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</si>
  <si>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</si>
  <si>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</si>
  <si>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</si>
  <si>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</si>
  <si>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</si>
  <si>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</si>
  <si>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</si>
  <si>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</si>
  <si>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</si>
  <si>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</si>
  <si>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</si>
  <si>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</si>
  <si>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</si>
  <si>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</si>
  <si>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</si>
  <si>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</si>
  <si>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</si>
  <si>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</si>
  <si>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</si>
  <si>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</si>
  <si>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</si>
  <si>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</si>
  <si>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</si>
  <si>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</si>
  <si>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</si>
  <si>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</si>
  <si>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</si>
  <si>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</si>
  <si>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</si>
  <si>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</si>
  <si>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</si>
  <si>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</si>
  <si>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</si>
  <si>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</si>
  <si>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</si>
  <si>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</si>
  <si>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</si>
  <si>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</si>
  <si>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</si>
  <si>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</si>
  <si>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</si>
  <si>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</si>
  <si>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</si>
  <si>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</si>
  <si>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</si>
  <si>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</si>
  <si>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</si>
  <si>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</si>
  <si>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</si>
  <si>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</si>
  <si>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</si>
  <si>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</si>
  <si>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</si>
  <si>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</si>
  <si>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</si>
  <si>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</si>
  <si>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</si>
  <si>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</si>
  <si>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</si>
  <si>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</si>
  <si>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</si>
  <si>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</si>
  <si>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</si>
  <si>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</si>
  <si>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</si>
  <si>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</si>
  <si>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</si>
  <si>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</si>
  <si>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</si>
  <si>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</si>
  <si>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</si>
  <si>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</si>
  <si>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</si>
  <si>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</si>
  <si>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</si>
  <si>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</si>
  <si>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</si>
  <si>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</si>
  <si>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</si>
  <si>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</si>
  <si>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</si>
  <si>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</si>
  <si>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</si>
  <si>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</si>
  <si>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</si>
  <si>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</si>
  <si>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</si>
  <si>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</si>
  <si>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</si>
  <si>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</si>
  <si>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</si>
  <si>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</si>
  <si>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</si>
  <si>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</si>
  <si>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</si>
  <si>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</si>
  <si>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</si>
  <si>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</si>
  <si>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</si>
  <si>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</si>
  <si>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</si>
  <si>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</si>
  <si>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</si>
  <si>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</si>
  <si>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</si>
  <si>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</si>
  <si>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</si>
  <si>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</si>
  <si>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</si>
  <si>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</si>
  <si>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</si>
  <si>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</si>
  <si>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</si>
  <si>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</si>
  <si>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</si>
  <si>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</si>
  <si>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</si>
  <si>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</si>
  <si>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</si>
  <si>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</si>
  <si>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</si>
  <si>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</si>
  <si>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</si>
  <si>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</si>
  <si>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</si>
  <si>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</si>
  <si>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</si>
  <si>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</si>
  <si>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</si>
  <si>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</si>
  <si>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</si>
  <si>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</si>
  <si>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</si>
  <si>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</si>
  <si>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</si>
  <si>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</si>
  <si>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</si>
  <si>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</si>
  <si>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</si>
  <si>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</si>
  <si>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</si>
  <si>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</si>
  <si>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</si>
  <si>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</si>
  <si>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</si>
  <si>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</si>
  <si>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</si>
  <si>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</si>
  <si>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</si>
  <si>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</si>
  <si>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</si>
  <si>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</si>
  <si>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</si>
  <si>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</si>
  <si>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</si>
  <si>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</si>
  <si>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</si>
  <si>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</si>
  <si>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</si>
  <si>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</si>
  <si>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</si>
  <si>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</si>
  <si>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</si>
  <si>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</si>
  <si>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</si>
  <si>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</si>
  <si>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</si>
  <si>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</si>
  <si>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</si>
  <si>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</si>
  <si>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</si>
  <si>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</si>
  <si>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</si>
  <si>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</si>
  <si>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</si>
  <si>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</si>
  <si>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</si>
  <si>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</si>
  <si>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</si>
  <si>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</si>
  <si>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</si>
  <si>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</si>
  <si>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</si>
  <si>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</si>
  <si>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</si>
  <si>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</si>
  <si>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</si>
  <si>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</si>
  <si>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</si>
  <si>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</si>
  <si>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</si>
  <si>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</si>
  <si>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</si>
  <si>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</si>
  <si>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</si>
  <si>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</si>
  <si>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</si>
  <si>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</si>
  <si>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</si>
  <si>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</si>
  <si>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</si>
  <si>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</si>
  <si>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</si>
  <si>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</si>
  <si>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</si>
  <si>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</si>
  <si>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</si>
  <si>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</si>
  <si>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</si>
  <si>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</si>
  <si>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</si>
  <si>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</si>
  <si>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</si>
  <si>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</si>
  <si>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</si>
  <si>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</si>
  <si>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</si>
  <si>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</si>
  <si>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</si>
  <si>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</si>
  <si>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</si>
  <si>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</si>
  <si>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</si>
  <si>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</si>
  <si>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</si>
  <si>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</si>
  <si>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</si>
  <si>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</si>
  <si>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</si>
  <si>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</si>
  <si>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</si>
  <si>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</si>
  <si>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</si>
  <si>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</si>
  <si>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</si>
  <si>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</si>
  <si>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</si>
  <si>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</si>
  <si>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</si>
  <si>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</si>
  <si>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</si>
  <si>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</si>
  <si>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</si>
  <si>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</si>
  <si>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</si>
  <si>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</si>
  <si>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</si>
  <si>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</si>
  <si>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</si>
  <si>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</si>
  <si>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</si>
  <si>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</si>
  <si>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</si>
  <si>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</si>
  <si>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</si>
  <si>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</si>
  <si>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</si>
  <si>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</si>
  <si>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</si>
  <si>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</si>
  <si>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</si>
  <si>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</si>
  <si>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</si>
  <si>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</si>
  <si>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</si>
  <si>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</si>
  <si>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</si>
  <si>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</si>
  <si>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</si>
  <si>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</si>
  <si>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</si>
  <si>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</si>
  <si>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</si>
  <si>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</si>
  <si>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</si>
  <si>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</si>
  <si>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</si>
  <si>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</si>
  <si>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</si>
  <si>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</si>
  <si>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</si>
  <si>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</si>
  <si>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</si>
  <si>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</si>
  <si>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</si>
  <si>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</si>
  <si>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</si>
  <si>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</si>
  <si>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</si>
  <si>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</si>
  <si>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</si>
  <si>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</si>
  <si>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</si>
  <si>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</si>
  <si>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</si>
  <si>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</si>
  <si>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</si>
  <si>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</si>
  <si>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</si>
  <si>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</si>
  <si>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</si>
  <si>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</si>
  <si>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</si>
  <si>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</si>
  <si>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</si>
  <si>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</si>
  <si>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</si>
  <si>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</si>
  <si>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</si>
  <si>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</si>
  <si>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</si>
  <si>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</si>
  <si>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</si>
  <si>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</si>
  <si>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</si>
  <si>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</si>
  <si>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</si>
  <si>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</si>
  <si>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</si>
  <si>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</si>
  <si>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</si>
  <si>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</si>
  <si>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</si>
  <si>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</si>
  <si>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</si>
  <si>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</si>
  <si>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</si>
  <si>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</si>
  <si>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</si>
  <si>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</si>
  <si>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</si>
  <si>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</si>
  <si>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</si>
  <si>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</si>
  <si>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</si>
  <si>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</si>
  <si>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</si>
  <si>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</si>
  <si>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</si>
  <si>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</si>
  <si>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</si>
  <si>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</si>
  <si>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</si>
  <si>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</si>
  <si>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</si>
  <si>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</si>
  <si>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</si>
  <si>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</si>
  <si>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</si>
  <si>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</si>
  <si>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</si>
  <si>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</si>
  <si>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</si>
  <si>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</si>
  <si>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</si>
  <si>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</si>
  <si>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</si>
  <si>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</si>
  <si>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</si>
  <si>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</si>
  <si>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</si>
  <si>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</si>
  <si>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</si>
  <si>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</si>
  <si>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</si>
  <si>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</si>
  <si>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</si>
  <si>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</si>
  <si>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</si>
  <si>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</si>
  <si>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</si>
  <si>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</si>
  <si>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</si>
  <si>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</si>
  <si>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</si>
  <si>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</si>
  <si>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</si>
  <si>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</si>
  <si>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</si>
  <si>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</si>
  <si>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</si>
  <si>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</si>
  <si>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</si>
  <si>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</si>
  <si>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</si>
  <si>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</si>
  <si>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</si>
  <si>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</si>
  <si>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</si>
  <si>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</si>
  <si>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</si>
  <si>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</si>
  <si>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</si>
  <si>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</si>
  <si>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</si>
  <si>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</si>
  <si>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</si>
  <si>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</si>
  <si>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</si>
  <si>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</si>
  <si>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</si>
  <si>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</si>
  <si>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</si>
  <si>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</si>
  <si>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</si>
  <si>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</si>
  <si>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</si>
  <si>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</si>
  <si>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</si>
  <si>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</si>
  <si>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</si>
  <si>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</si>
  <si>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</si>
  <si>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</si>
  <si>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</si>
  <si>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</si>
  <si>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</si>
  <si>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</si>
  <si>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</si>
  <si>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</si>
  <si>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</si>
  <si>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</si>
  <si>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</si>
  <si>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</si>
  <si>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</si>
  <si>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</si>
  <si>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</si>
  <si>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</si>
  <si>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</si>
  <si>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</si>
  <si>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</si>
  <si>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</si>
  <si>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</si>
  <si>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</si>
  <si>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</si>
  <si>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</si>
  <si>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</si>
  <si>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</si>
  <si>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</si>
  <si>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</si>
  <si>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</si>
  <si>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</si>
  <si>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</si>
  <si>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</si>
  <si>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</si>
  <si>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</si>
  <si>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</si>
  <si>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</si>
  <si>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</si>
  <si>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</si>
  <si>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</si>
  <si>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</si>
  <si>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</si>
  <si>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</si>
  <si>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</si>
  <si>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</si>
  <si>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</si>
  <si>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</si>
  <si>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</si>
  <si>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</si>
  <si>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</si>
  <si>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</si>
  <si>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</si>
  <si>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</si>
  <si>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</si>
  <si>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</si>
  <si>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</si>
  <si>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</si>
  <si>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</si>
  <si>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</si>
  <si>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</si>
  <si>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</si>
  <si>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</si>
  <si>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</si>
  <si>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</si>
  <si>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</si>
  <si>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</si>
  <si>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</si>
  <si>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</si>
  <si>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</si>
  <si>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</si>
  <si>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</si>
  <si>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</si>
  <si>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</si>
  <si>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</si>
  <si>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</si>
  <si>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</si>
  <si>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</si>
  <si>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</si>
  <si>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</si>
  <si>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</si>
  <si>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</si>
  <si>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</si>
  <si>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</si>
  <si>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</si>
  <si>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</si>
  <si>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</si>
  <si>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</si>
  <si>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</si>
  <si>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</si>
  <si>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</si>
  <si>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</si>
  <si>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</si>
  <si>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</si>
  <si>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</si>
  <si>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</si>
  <si>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</si>
  <si>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</si>
  <si>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</si>
  <si>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</si>
  <si>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</si>
  <si>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</si>
  <si>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</si>
  <si>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</si>
  <si>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</si>
  <si>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</si>
  <si>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</si>
  <si>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</si>
  <si>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</si>
  <si>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</si>
  <si>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</si>
  <si>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</si>
  <si>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</si>
  <si>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</si>
  <si>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</si>
  <si>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</si>
  <si>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</si>
  <si>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</si>
  <si>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</si>
  <si>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</si>
  <si>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</si>
  <si>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</si>
  <si>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</si>
  <si>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</si>
  <si>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</si>
  <si>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</si>
  <si>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</si>
  <si>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</si>
  <si>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</si>
  <si>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</si>
  <si>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</si>
  <si>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</si>
  <si>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</si>
  <si>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</si>
  <si>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</si>
  <si>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</si>
  <si>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</si>
  <si>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</si>
  <si>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</si>
  <si>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</si>
  <si>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</si>
  <si>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</si>
  <si>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</si>
  <si>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</si>
  <si>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</si>
  <si>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</si>
  <si>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</si>
  <si>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</si>
  <si>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</si>
  <si>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</si>
  <si>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</si>
  <si>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</si>
  <si>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</si>
  <si>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</si>
  <si>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</si>
  <si>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</si>
  <si>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</si>
  <si>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</si>
  <si>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</si>
  <si>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</si>
  <si>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</si>
  <si>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</si>
  <si>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</si>
  <si>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</si>
  <si>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</si>
  <si>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</si>
  <si>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</si>
  <si>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</si>
  <si>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</si>
  <si>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</si>
  <si>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</si>
  <si>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</si>
  <si>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</si>
  <si>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</si>
  <si>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</si>
  <si>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</si>
  <si>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</si>
  <si>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</si>
  <si>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</si>
  <si>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</si>
  <si>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</si>
  <si>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</si>
  <si>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</si>
  <si>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</si>
  <si>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</si>
  <si>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</si>
  <si>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</si>
  <si>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</si>
  <si>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</si>
  <si>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</si>
  <si>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</si>
  <si>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</si>
  <si>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</si>
  <si>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</si>
  <si>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</si>
  <si>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</si>
  <si>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</si>
  <si>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</si>
  <si>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</si>
  <si>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</si>
  <si>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</si>
  <si>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</si>
  <si>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</si>
  <si>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</si>
  <si>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</si>
  <si>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</si>
  <si>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</si>
  <si>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</si>
  <si>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</si>
  <si>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</si>
  <si>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</si>
  <si>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</si>
  <si>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</si>
  <si>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</si>
  <si>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</si>
  <si>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</si>
  <si>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</si>
  <si>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</si>
  <si>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</si>
  <si>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</si>
  <si>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</si>
  <si>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</si>
  <si>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</si>
  <si>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</si>
  <si>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</si>
  <si>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</si>
  <si>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</si>
  <si>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</si>
  <si>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</si>
  <si>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</si>
  <si>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</si>
  <si>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</si>
  <si>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</si>
  <si>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</si>
  <si>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</si>
  <si>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</si>
  <si>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</si>
  <si>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</si>
  <si>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</si>
  <si>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</si>
  <si>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</si>
  <si>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</si>
  <si>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</si>
  <si>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</si>
  <si>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</si>
  <si>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</si>
  <si>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</si>
  <si>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</si>
  <si>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</si>
  <si>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</si>
  <si>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</si>
  <si>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</si>
  <si>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</si>
  <si>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</si>
  <si>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</si>
  <si>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</si>
  <si>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</si>
  <si>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</si>
  <si>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</si>
  <si>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</si>
  <si>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</si>
  <si>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</si>
  <si>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</si>
  <si>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</si>
  <si>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</si>
  <si>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</si>
  <si>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</si>
  <si>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</si>
  <si>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</si>
  <si>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</si>
  <si>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</si>
  <si>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</si>
  <si>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</si>
  <si>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</si>
  <si>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</si>
  <si>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</si>
  <si>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</si>
  <si>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</si>
  <si>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</si>
  <si>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</si>
  <si>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</si>
  <si>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</si>
  <si>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</si>
  <si>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</si>
  <si>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</si>
  <si>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</si>
  <si>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</si>
  <si>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</si>
  <si>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</si>
  <si>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</si>
  <si>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</si>
  <si>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</si>
  <si>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</si>
  <si>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</si>
  <si>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</si>
  <si>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</si>
  <si>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</si>
  <si>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</si>
  <si>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</si>
  <si>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</si>
  <si>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</si>
  <si>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</si>
  <si>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</si>
  <si>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</si>
  <si>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</si>
  <si>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</si>
  <si>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</si>
  <si>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</si>
  <si>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</si>
  <si>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</si>
  <si>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</si>
  <si>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</si>
  <si>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</si>
  <si>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</si>
  <si>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</si>
  <si>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</si>
  <si>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</si>
  <si>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</si>
  <si>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</si>
  <si>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</si>
  <si>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</si>
  <si>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</si>
  <si>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</si>
  <si>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</si>
  <si>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</si>
  <si>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</si>
  <si>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</si>
  <si>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</si>
  <si>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</si>
  <si>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</si>
  <si>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</si>
  <si>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</si>
  <si>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</si>
  <si>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</si>
  <si>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</si>
  <si>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</si>
  <si>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</si>
  <si>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</si>
  <si>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</si>
  <si>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</si>
  <si>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</si>
  <si>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</si>
  <si>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</si>
  <si>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</si>
  <si>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</si>
  <si>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</si>
  <si>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</si>
  <si>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</si>
  <si>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</si>
  <si>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</si>
  <si>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</si>
  <si>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</si>
  <si>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</si>
  <si>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</si>
  <si>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</si>
  <si>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</si>
  <si>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</si>
  <si>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</si>
  <si>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</si>
  <si>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</si>
  <si>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</si>
  <si>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</si>
  <si>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</si>
  <si>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</si>
  <si>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</si>
  <si>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</si>
  <si>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</si>
  <si>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</si>
  <si>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</si>
  <si>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</si>
  <si>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</si>
  <si>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</si>
  <si>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</si>
  <si>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</si>
  <si>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</si>
  <si>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</si>
  <si>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</si>
  <si>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</si>
  <si>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</si>
  <si>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</si>
  <si>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</si>
  <si>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</si>
  <si>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</si>
  <si>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</si>
  <si>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</si>
  <si>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</si>
  <si>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</si>
  <si>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</si>
  <si>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</si>
  <si>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</si>
  <si>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</si>
  <si>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</si>
  <si>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</si>
  <si>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</si>
  <si>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</si>
  <si>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</si>
  <si>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</si>
  <si>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</si>
  <si>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</si>
  <si>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</si>
  <si>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</si>
  <si>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</si>
  <si>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</si>
  <si>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</si>
  <si>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</si>
  <si>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</si>
  <si>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</si>
  <si>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</si>
  <si>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</si>
  <si>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</si>
  <si>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</si>
  <si>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</si>
  <si>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</si>
  <si>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</si>
  <si>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</si>
  <si>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</si>
  <si>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</si>
  <si>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</si>
  <si>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</si>
  <si>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</si>
  <si>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</si>
  <si>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</si>
  <si>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</si>
  <si>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</si>
  <si>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</si>
  <si>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</si>
  <si>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</si>
  <si>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</si>
  <si>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</si>
  <si>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</si>
  <si>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</si>
  <si>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</si>
  <si>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</si>
  <si>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</si>
  <si>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</si>
  <si>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</si>
  <si>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</si>
  <si>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</si>
  <si>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</si>
  <si>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</si>
  <si>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</si>
  <si>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</si>
  <si>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</si>
  <si>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</si>
  <si>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</si>
  <si>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</si>
  <si>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</si>
  <si>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</si>
  <si>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</si>
  <si>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</si>
  <si>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</si>
  <si>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</si>
  <si>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</si>
  <si>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</si>
  <si>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</si>
  <si>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</si>
  <si>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</si>
  <si>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</si>
  <si>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</si>
  <si>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</si>
  <si>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</si>
  <si>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</si>
  <si>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</si>
  <si>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</si>
  <si>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</si>
  <si>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</si>
  <si>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</si>
  <si>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</si>
  <si>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</si>
  <si>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</si>
  <si>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</si>
  <si>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</si>
  <si>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</si>
  <si>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</si>
  <si>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</si>
  <si>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</si>
  <si>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</si>
  <si>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</si>
  <si>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</si>
  <si>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</si>
  <si>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</si>
  <si>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</si>
  <si>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</si>
  <si>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</si>
  <si>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</si>
  <si>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</si>
  <si>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</si>
  <si>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</si>
  <si>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</si>
  <si>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</si>
  <si>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</si>
  <si>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</si>
  <si>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</si>
  <si>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</si>
  <si>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</si>
  <si>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</si>
  <si>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</si>
  <si>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</si>
  <si>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</si>
  <si>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</si>
  <si>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</si>
  <si>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</si>
  <si>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</si>
  <si>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</si>
  <si>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</si>
  <si>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</si>
  <si>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</si>
  <si>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</si>
  <si>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</si>
  <si>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</si>
  <si>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</si>
  <si>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</si>
  <si>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</si>
  <si>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</si>
  <si>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</si>
  <si>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</si>
  <si>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</si>
  <si>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</si>
  <si>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</si>
  <si>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</si>
  <si>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</si>
  <si>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</si>
  <si>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</si>
  <si>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</si>
  <si>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</si>
  <si>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</si>
  <si>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</si>
  <si>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</si>
  <si>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</si>
  <si>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</si>
  <si>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</si>
  <si>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</si>
  <si>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</si>
  <si>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</si>
  <si>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</si>
  <si>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</si>
  <si>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</si>
  <si>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</si>
  <si>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</si>
  <si>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</si>
  <si>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</si>
  <si>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</si>
  <si>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</si>
  <si>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</si>
  <si>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</si>
  <si>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</si>
  <si>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</si>
  <si>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</si>
  <si>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</si>
  <si>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</si>
  <si>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</si>
  <si>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</si>
  <si>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</si>
  <si>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</si>
  <si>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</si>
  <si>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</si>
  <si>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</si>
  <si>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</si>
  <si>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</si>
  <si>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</si>
  <si>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</si>
  <si>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</si>
  <si>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</si>
  <si>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</si>
  <si>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</si>
  <si>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</si>
  <si>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</si>
  <si>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</si>
  <si>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</si>
  <si>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</si>
  <si>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</si>
  <si>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</si>
  <si>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</si>
  <si>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</si>
  <si>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</si>
  <si>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</si>
  <si>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</si>
  <si>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</si>
  <si>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</si>
  <si>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</si>
  <si>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</si>
  <si>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</si>
  <si>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</si>
  <si>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</si>
  <si>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</si>
  <si>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</si>
  <si>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</si>
  <si>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</si>
  <si>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</si>
  <si>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</si>
  <si>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</si>
  <si>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</si>
  <si>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</si>
  <si>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</si>
  <si>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</si>
  <si>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</si>
  <si>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</si>
  <si>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</si>
  <si>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</si>
  <si>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</si>
  <si>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</si>
  <si>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</si>
  <si>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</si>
  <si>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</si>
  <si>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</si>
  <si>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</si>
  <si>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</si>
  <si>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</si>
  <si>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</si>
  <si>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</si>
  <si>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</si>
  <si>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</si>
  <si>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</si>
  <si>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</si>
  <si>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</si>
  <si>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</si>
  <si>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</si>
  <si>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</si>
  <si>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</si>
  <si>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</si>
  <si>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</si>
  <si>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</si>
  <si>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</si>
  <si>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</si>
  <si>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</si>
  <si>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</si>
  <si>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</si>
  <si>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</si>
  <si>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</si>
  <si>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</si>
  <si>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</si>
  <si>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</si>
  <si>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</si>
  <si>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</si>
  <si>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</si>
  <si>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</si>
  <si>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</si>
  <si>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</si>
  <si>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</si>
  <si>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</si>
  <si>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</si>
  <si>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</si>
  <si>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</si>
  <si>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</si>
  <si>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</si>
  <si>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</si>
  <si>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</si>
  <si>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</si>
  <si>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</si>
  <si>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</si>
  <si>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</si>
  <si>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</si>
  <si>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</si>
  <si>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</si>
  <si>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</si>
  <si>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</si>
  <si>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</si>
  <si>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</si>
  <si>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</si>
  <si>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</si>
  <si>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</si>
  <si>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</si>
  <si>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</si>
  <si>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</si>
  <si>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</si>
  <si>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</si>
  <si>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</si>
  <si>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</si>
  <si>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</si>
  <si>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</si>
  <si>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</si>
  <si>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</si>
  <si>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</si>
  <si>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</si>
  <si>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</si>
  <si>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</si>
  <si>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</si>
  <si>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</si>
  <si>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</si>
  <si>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</si>
  <si>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</si>
  <si>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</si>
  <si>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</si>
  <si>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</si>
  <si>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</si>
  <si>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</si>
  <si>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</si>
  <si>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</si>
  <si>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</si>
  <si>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</si>
  <si>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</si>
  <si>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</si>
  <si>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</si>
  <si>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</si>
  <si>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</si>
  <si>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</si>
  <si>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</si>
  <si>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</si>
  <si>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</si>
  <si>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</si>
  <si>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</si>
  <si>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</si>
  <si>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</si>
  <si>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</si>
  <si>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</si>
  <si>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</si>
  <si>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</si>
  <si>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</si>
  <si>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</si>
  <si>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</si>
  <si>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</si>
  <si>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</si>
  <si>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</si>
  <si>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</si>
  <si>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</si>
  <si>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</si>
  <si>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</si>
  <si>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</si>
  <si>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</si>
  <si>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</si>
  <si>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</si>
  <si>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</si>
  <si>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</si>
  <si>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</si>
  <si>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</si>
  <si>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</si>
  <si>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</si>
  <si>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</si>
  <si>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</si>
  <si>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</si>
  <si>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</si>
  <si>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</si>
  <si>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</si>
  <si>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</si>
  <si>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</si>
  <si>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</si>
  <si>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</si>
  <si>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</si>
  <si>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</si>
  <si>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</si>
  <si>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</si>
  <si>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</si>
  <si>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</si>
  <si>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</si>
  <si>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</si>
  <si>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</si>
  <si>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</si>
  <si>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</si>
  <si>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</si>
  <si>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</si>
  <si>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</si>
  <si>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</si>
  <si>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</si>
  <si>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</si>
  <si>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</si>
  <si>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</si>
  <si>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</si>
  <si>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</si>
  <si>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</si>
  <si>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</si>
  <si>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</si>
  <si>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</si>
  <si>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</si>
  <si>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</si>
  <si>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</si>
  <si>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</si>
  <si>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</si>
  <si>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</si>
  <si>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</si>
  <si>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</si>
  <si>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</si>
  <si>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</si>
  <si>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</si>
  <si>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</si>
  <si>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</si>
  <si>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</si>
  <si>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</si>
  <si>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</si>
  <si>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</si>
  <si>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</si>
  <si>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</si>
  <si>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</si>
  <si>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</si>
  <si>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</si>
  <si>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</si>
  <si>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</si>
  <si>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</si>
  <si>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</si>
  <si>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</si>
  <si>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</si>
  <si>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</si>
  <si>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</si>
  <si>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</si>
  <si>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</si>
  <si>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</si>
  <si>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</si>
  <si>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</si>
  <si>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</si>
  <si>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</si>
  <si>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</si>
  <si>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</si>
  <si>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</si>
  <si>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</si>
  <si>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</si>
  <si>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</si>
  <si>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</si>
  <si>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</si>
  <si>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</si>
  <si>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</si>
  <si>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</si>
  <si>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</si>
  <si>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</si>
  <si>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</si>
  <si>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</si>
  <si>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</si>
  <si>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</si>
  <si>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</si>
  <si>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</si>
  <si>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</si>
  <si>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</si>
  <si>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</si>
  <si>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</si>
  <si>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</si>
  <si>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</si>
  <si>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</si>
  <si>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</si>
  <si>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</si>
  <si>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</si>
  <si>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</si>
  <si>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</si>
  <si>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</si>
  <si>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</si>
  <si>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</si>
  <si>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</si>
  <si>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</si>
  <si>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</si>
  <si>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</si>
  <si>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</si>
  <si>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</si>
  <si>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</si>
  <si>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</si>
  <si>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</si>
  <si>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</si>
  <si>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</si>
  <si>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</si>
  <si>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</si>
  <si>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</si>
  <si>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</si>
  <si>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</si>
  <si>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</si>
  <si>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</si>
  <si>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</si>
  <si>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</si>
  <si>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</si>
  <si>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</si>
  <si>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</si>
  <si>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</si>
  <si>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</si>
  <si>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</si>
  <si>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</si>
  <si>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</si>
  <si>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</si>
  <si>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</si>
  <si>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</si>
  <si>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</si>
  <si>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</si>
  <si>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</si>
  <si>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</si>
  <si>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</si>
  <si>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</si>
  <si>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</si>
  <si>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</si>
  <si>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</si>
  <si>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</si>
  <si>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</si>
  <si>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</si>
  <si>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</si>
  <si>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</si>
  <si>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</si>
  <si>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</si>
  <si>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</si>
  <si>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</si>
  <si>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</si>
  <si>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</si>
  <si>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</si>
  <si>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</si>
  <si>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</si>
  <si>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</si>
  <si>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</si>
  <si>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</si>
  <si>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</si>
  <si>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</si>
  <si>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</si>
  <si>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</si>
  <si>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</si>
  <si>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</si>
  <si>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</si>
  <si>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</si>
  <si>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</si>
  <si>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</si>
  <si>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</si>
  <si>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</si>
  <si>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</si>
  <si>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</si>
  <si>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</si>
  <si>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</si>
  <si>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</si>
  <si>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</si>
  <si>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</si>
  <si>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</si>
  <si>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</si>
  <si>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</si>
  <si>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</si>
  <si>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</si>
  <si>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</si>
  <si>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</si>
  <si>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</si>
  <si>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</si>
  <si>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</si>
  <si>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</si>
  <si>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</si>
  <si>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</si>
  <si>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</si>
  <si>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</si>
  <si>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</si>
  <si>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</si>
  <si>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</si>
  <si>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</si>
  <si>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</si>
  <si>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</si>
  <si>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</si>
  <si>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</si>
  <si>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</si>
  <si>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</si>
  <si>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</si>
  <si>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</si>
  <si>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</si>
  <si>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</si>
  <si>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</si>
  <si>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</si>
  <si>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</si>
  <si>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</si>
  <si>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</si>
  <si>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</si>
  <si>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</si>
  <si>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</si>
  <si>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</si>
  <si>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</si>
  <si>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</si>
  <si>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</si>
  <si>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</si>
  <si>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</si>
  <si>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</si>
  <si>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</si>
  <si>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</si>
  <si>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</si>
  <si>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</si>
  <si>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</si>
  <si>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</si>
  <si>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</si>
  <si>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</si>
  <si>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</si>
  <si>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</si>
  <si>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</si>
  <si>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</si>
  <si>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</si>
  <si>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</si>
  <si>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</si>
  <si>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</si>
  <si>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</si>
  <si>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</si>
  <si>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</si>
  <si>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</si>
  <si>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</si>
  <si>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</si>
  <si>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</si>
  <si>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</si>
  <si>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</si>
  <si>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</si>
  <si>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</si>
  <si>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</si>
  <si>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</si>
  <si>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</si>
  <si>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</si>
  <si>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</si>
  <si>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</si>
  <si>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</si>
  <si>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</si>
  <si>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</si>
  <si>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</si>
  <si>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</si>
  <si>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</si>
  <si>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</si>
  <si>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</si>
  <si>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</si>
  <si>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</si>
  <si>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</si>
  <si>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</si>
  <si>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</si>
  <si>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</si>
  <si>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</si>
  <si>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</si>
  <si>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</si>
  <si>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</si>
  <si>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</si>
  <si>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</si>
  <si>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</si>
  <si>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</si>
  <si>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</si>
  <si>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</si>
  <si>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</si>
  <si>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</si>
  <si>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</si>
  <si>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</si>
  <si>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</si>
  <si>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</si>
  <si>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</si>
  <si>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</si>
  <si>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</si>
  <si>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</si>
  <si>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</si>
  <si>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</si>
  <si>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</si>
  <si>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</si>
  <si>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</si>
  <si>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</si>
  <si>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</si>
  <si>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</si>
  <si>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</si>
  <si>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</si>
  <si>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</si>
  <si>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</si>
  <si>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</si>
  <si>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</si>
  <si>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</si>
  <si>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</si>
  <si>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</si>
  <si>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</si>
  <si>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</si>
  <si>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</si>
  <si>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</si>
  <si>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</si>
  <si>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</si>
  <si>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</si>
  <si>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</si>
  <si>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</si>
  <si>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</si>
  <si>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</si>
  <si>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</si>
  <si>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</si>
  <si>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</si>
  <si>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</si>
  <si>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</si>
  <si>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</si>
  <si>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</si>
  <si>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</si>
  <si>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</si>
  <si>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</si>
  <si>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</si>
  <si>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</si>
  <si>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</si>
  <si>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</si>
  <si>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</si>
  <si>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</si>
  <si>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</si>
  <si>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</si>
  <si>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</si>
  <si>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</si>
  <si>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</si>
  <si>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</si>
  <si>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</si>
  <si>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</si>
  <si>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</si>
  <si>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</si>
  <si>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</si>
  <si>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</si>
  <si>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</si>
  <si>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</si>
  <si>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</si>
  <si>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</si>
  <si>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</si>
  <si>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</si>
  <si>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</si>
  <si>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</si>
  <si>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</si>
  <si>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</si>
  <si>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</si>
  <si>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</si>
  <si>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</si>
  <si>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</si>
  <si>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</si>
  <si>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</si>
  <si>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</si>
  <si>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</si>
  <si>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</si>
  <si>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</si>
  <si>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</si>
  <si>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</si>
  <si>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</si>
  <si>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</si>
  <si>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</si>
  <si>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</si>
  <si>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</si>
  <si>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</si>
  <si>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</si>
  <si>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</si>
  <si>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</si>
  <si>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</si>
  <si>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</si>
  <si>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</si>
  <si>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</si>
  <si>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</si>
  <si>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</si>
  <si>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</si>
  <si>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</si>
  <si>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</si>
  <si>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</si>
  <si>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</si>
  <si>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</si>
  <si>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</si>
  <si>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</si>
  <si>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</si>
  <si>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</si>
  <si>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</si>
  <si>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</si>
  <si>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</si>
  <si>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</si>
  <si>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</si>
  <si>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</si>
  <si>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</si>
  <si>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</si>
  <si>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</si>
  <si>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</si>
  <si>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</si>
  <si>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</si>
  <si>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</si>
  <si>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</si>
  <si>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</si>
  <si>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</si>
  <si>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</si>
  <si>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</si>
  <si>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</si>
  <si>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</si>
  <si>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</si>
  <si>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</si>
  <si>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</si>
  <si>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</si>
  <si>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</si>
  <si>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</si>
  <si>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</si>
  <si>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</si>
  <si>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</si>
  <si>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</si>
  <si>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</si>
  <si>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</si>
  <si>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</si>
  <si>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</si>
  <si>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</si>
  <si>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</si>
  <si>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</si>
  <si>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</si>
  <si>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</si>
  <si>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</si>
  <si>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</si>
  <si>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</si>
  <si>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</si>
  <si>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</si>
  <si>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</si>
  <si>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</si>
  <si>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</si>
  <si>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</si>
  <si>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</si>
  <si>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</si>
  <si>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</si>
  <si>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</si>
  <si>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</si>
  <si>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</si>
  <si>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</si>
  <si>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</si>
  <si>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</si>
  <si>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</si>
  <si>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</si>
  <si>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</si>
  <si>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</si>
  <si>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</si>
  <si>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</si>
  <si>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</si>
  <si>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</si>
  <si>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</si>
  <si>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</si>
  <si>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</si>
  <si>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</si>
  <si>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</si>
  <si>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</si>
  <si>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</si>
  <si>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</si>
  <si>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</si>
  <si>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</si>
  <si>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</si>
  <si>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</si>
  <si>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</si>
  <si>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</si>
  <si>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</si>
  <si>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</si>
  <si>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</si>
  <si>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</si>
  <si>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</si>
  <si>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</si>
  <si>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</si>
  <si>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</si>
  <si>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</si>
  <si>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</si>
  <si>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</si>
  <si>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</si>
  <si>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</si>
  <si>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</si>
  <si>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</si>
  <si>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</si>
  <si>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</si>
  <si>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</si>
  <si>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</si>
  <si>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</si>
  <si>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</si>
  <si>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</si>
  <si>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</si>
  <si>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</si>
  <si>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</si>
  <si>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</si>
  <si>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</si>
  <si>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</si>
  <si>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</si>
  <si>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</si>
  <si>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</si>
  <si>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</si>
  <si>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</si>
  <si>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</si>
  <si>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</si>
  <si>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</si>
  <si>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</si>
  <si>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</si>
  <si>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</si>
  <si>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</si>
  <si>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</si>
  <si>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</si>
  <si>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</si>
  <si>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</si>
  <si>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</si>
  <si>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</si>
  <si>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</si>
  <si>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</si>
  <si>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</si>
  <si>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</si>
  <si>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</si>
  <si>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</si>
  <si>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</si>
  <si>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</si>
  <si>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</si>
  <si>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</si>
  <si>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</si>
  <si>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</si>
  <si>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</si>
  <si>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</si>
  <si>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</si>
  <si>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</si>
  <si>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</si>
  <si>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</si>
  <si>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</si>
  <si>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</si>
  <si>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</si>
  <si>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</si>
  <si>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</si>
  <si>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</si>
  <si>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</si>
  <si>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</si>
  <si>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</si>
  <si>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</si>
  <si>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</si>
  <si>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</si>
  <si>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</si>
  <si>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</si>
  <si>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</si>
  <si>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</si>
  <si>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</si>
  <si>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</si>
  <si>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</si>
  <si>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</si>
  <si>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</si>
  <si>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</si>
  <si>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</si>
  <si>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</si>
  <si>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</si>
  <si>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</si>
  <si>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</si>
  <si>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</si>
  <si>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</si>
  <si>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</si>
  <si>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</si>
  <si>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</si>
  <si>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</si>
  <si>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</si>
  <si>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</si>
  <si>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</si>
  <si>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</si>
  <si>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</si>
  <si>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</si>
  <si>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</si>
  <si>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</si>
  <si>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</si>
  <si>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</si>
  <si>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</si>
  <si>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</si>
  <si>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</si>
  <si>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</si>
  <si>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</si>
  <si>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</si>
  <si>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</si>
  <si>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</si>
  <si>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</si>
  <si>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</si>
  <si>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</si>
  <si>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</si>
  <si>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</si>
  <si>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</si>
  <si>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</si>
  <si>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</si>
  <si>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</si>
  <si>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</si>
  <si>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</si>
  <si>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</si>
  <si>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</si>
  <si>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</si>
  <si>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</si>
  <si>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</si>
  <si>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</si>
  <si>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</si>
  <si>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</si>
  <si>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</si>
  <si>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</si>
  <si>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</si>
  <si>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</si>
  <si>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</si>
  <si>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</si>
  <si>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</si>
  <si>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</si>
  <si>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</si>
  <si>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</si>
  <si>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</si>
  <si>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</si>
  <si>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</si>
  <si>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</si>
  <si>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</si>
  <si>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</si>
  <si>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</si>
  <si>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</si>
  <si>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</si>
  <si>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</si>
  <si>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</si>
  <si>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</si>
  <si>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</si>
  <si>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</si>
  <si>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</si>
  <si>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</si>
  <si>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</si>
  <si>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</si>
  <si>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</si>
  <si>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</si>
  <si>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</si>
  <si>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</si>
  <si>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</si>
  <si>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</si>
  <si>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</si>
  <si>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</si>
  <si>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</si>
  <si>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</si>
  <si>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</si>
  <si>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</si>
  <si>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</si>
  <si>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</si>
  <si>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</si>
  <si>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</si>
  <si>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</si>
  <si>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</si>
  <si>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</si>
  <si>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</si>
  <si>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</si>
  <si>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</si>
  <si>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</si>
  <si>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</si>
  <si>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</si>
  <si>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</si>
  <si>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</si>
  <si>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</si>
  <si>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</si>
  <si>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</si>
  <si>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</si>
  <si>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</si>
  <si>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</si>
  <si>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</si>
  <si>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</si>
  <si>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</si>
  <si>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</si>
  <si>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</si>
  <si>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</si>
  <si>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</si>
  <si>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</si>
  <si>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</si>
  <si>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</si>
  <si>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</si>
  <si>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</si>
  <si>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</si>
  <si>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</si>
  <si>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</si>
  <si>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</si>
  <si>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</si>
  <si>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</si>
  <si>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</si>
  <si>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</si>
  <si>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</si>
  <si>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</si>
  <si>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</si>
  <si>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</si>
  <si>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</si>
  <si>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</si>
  <si>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</si>
  <si>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</si>
  <si>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</si>
  <si>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</si>
  <si>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</si>
  <si>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</si>
  <si>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</si>
  <si>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</si>
  <si>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</si>
  <si>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</si>
  <si>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</si>
  <si>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</si>
  <si>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</si>
  <si>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</si>
  <si>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</si>
  <si>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</si>
  <si>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</si>
  <si>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</si>
  <si>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</si>
  <si>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</si>
  <si>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</si>
  <si>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</si>
  <si>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</si>
  <si>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</si>
  <si>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</si>
  <si>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</si>
  <si>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</si>
  <si>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</si>
  <si>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</si>
  <si>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</si>
  <si>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</si>
  <si>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</si>
  <si>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</si>
  <si>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</si>
  <si>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</si>
  <si>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</si>
  <si>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</si>
  <si>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</si>
  <si>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</si>
  <si>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</si>
  <si>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</si>
  <si>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</si>
  <si>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</si>
  <si>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</si>
  <si>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</si>
  <si>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</si>
  <si>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</si>
  <si>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</si>
  <si>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</si>
  <si>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</si>
  <si>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</si>
  <si>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</si>
  <si>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</si>
  <si>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</si>
  <si>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</si>
  <si>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</si>
  <si>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</si>
  <si>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</si>
  <si>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</si>
  <si>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</si>
  <si>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</si>
  <si>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</si>
  <si>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</si>
  <si>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</si>
  <si>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</si>
  <si>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</si>
  <si>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</si>
  <si>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</si>
  <si>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</si>
  <si>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</si>
  <si>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</si>
  <si>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</si>
  <si>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</si>
  <si>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</si>
  <si>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</si>
  <si>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</si>
  <si>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</si>
  <si>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</si>
  <si>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</si>
  <si>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</si>
  <si>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</si>
  <si>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</si>
  <si>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</si>
  <si>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</si>
  <si>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</si>
  <si>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</si>
  <si>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</si>
  <si>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</si>
  <si>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</si>
  <si>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</si>
  <si>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</si>
  <si>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</si>
  <si>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</si>
  <si>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</si>
  <si>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</si>
  <si>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</si>
  <si>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</si>
  <si>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</si>
  <si>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</si>
  <si>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</si>
  <si>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</si>
  <si>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</si>
  <si>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</si>
  <si>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</si>
  <si>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</si>
  <si>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</si>
  <si>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</si>
  <si>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</si>
  <si>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</si>
  <si>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</si>
  <si>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</si>
  <si>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</si>
  <si>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</si>
  <si>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</si>
  <si>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</si>
  <si>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</si>
  <si>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</si>
  <si>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</si>
  <si>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</si>
  <si>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</si>
  <si>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</si>
  <si>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</si>
  <si>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</si>
  <si>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</si>
  <si>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</si>
  <si>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</si>
  <si>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</si>
  <si>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</si>
  <si>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</si>
  <si>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</si>
  <si>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</si>
  <si>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</si>
  <si>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</si>
  <si>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</si>
  <si>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</si>
  <si>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</si>
  <si>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</si>
  <si>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</si>
  <si>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</si>
  <si>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</si>
  <si>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</si>
  <si>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</si>
  <si>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</si>
  <si>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</si>
  <si>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</si>
  <si>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</si>
  <si>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</si>
  <si>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</si>
  <si>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</si>
  <si>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</si>
  <si>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</si>
  <si>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</si>
  <si>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</si>
  <si>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</si>
  <si>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</si>
  <si>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</si>
  <si>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</si>
  <si>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</si>
  <si>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</si>
  <si>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</si>
  <si>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</si>
  <si>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</si>
  <si>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</si>
  <si>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</si>
  <si>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</si>
  <si>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</si>
  <si>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</si>
  <si>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</si>
  <si>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</si>
  <si>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</si>
  <si>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</si>
  <si>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</si>
  <si>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</si>
  <si>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</si>
  <si>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</si>
  <si>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</si>
  <si>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</si>
  <si>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</si>
  <si>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</si>
  <si>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</si>
  <si>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</si>
  <si>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</si>
  <si>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</si>
  <si>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</si>
  <si>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</si>
  <si>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</si>
  <si>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</si>
  <si>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</si>
  <si>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</si>
  <si>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</si>
  <si>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</si>
  <si>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</si>
  <si>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</si>
  <si>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</si>
  <si>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</si>
  <si>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</si>
  <si>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</si>
  <si>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</si>
  <si>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</si>
  <si>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</si>
  <si>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</si>
  <si>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</si>
  <si>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</si>
  <si>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</si>
  <si>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</si>
  <si>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</si>
  <si>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</si>
  <si>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</si>
  <si>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</si>
  <si>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</si>
  <si>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</si>
  <si>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</si>
  <si>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</si>
  <si>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</si>
  <si>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</si>
  <si>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</si>
  <si>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</si>
  <si>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</si>
  <si>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</si>
  <si>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</si>
  <si>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</si>
  <si>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</si>
  <si>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</si>
  <si>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</si>
  <si>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</si>
  <si>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</si>
  <si>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</si>
  <si>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</si>
  <si>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</si>
  <si>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</si>
  <si>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</si>
  <si>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</si>
  <si>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</si>
  <si>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</si>
  <si>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</si>
  <si>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</si>
  <si>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</si>
  <si>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</si>
  <si>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</si>
  <si>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</si>
  <si>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</si>
  <si>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</si>
  <si>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</si>
  <si>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</si>
  <si>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</si>
  <si>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</si>
  <si>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</si>
  <si>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</si>
  <si>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</si>
  <si>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</si>
  <si>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</si>
  <si>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</si>
  <si>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</si>
  <si>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</si>
  <si>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</si>
  <si>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</si>
  <si>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</si>
  <si>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</si>
  <si>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</si>
  <si>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</si>
  <si>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</si>
  <si>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</si>
  <si>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</si>
  <si>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</si>
  <si>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</si>
  <si>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</si>
  <si>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</si>
  <si>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</si>
  <si>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</si>
  <si>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</si>
  <si>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</si>
  <si>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</si>
  <si>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</si>
  <si>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</si>
  <si>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</si>
  <si>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</si>
  <si>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</si>
  <si>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</si>
  <si>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</si>
  <si>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</si>
  <si>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</si>
  <si>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</si>
  <si>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</si>
  <si>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</si>
  <si>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</si>
  <si>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</si>
  <si>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</si>
  <si>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</si>
  <si>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</si>
  <si>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</si>
  <si>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</si>
  <si>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</si>
  <si>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</si>
  <si>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</si>
  <si>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</si>
  <si>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</si>
  <si>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</si>
  <si>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</si>
  <si>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</si>
  <si>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</si>
  <si>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</si>
  <si>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</si>
  <si>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</si>
  <si>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</si>
  <si>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</si>
  <si>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</si>
  <si>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</si>
  <si>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</si>
  <si>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</si>
  <si>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</si>
  <si>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</si>
  <si>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</si>
  <si>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</si>
  <si>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</si>
  <si>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</si>
  <si>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</si>
  <si>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</si>
  <si>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</si>
  <si>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</si>
  <si>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</si>
  <si>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</si>
  <si>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</si>
  <si>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</si>
  <si>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</si>
  <si>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</si>
  <si>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</si>
  <si>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</si>
  <si>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</si>
  <si>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</si>
  <si>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</si>
  <si>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</si>
  <si>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</si>
  <si>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</si>
  <si>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</si>
  <si>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</si>
  <si>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</si>
  <si>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</si>
  <si>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</si>
  <si>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</si>
  <si>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</si>
  <si>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</si>
  <si>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</si>
  <si>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</si>
  <si>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</si>
  <si>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</si>
  <si>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</si>
  <si>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</si>
  <si>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</si>
  <si>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</si>
  <si>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</si>
  <si>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</si>
  <si>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</si>
  <si>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</si>
  <si>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</si>
  <si>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</si>
  <si>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</si>
  <si>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</si>
  <si>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</si>
  <si>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</si>
  <si>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</si>
  <si>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</si>
  <si>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</si>
  <si>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</si>
  <si>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</si>
  <si>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</si>
  <si>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</si>
  <si>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</si>
  <si>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</si>
  <si>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</si>
  <si>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</si>
  <si>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</si>
  <si>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</si>
  <si>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</si>
  <si>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</si>
  <si>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</si>
  <si>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</si>
  <si>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</si>
  <si>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</si>
  <si>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</si>
  <si>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</si>
  <si>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</si>
  <si>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</si>
  <si>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</si>
  <si>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</si>
  <si>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</si>
  <si>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</si>
  <si>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</si>
  <si>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</si>
  <si>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</si>
  <si>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</si>
  <si>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</si>
  <si>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</si>
  <si>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</si>
  <si>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</si>
  <si>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</si>
  <si>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</si>
  <si>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</si>
  <si>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</si>
  <si>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</si>
  <si>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</si>
  <si>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</si>
  <si>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</si>
  <si>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</si>
  <si>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</si>
  <si>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</si>
  <si>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</si>
  <si>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</si>
  <si>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</si>
  <si>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</si>
  <si>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</si>
  <si>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</si>
  <si>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</si>
  <si>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</si>
  <si>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</si>
  <si>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</si>
  <si>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</si>
  <si>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</si>
  <si>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</si>
  <si>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</si>
  <si>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</si>
  <si>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</si>
  <si>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</si>
  <si>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</si>
  <si>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</si>
  <si>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</si>
  <si>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</si>
  <si>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</si>
  <si>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</si>
  <si>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</si>
  <si>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</si>
  <si>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</si>
  <si>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</si>
  <si>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</si>
  <si>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</si>
  <si>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</si>
  <si>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</si>
  <si>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</si>
  <si>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</si>
  <si>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</si>
  <si>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</si>
  <si>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</si>
  <si>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</si>
  <si>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</si>
  <si>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</si>
  <si>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</si>
  <si>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</si>
  <si>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</si>
  <si>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</si>
  <si>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</si>
  <si>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</si>
  <si>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</si>
  <si>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</si>
  <si>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</si>
  <si>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</si>
  <si>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</si>
  <si>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</si>
  <si>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</si>
  <si>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</si>
  <si>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</si>
  <si>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</si>
  <si>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</si>
  <si>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</si>
  <si>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</si>
  <si>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</si>
  <si>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</si>
  <si>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</si>
  <si>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</si>
  <si>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</si>
  <si>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</si>
  <si>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</si>
  <si>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</si>
  <si>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</si>
  <si>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</si>
  <si>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</si>
  <si>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</si>
  <si>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</si>
  <si>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</si>
  <si>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</si>
  <si>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</si>
  <si>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</si>
  <si>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</si>
  <si>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</si>
  <si>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</si>
  <si>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</si>
  <si>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</si>
  <si>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</si>
  <si>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</si>
  <si>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</si>
  <si>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</si>
  <si>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</si>
  <si>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</si>
  <si>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</si>
  <si>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</si>
  <si>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</si>
  <si>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</si>
  <si>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</si>
  <si>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</si>
  <si>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</si>
  <si>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</si>
  <si>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</si>
  <si>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</si>
  <si>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</si>
  <si>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</si>
  <si>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</si>
  <si>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</si>
  <si>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</si>
  <si>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</si>
  <si>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</si>
  <si>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</si>
  <si>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</si>
  <si>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</si>
  <si>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</si>
  <si>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</si>
  <si>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</si>
  <si>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</si>
  <si>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</si>
  <si>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</si>
  <si>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</si>
  <si>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</si>
  <si>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</si>
  <si>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</si>
  <si>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</si>
  <si>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</si>
  <si>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</si>
  <si>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</si>
  <si>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</si>
  <si>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</si>
  <si>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</si>
  <si>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</si>
  <si>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</si>
  <si>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</si>
  <si>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</si>
  <si>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</si>
  <si>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</si>
  <si>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</si>
  <si>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</si>
  <si>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</si>
  <si>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</si>
  <si>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</si>
  <si>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</si>
  <si>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</si>
  <si>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</si>
  <si>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</si>
  <si>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</si>
  <si>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</si>
  <si>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</si>
  <si>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</si>
  <si>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</si>
  <si>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</si>
  <si>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</si>
  <si>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</si>
  <si>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</si>
  <si>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</si>
  <si>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</si>
  <si>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</si>
  <si>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</si>
  <si>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</si>
  <si>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</si>
  <si>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</si>
  <si>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</si>
  <si>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</si>
  <si>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</si>
  <si>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</si>
  <si>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</si>
  <si>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</si>
  <si>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</si>
  <si>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</si>
  <si>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</si>
  <si>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</si>
  <si>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</si>
  <si>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</si>
  <si>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</si>
  <si>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</si>
  <si>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</si>
  <si>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</si>
  <si>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</si>
  <si>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</si>
  <si>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</si>
  <si>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</si>
  <si>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</si>
  <si>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</si>
  <si>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</si>
  <si>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</si>
  <si>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</si>
  <si>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</si>
  <si>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</si>
  <si>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</si>
  <si>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</si>
  <si>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</si>
  <si>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</si>
  <si>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</si>
  <si>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</si>
  <si>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</si>
  <si>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</si>
  <si>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</si>
  <si>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</si>
  <si>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</si>
  <si>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</si>
  <si>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</si>
  <si>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</si>
  <si>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</si>
  <si>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</si>
  <si>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</si>
  <si>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</si>
  <si>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</si>
  <si>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</si>
  <si>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</si>
  <si>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</si>
  <si>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</si>
  <si>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</si>
  <si>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</si>
  <si>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</si>
  <si>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</si>
  <si>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</si>
  <si>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</si>
  <si>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</si>
  <si>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</si>
  <si>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</si>
  <si>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</si>
  <si>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</si>
  <si>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</si>
  <si>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</si>
  <si>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</si>
  <si>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</si>
  <si>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</si>
  <si>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</si>
  <si>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</si>
  <si>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</si>
  <si>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</si>
  <si>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</si>
  <si>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</si>
  <si>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</si>
  <si>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</si>
  <si>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</si>
  <si>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</si>
  <si>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</si>
  <si>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</si>
  <si>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</si>
  <si>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</si>
  <si>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</si>
  <si>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</si>
  <si>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</si>
  <si>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</si>
  <si>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</si>
  <si>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</si>
  <si>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</si>
  <si>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</si>
  <si>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</si>
  <si>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</si>
  <si>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</si>
  <si>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</si>
  <si>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</si>
  <si>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</si>
  <si>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</si>
  <si>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</si>
  <si>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</si>
  <si>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</si>
  <si>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</si>
  <si>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</si>
  <si>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</si>
  <si>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</si>
  <si>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</si>
  <si>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</si>
  <si>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</si>
  <si>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</si>
  <si>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</si>
  <si>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</si>
  <si>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</si>
  <si>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</si>
  <si>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</si>
  <si>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</si>
  <si>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</si>
  <si>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</si>
  <si>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</si>
  <si>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</si>
  <si>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</si>
  <si>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</si>
  <si>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</si>
  <si>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</si>
  <si>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</si>
  <si>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</si>
  <si>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</si>
  <si>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</si>
  <si>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</si>
  <si>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</si>
  <si>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</si>
  <si>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</si>
  <si>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</si>
  <si>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</si>
  <si>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</si>
  <si>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</si>
  <si>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</si>
  <si>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</si>
  <si>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</si>
  <si>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</si>
  <si>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</si>
  <si>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</si>
  <si>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</si>
  <si>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</si>
  <si>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</si>
  <si>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</si>
  <si>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</si>
  <si>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</si>
  <si>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</si>
  <si>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</si>
  <si>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</si>
  <si>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</si>
  <si>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</si>
  <si>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</si>
  <si>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</si>
  <si>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</si>
  <si>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</si>
  <si>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</si>
  <si>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</si>
  <si>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</si>
  <si>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</si>
  <si>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</si>
  <si>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</si>
  <si>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</si>
  <si>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</si>
  <si>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</si>
  <si>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</si>
  <si>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</si>
  <si>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</si>
  <si>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</si>
  <si>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</si>
  <si>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</si>
  <si>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</si>
  <si>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</si>
  <si>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</si>
  <si>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</si>
  <si>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</si>
  <si>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</si>
  <si>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</si>
  <si>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</si>
  <si>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</si>
  <si>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</si>
  <si>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</si>
  <si>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</si>
  <si>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</si>
  <si>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</si>
  <si>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</si>
  <si>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</si>
  <si>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</si>
  <si>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</si>
  <si>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</si>
  <si>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</si>
  <si>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</si>
  <si>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</si>
  <si>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</si>
  <si>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</si>
  <si>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</si>
  <si>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</si>
  <si>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</si>
  <si>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</si>
  <si>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</si>
  <si>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</si>
  <si>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</si>
  <si>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</si>
  <si>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</si>
  <si>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</si>
  <si>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</si>
  <si>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</si>
  <si>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</si>
  <si>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</si>
  <si>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</si>
  <si>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</si>
  <si>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</si>
  <si>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</si>
  <si>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</si>
  <si>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</si>
  <si>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</si>
  <si>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</si>
  <si>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</si>
  <si>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</si>
  <si>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</si>
  <si>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</si>
  <si>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</si>
  <si>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</si>
  <si>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</si>
  <si>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</si>
  <si>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</si>
  <si>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</si>
  <si>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</si>
  <si>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</si>
  <si>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</si>
  <si>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</si>
  <si>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</si>
  <si>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</si>
  <si>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</si>
  <si>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</si>
  <si>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</si>
  <si>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</si>
  <si>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</si>
  <si>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</si>
  <si>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</si>
  <si>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</si>
  <si>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</si>
  <si>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</si>
  <si>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</si>
  <si>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</si>
  <si>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</si>
  <si>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</si>
  <si>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</si>
  <si>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</si>
  <si>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</si>
  <si>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</si>
  <si>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</si>
  <si>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</si>
  <si>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</si>
  <si>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</si>
  <si>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</si>
  <si>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</si>
  <si>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</si>
  <si>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</si>
  <si>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</si>
  <si>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</si>
  <si>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</si>
  <si>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</si>
  <si>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</si>
  <si>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</si>
  <si>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</si>
  <si>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</si>
  <si>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</si>
  <si>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</si>
  <si>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</si>
  <si>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</si>
  <si>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</si>
  <si>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</si>
  <si>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</si>
  <si>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</si>
  <si>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</si>
  <si>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</si>
  <si>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</si>
  <si>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</si>
  <si>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</si>
  <si>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</si>
  <si>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</si>
  <si>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</si>
  <si>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</si>
  <si>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</si>
  <si>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</si>
  <si>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</si>
  <si>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</si>
  <si>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</si>
  <si>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</si>
  <si>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</si>
  <si>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</si>
  <si>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</si>
  <si>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</si>
  <si>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</si>
  <si>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</si>
  <si>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</si>
  <si>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</si>
  <si>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</si>
  <si>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</si>
  <si>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</si>
  <si>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</si>
  <si>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</si>
  <si>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</si>
  <si>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</si>
  <si>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</si>
  <si>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</si>
  <si>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</si>
  <si>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</si>
  <si>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</si>
  <si>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</si>
  <si>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</si>
  <si>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</si>
  <si>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</si>
  <si>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</si>
  <si>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</si>
  <si>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</si>
  <si>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</si>
  <si>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</si>
  <si>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</si>
  <si>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</si>
  <si>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</si>
  <si>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</si>
  <si>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</si>
  <si>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</si>
  <si>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</si>
  <si>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</si>
  <si>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</si>
  <si>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</si>
  <si>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</si>
  <si>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</si>
  <si>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</si>
  <si>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</si>
  <si>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</si>
  <si>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</si>
  <si>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</si>
  <si>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</si>
  <si>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</si>
  <si>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</si>
  <si>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</si>
  <si>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</si>
  <si>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</si>
  <si>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</si>
  <si>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</si>
  <si>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</si>
  <si>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</si>
  <si>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</si>
  <si>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</si>
  <si>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</si>
  <si>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</si>
  <si>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</si>
  <si>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</si>
  <si>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</si>
  <si>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</si>
  <si>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</si>
  <si>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</si>
  <si>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</si>
  <si>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</si>
  <si>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</si>
  <si>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</si>
  <si>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</si>
  <si>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</si>
  <si>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</si>
  <si>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</si>
  <si>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</si>
  <si>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</si>
  <si>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</si>
  <si>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</si>
  <si>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</si>
  <si>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</si>
  <si>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</si>
  <si>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</si>
  <si>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</si>
  <si>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</si>
  <si>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</si>
  <si>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</si>
  <si>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</si>
  <si>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</si>
  <si>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</si>
  <si>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</si>
  <si>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</si>
  <si>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</si>
  <si>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</si>
  <si>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</si>
  <si>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</si>
  <si>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</si>
  <si>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</si>
  <si>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</si>
  <si>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</si>
  <si>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</si>
  <si>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</si>
  <si>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</si>
  <si>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</si>
  <si>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</si>
  <si>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</si>
  <si>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</si>
  <si>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</si>
  <si>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</si>
  <si>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</si>
  <si>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</si>
  <si>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</si>
  <si>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</si>
  <si>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</si>
  <si>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</si>
  <si>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</si>
  <si>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</si>
  <si>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</si>
  <si>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</si>
  <si>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</si>
  <si>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</si>
  <si>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</si>
  <si>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</si>
  <si>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</si>
  <si>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</si>
  <si>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</si>
  <si>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</si>
  <si>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</si>
  <si>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</si>
  <si>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</si>
  <si>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</si>
  <si>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</si>
  <si>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</si>
  <si>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</si>
  <si>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</si>
  <si>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</si>
  <si>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</si>
  <si>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</si>
  <si>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</si>
  <si>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</si>
  <si>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</si>
  <si>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</si>
  <si>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</si>
  <si>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</si>
  <si>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</si>
  <si>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</si>
  <si>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</si>
  <si>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</si>
  <si>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</si>
  <si>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</si>
  <si>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</si>
  <si>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</si>
  <si>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</si>
  <si>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</si>
  <si>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</si>
  <si>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</si>
  <si>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</si>
  <si>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</si>
  <si>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</si>
  <si>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</si>
  <si>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</si>
  <si>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</si>
  <si>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</si>
  <si>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</si>
  <si>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</si>
  <si>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</si>
  <si>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</si>
  <si>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</si>
  <si>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</si>
  <si>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</si>
  <si>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</si>
  <si>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</si>
  <si>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</si>
  <si>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</si>
  <si>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</si>
  <si>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</si>
  <si>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</si>
  <si>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</si>
  <si>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</si>
  <si>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</si>
  <si>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</si>
  <si>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</si>
  <si>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</si>
  <si>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</si>
  <si>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</si>
  <si>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</si>
  <si>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</si>
  <si>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</si>
  <si>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</si>
  <si>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</si>
  <si>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</si>
  <si>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</si>
  <si>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</si>
  <si>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</si>
  <si>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</si>
  <si>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</si>
  <si>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</si>
  <si>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</si>
  <si>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</si>
  <si>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</si>
  <si>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</si>
  <si>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</si>
  <si>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</si>
  <si>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</si>
  <si>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</si>
  <si>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</si>
  <si>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</si>
  <si>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</si>
  <si>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</si>
  <si>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</si>
  <si>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</si>
  <si>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</si>
  <si>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</si>
  <si>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</si>
  <si>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</si>
  <si>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</si>
  <si>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</si>
  <si>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</si>
  <si>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</si>
  <si>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</si>
  <si>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</si>
  <si>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</si>
  <si>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</si>
  <si>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</si>
  <si>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</si>
  <si>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</si>
  <si>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</si>
  <si>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</si>
  <si>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</si>
  <si>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</si>
  <si>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</si>
  <si>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</si>
  <si>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</si>
  <si>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</si>
  <si>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</si>
  <si>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</si>
  <si>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</si>
  <si>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</si>
  <si>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</si>
  <si>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</si>
  <si>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</si>
  <si>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</si>
  <si>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</si>
  <si>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</si>
  <si>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</si>
  <si>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</si>
  <si>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</si>
  <si>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</si>
  <si>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</si>
  <si>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</si>
  <si>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</si>
  <si>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</si>
  <si>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</si>
  <si>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</si>
  <si>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</si>
  <si>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</si>
  <si>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</si>
  <si>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</si>
  <si>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</si>
  <si>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</si>
  <si>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</si>
  <si>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</si>
  <si>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</si>
  <si>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</si>
  <si>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</si>
  <si>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</si>
  <si>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</si>
  <si>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</si>
  <si>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</si>
  <si>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</si>
  <si>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</si>
  <si>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</si>
  <si>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</si>
  <si>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</si>
  <si>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</si>
  <si>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</si>
  <si>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</si>
  <si>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</si>
  <si>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</si>
  <si>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</si>
  <si>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</si>
  <si>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</si>
  <si>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</si>
  <si>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</si>
  <si>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</si>
  <si>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</si>
  <si>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</si>
  <si>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</si>
  <si>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</si>
  <si>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</si>
  <si>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</si>
  <si>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</si>
  <si>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</si>
  <si>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</si>
  <si>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</si>
  <si>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</si>
  <si>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</si>
  <si>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</si>
  <si>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</si>
  <si>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</si>
  <si>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</si>
  <si>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</si>
  <si>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</si>
  <si>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</si>
  <si>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</si>
  <si>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</si>
  <si>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</si>
  <si>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</si>
  <si>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</si>
  <si>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</si>
  <si>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</si>
  <si>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</si>
  <si>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</si>
  <si>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</si>
  <si>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</si>
  <si>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</si>
  <si>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</si>
  <si>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</si>
  <si>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</si>
  <si>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</si>
  <si>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</si>
  <si>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</si>
  <si>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</si>
  <si>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</si>
  <si>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</si>
  <si>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</si>
  <si>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</si>
  <si>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</si>
  <si>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</si>
  <si>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</si>
  <si>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</si>
  <si>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</si>
  <si>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</si>
  <si>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</si>
  <si>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</si>
  <si>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</si>
  <si>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</si>
  <si>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</si>
  <si>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</si>
  <si>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</si>
  <si>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</si>
  <si>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</si>
  <si>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</si>
  <si>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</si>
  <si>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</si>
  <si>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</si>
  <si>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</si>
  <si>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</si>
  <si>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</si>
  <si>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</si>
  <si>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</si>
  <si>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</si>
  <si>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</si>
  <si>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</si>
  <si>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</si>
  <si>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</si>
  <si>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</si>
  <si>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</si>
  <si>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</si>
  <si>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</si>
  <si>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</si>
  <si>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</si>
  <si>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</si>
  <si>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</si>
  <si>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</si>
  <si>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</si>
  <si>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</si>
  <si>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</si>
  <si>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</si>
  <si>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</si>
  <si>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</si>
  <si>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</si>
  <si>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</si>
  <si>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</si>
  <si>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</si>
  <si>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</si>
  <si>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</si>
  <si>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</si>
  <si>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</si>
  <si>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</si>
  <si>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</si>
  <si>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</si>
  <si>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</si>
  <si>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</si>
  <si>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</si>
  <si>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</si>
  <si>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</si>
  <si>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</si>
  <si>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</si>
  <si>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</si>
  <si>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</si>
  <si>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</si>
  <si>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</si>
  <si>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</si>
  <si>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</si>
  <si>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</si>
  <si>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</si>
  <si>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</si>
  <si>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</si>
  <si>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</si>
  <si>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</si>
  <si>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</si>
  <si>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</si>
  <si>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</si>
  <si>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</si>
  <si>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</si>
  <si>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</si>
  <si>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</si>
  <si>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</si>
  <si>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</si>
  <si>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</si>
  <si>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</si>
  <si>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</si>
  <si>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</si>
  <si>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</si>
  <si>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</si>
  <si>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</si>
  <si>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</si>
  <si>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</si>
  <si>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</si>
  <si>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</si>
  <si>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</si>
  <si>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</si>
  <si>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</si>
  <si>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</si>
  <si>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</si>
  <si>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</si>
  <si>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</si>
  <si>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</si>
  <si>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</si>
  <si>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</si>
  <si>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</si>
  <si>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</si>
  <si>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</si>
  <si>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</si>
  <si>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</si>
  <si>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</si>
  <si>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</si>
  <si>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</si>
  <si>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</si>
  <si>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</si>
  <si>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</si>
  <si>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</si>
  <si>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</si>
  <si>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</si>
  <si>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</si>
  <si>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</si>
  <si>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</si>
  <si>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</si>
  <si>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</si>
  <si>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</si>
  <si>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</si>
  <si>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</si>
  <si>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</si>
  <si>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</si>
  <si>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</si>
  <si>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</si>
  <si>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</si>
  <si>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</si>
  <si>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</si>
  <si>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</si>
  <si>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</si>
  <si>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</si>
  <si>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</si>
  <si>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</si>
  <si>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</si>
  <si>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</si>
  <si>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</si>
  <si>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</si>
  <si>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</si>
  <si>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</si>
  <si>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</si>
  <si>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</si>
  <si>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</si>
  <si>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</si>
  <si>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</si>
  <si>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</si>
  <si>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</si>
  <si>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</si>
  <si>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</si>
  <si>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</si>
  <si>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</si>
  <si>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</si>
  <si>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</si>
  <si>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</si>
  <si>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</si>
  <si>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</si>
  <si>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</si>
  <si>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</si>
  <si>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</si>
  <si>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</si>
  <si>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</si>
  <si>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</si>
  <si>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</si>
  <si>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</si>
  <si>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</si>
  <si>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</si>
  <si>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</si>
  <si>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</si>
  <si>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</si>
  <si>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</si>
  <si>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</si>
  <si>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</si>
  <si>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</si>
  <si>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</si>
  <si>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</si>
  <si>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</si>
  <si>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</si>
  <si>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</si>
  <si>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</si>
  <si>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</si>
  <si>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</si>
  <si>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</si>
  <si>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</si>
  <si>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</si>
  <si>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</si>
  <si>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</si>
  <si>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</si>
  <si>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</si>
  <si>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</si>
  <si>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</si>
  <si>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</si>
  <si>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</si>
  <si>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</si>
  <si>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</si>
  <si>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</si>
  <si>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</si>
  <si>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</si>
  <si>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</si>
  <si>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</si>
  <si>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</si>
  <si>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</si>
  <si>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</si>
  <si>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</si>
  <si>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</si>
  <si>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</si>
  <si>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</si>
  <si>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</si>
  <si>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</si>
  <si>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</si>
  <si>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</si>
  <si>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</si>
  <si>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</si>
  <si>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</si>
  <si>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</si>
  <si>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</si>
  <si>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</si>
  <si>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</si>
  <si>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</si>
  <si>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</si>
  <si>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</si>
  <si>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</si>
  <si>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</si>
  <si>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</si>
  <si>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</si>
  <si>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</si>
  <si>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</si>
  <si>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</si>
  <si>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</si>
  <si>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</si>
  <si>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</si>
  <si>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</si>
  <si>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</si>
  <si>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</si>
  <si>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</si>
  <si>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</si>
  <si>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</si>
  <si>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</si>
  <si>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</si>
  <si>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</si>
  <si>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</si>
  <si>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</si>
  <si>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</si>
  <si>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</si>
  <si>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</si>
  <si>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</si>
  <si>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</si>
  <si>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</si>
  <si>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</si>
  <si>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</si>
  <si>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</si>
  <si>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</si>
  <si>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</si>
  <si>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</si>
  <si>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</si>
  <si>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</si>
  <si>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</si>
  <si>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</si>
  <si>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</si>
  <si>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</si>
  <si>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</si>
  <si>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</si>
  <si>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</si>
  <si>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</si>
  <si>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</si>
  <si>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</si>
  <si>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</si>
  <si>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</si>
  <si>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</si>
  <si>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</si>
  <si>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</si>
  <si>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</si>
  <si>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</si>
  <si>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</si>
  <si>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</si>
  <si>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</si>
  <si>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</si>
  <si>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</si>
  <si>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</si>
  <si>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</si>
  <si>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</si>
  <si>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</si>
  <si>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</si>
  <si>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</si>
  <si>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</si>
  <si>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</si>
  <si>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</si>
  <si>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</si>
  <si>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</si>
  <si>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</si>
  <si>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</si>
  <si>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</si>
  <si>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</si>
  <si>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</si>
  <si>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</si>
  <si>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</si>
  <si>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</si>
  <si>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</si>
  <si>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</si>
  <si>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</si>
  <si>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</si>
  <si>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</si>
  <si>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</si>
  <si>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</si>
  <si>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</si>
  <si>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</si>
  <si>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</si>
  <si>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</si>
  <si>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</si>
  <si>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</si>
  <si>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</si>
  <si>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</si>
  <si>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</si>
  <si>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</si>
  <si>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</si>
  <si>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</si>
  <si>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</si>
  <si>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</si>
  <si>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</si>
  <si>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</si>
  <si>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</si>
  <si>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</si>
  <si>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</si>
  <si>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</si>
  <si>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</si>
  <si>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</si>
  <si>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</si>
  <si>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</si>
  <si>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</si>
  <si>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</si>
  <si>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</si>
  <si>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</si>
  <si>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</si>
  <si>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</si>
  <si>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</si>
  <si>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</si>
  <si>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</si>
  <si>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</si>
  <si>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</si>
  <si>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</si>
  <si>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</si>
  <si>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</si>
  <si>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</si>
  <si>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</si>
  <si>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</si>
  <si>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</si>
  <si>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</si>
  <si>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</si>
  <si>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</si>
  <si>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</si>
  <si>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</si>
  <si>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</si>
  <si>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</si>
  <si>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</si>
  <si>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</si>
  <si>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</si>
  <si>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</si>
  <si>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</si>
  <si>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</si>
  <si>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</si>
  <si>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</si>
  <si>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</si>
  <si>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</si>
  <si>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</si>
  <si>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</si>
  <si>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</si>
  <si>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</si>
  <si>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</si>
  <si>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</si>
  <si>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</si>
  <si>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</si>
  <si>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</si>
  <si>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</si>
  <si>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</si>
  <si>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</si>
  <si>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</si>
  <si>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</si>
  <si>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</si>
  <si>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</si>
  <si>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</si>
  <si>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</si>
  <si>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</si>
  <si>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</si>
  <si>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</si>
  <si>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</si>
  <si>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</si>
  <si>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</si>
  <si>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</si>
  <si>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</si>
  <si>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</si>
  <si>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</si>
  <si>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</si>
  <si>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</si>
  <si>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</si>
  <si>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</si>
  <si>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</si>
  <si>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</si>
  <si>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</si>
  <si>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</si>
  <si>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</si>
  <si>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</si>
  <si>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</si>
  <si>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</si>
  <si>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</si>
  <si>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</si>
  <si>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</si>
  <si>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</si>
  <si>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</si>
  <si>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</si>
  <si>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</si>
  <si>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</si>
  <si>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</si>
  <si>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</si>
  <si>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</si>
  <si>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</si>
  <si>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</si>
  <si>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</si>
  <si>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</si>
  <si>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</si>
  <si>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</si>
  <si>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</si>
  <si>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</si>
  <si>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</si>
  <si>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</si>
  <si>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</si>
  <si>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</si>
  <si>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</si>
  <si>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</si>
  <si>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</si>
  <si>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</si>
  <si>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</si>
  <si>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</si>
  <si>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</si>
  <si>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</si>
  <si>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</si>
  <si>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</si>
  <si>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</si>
  <si>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</si>
  <si>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</si>
  <si>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</si>
  <si>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</si>
  <si>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</si>
  <si>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</si>
  <si>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</si>
  <si>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</si>
  <si>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</si>
  <si>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</si>
  <si>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</si>
  <si>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</si>
  <si>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</si>
  <si>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</si>
  <si>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</si>
  <si>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</si>
  <si>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</si>
  <si>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</si>
  <si>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</si>
  <si>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</si>
  <si>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</si>
  <si>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</si>
  <si>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</si>
  <si>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</si>
  <si>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</si>
  <si>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</si>
  <si>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</si>
  <si>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</si>
  <si>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</si>
  <si>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</si>
  <si>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</si>
  <si>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</si>
  <si>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</si>
  <si>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</si>
  <si>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</si>
  <si>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</si>
  <si>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</si>
  <si>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</si>
  <si>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</si>
  <si>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</si>
  <si>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</si>
  <si>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</si>
  <si>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</si>
  <si>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</si>
  <si>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</si>
  <si>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</si>
  <si>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</si>
  <si>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</si>
  <si>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</si>
  <si>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</si>
  <si>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</si>
  <si>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</si>
  <si>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</si>
  <si>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</si>
  <si>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</si>
  <si>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</si>
  <si>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</si>
  <si>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</si>
  <si>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</si>
  <si>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</si>
  <si>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</si>
  <si>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</si>
  <si>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</si>
  <si>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</si>
  <si>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</si>
  <si>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</si>
  <si>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</si>
  <si>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</si>
  <si>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</si>
  <si>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</si>
  <si>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</si>
  <si>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</si>
  <si>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</si>
  <si>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</si>
  <si>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</si>
  <si>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</si>
  <si>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</si>
  <si>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</si>
  <si>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</si>
  <si>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</si>
  <si>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</si>
  <si>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</si>
  <si>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</si>
  <si>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</si>
  <si>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</si>
  <si>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</si>
  <si>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</si>
  <si>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</si>
  <si>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</si>
  <si>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</si>
  <si>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</si>
  <si>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</si>
  <si>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</si>
  <si>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</si>
  <si>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</si>
  <si>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</si>
  <si>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</si>
  <si>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</si>
  <si>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</si>
  <si>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</si>
  <si>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</si>
  <si>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</si>
  <si>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</si>
  <si>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</si>
  <si>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</si>
  <si>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</si>
  <si>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</si>
  <si>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</si>
  <si>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</si>
  <si>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</si>
  <si>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</si>
  <si>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</si>
  <si>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</si>
  <si>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</si>
  <si>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</si>
  <si>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</si>
  <si>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</si>
  <si>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</si>
  <si>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</si>
  <si>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</si>
  <si>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</si>
  <si>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</si>
  <si>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</si>
  <si>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</si>
  <si>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</si>
  <si>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</si>
  <si>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</si>
  <si>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</si>
  <si>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</si>
  <si>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</si>
  <si>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</si>
  <si>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</si>
  <si>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</si>
  <si>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</si>
  <si>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</si>
  <si>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</si>
  <si>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</si>
  <si>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</si>
  <si>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</si>
  <si>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</si>
  <si>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</si>
  <si>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</si>
  <si>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</si>
  <si>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</si>
  <si>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</si>
  <si>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</si>
  <si>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</si>
  <si>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</si>
  <si>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</si>
  <si>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</si>
  <si>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</si>
  <si>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</si>
  <si>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</si>
  <si>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</si>
  <si>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</si>
  <si>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</si>
  <si>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</si>
  <si>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</si>
  <si>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</si>
  <si>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</si>
  <si>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</si>
  <si>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</si>
  <si>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</si>
  <si>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</si>
  <si>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</si>
  <si>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</si>
  <si>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</si>
  <si>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</si>
  <si>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</si>
  <si>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</si>
  <si>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</si>
  <si>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</si>
  <si>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</si>
  <si>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</si>
  <si>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</si>
  <si>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</si>
  <si>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</si>
  <si>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</si>
  <si>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</si>
  <si>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</si>
  <si>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</si>
  <si>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</si>
  <si>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</si>
  <si>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</si>
  <si>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</si>
  <si>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</si>
  <si>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</si>
  <si>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</si>
  <si>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</si>
  <si>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</si>
  <si>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</si>
  <si>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</si>
  <si>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</si>
  <si>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</si>
  <si>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</si>
  <si>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</si>
  <si>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</si>
  <si>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</si>
  <si>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</si>
  <si>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</si>
  <si>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</si>
  <si>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</si>
  <si>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</si>
  <si>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</si>
  <si>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</si>
  <si>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</si>
  <si>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</si>
  <si>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</si>
  <si>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</si>
  <si>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</si>
  <si>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</si>
  <si>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</si>
  <si>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</si>
  <si>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</si>
  <si>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</si>
  <si>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</si>
  <si>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</si>
  <si>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</si>
  <si>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</si>
  <si>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</si>
  <si>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</si>
  <si>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</si>
  <si>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</si>
  <si>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</si>
  <si>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</si>
  <si>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</si>
  <si>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</si>
  <si>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</si>
  <si>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</si>
  <si>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</si>
  <si>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</si>
  <si>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</si>
  <si>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</si>
  <si>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</si>
  <si>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</si>
  <si>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</si>
  <si>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</si>
  <si>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</si>
  <si>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</si>
  <si>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</si>
  <si>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</si>
  <si>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</si>
  <si>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</si>
  <si>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</si>
  <si>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</si>
  <si>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</si>
  <si>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</si>
  <si>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</si>
  <si>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</si>
  <si>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</si>
  <si>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</si>
  <si>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</si>
  <si>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</si>
  <si>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</si>
  <si>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</si>
  <si>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</si>
  <si>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</si>
  <si>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</si>
  <si>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</si>
  <si>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</si>
  <si>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</si>
  <si>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</si>
  <si>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</si>
  <si>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</si>
  <si>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</si>
  <si>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</si>
  <si>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</si>
  <si>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</si>
  <si>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</si>
  <si>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</si>
  <si>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</si>
  <si>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</si>
  <si>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</si>
  <si>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</si>
  <si>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</si>
  <si>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</si>
  <si>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</si>
  <si>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</si>
  <si>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</si>
  <si>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</si>
  <si>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</si>
  <si>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</si>
  <si>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</si>
  <si>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</si>
  <si>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</si>
  <si>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</si>
  <si>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</si>
  <si>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</si>
  <si>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</si>
  <si>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</si>
  <si>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</si>
  <si>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</si>
  <si>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</si>
  <si>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</si>
  <si>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</si>
  <si>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</si>
  <si>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</si>
  <si>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</si>
  <si>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</si>
  <si>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</si>
  <si>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</si>
  <si>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</si>
  <si>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</si>
  <si>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</si>
  <si>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</si>
  <si>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</si>
  <si>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</si>
  <si>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</si>
  <si>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</si>
  <si>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</si>
  <si>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</si>
  <si>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</si>
  <si>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</si>
  <si>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</si>
  <si>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</si>
  <si>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</si>
  <si>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</si>
  <si>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</si>
  <si>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</si>
  <si>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</si>
  <si>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</si>
  <si>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</si>
  <si>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</si>
  <si>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</si>
  <si>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</si>
  <si>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</si>
  <si>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</si>
  <si>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</si>
  <si>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</si>
  <si>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</si>
  <si>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</si>
  <si>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</si>
  <si>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</si>
  <si>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</si>
  <si>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</si>
  <si>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</si>
  <si>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</si>
  <si>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</si>
  <si>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</si>
  <si>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</si>
  <si>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</si>
  <si>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</si>
  <si>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</si>
  <si>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</si>
  <si>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</si>
  <si>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</si>
  <si>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</si>
  <si>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</si>
  <si>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</si>
  <si>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</si>
  <si>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</si>
  <si>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</si>
  <si>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</si>
  <si>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</si>
  <si>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</si>
  <si>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</si>
  <si>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</si>
  <si>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</si>
  <si>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</si>
  <si>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</si>
  <si>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</si>
  <si>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</si>
  <si>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</si>
  <si>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</si>
  <si>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</si>
  <si>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</si>
  <si>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</si>
  <si>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</si>
  <si>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</si>
  <si>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</si>
  <si>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</si>
  <si>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</si>
  <si>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</si>
  <si>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</si>
  <si>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</si>
  <si>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</si>
  <si>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</si>
  <si>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</si>
  <si>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</si>
  <si>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</si>
  <si>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</si>
  <si>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</si>
  <si>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</si>
  <si>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</si>
  <si>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</si>
  <si>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</si>
  <si>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</si>
  <si>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</si>
  <si>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</si>
  <si>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</si>
  <si>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</si>
  <si>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</si>
  <si>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</si>
  <si>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</si>
  <si>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</si>
  <si>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</si>
  <si>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</si>
  <si>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</si>
  <si>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</si>
  <si>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</si>
  <si>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</si>
  <si>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</si>
  <si>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</si>
  <si>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</si>
  <si>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</si>
  <si>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</si>
  <si>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</si>
  <si>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</si>
  <si>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</si>
  <si>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</si>
  <si>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</si>
  <si>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</si>
  <si>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</si>
  <si>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</si>
  <si>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</si>
  <si>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</si>
  <si>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</si>
  <si>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</si>
  <si>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</si>
  <si>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</si>
  <si>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</si>
  <si>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</si>
  <si>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</si>
  <si>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</si>
  <si>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</si>
  <si>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</si>
  <si>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</si>
  <si>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</si>
  <si>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</si>
  <si>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</si>
  <si>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</si>
  <si>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</si>
  <si>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</si>
  <si>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</si>
  <si>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</si>
  <si>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</si>
  <si>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</si>
  <si>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</si>
  <si>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</si>
  <si>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</si>
  <si>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</si>
  <si>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</si>
  <si>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</si>
  <si>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</si>
  <si>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</si>
  <si>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</si>
  <si>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</si>
  <si>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</si>
  <si>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</si>
  <si>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</si>
  <si>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</si>
  <si>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</si>
  <si>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</si>
  <si>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</si>
  <si>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</si>
  <si>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</si>
  <si>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</si>
  <si>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</si>
  <si>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</si>
  <si>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</si>
  <si>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</si>
  <si>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</si>
  <si>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</si>
  <si>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</si>
  <si>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</si>
  <si>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</si>
  <si>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</si>
  <si>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</si>
  <si>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</si>
  <si>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</si>
  <si>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</si>
  <si>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</si>
  <si>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</si>
  <si>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</si>
  <si>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</si>
  <si>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</si>
  <si>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</si>
  <si>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</si>
  <si>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</si>
  <si>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</si>
  <si>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</si>
  <si>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</si>
  <si>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</si>
  <si>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</si>
  <si>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</si>
  <si>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</si>
  <si>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</si>
  <si>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</si>
  <si>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</si>
  <si>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</si>
  <si>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</si>
  <si>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</si>
  <si>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</si>
  <si>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</si>
  <si>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</si>
  <si>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</si>
  <si>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</si>
  <si>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</si>
  <si>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</si>
  <si>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</si>
  <si>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</si>
  <si>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</si>
  <si>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</si>
  <si>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</si>
  <si>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</si>
  <si>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</si>
  <si>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</si>
  <si>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</si>
  <si>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</si>
  <si>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</si>
  <si>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</si>
  <si>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</si>
  <si>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</si>
  <si>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</si>
  <si>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</si>
  <si>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</si>
  <si>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</si>
  <si>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</si>
  <si>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</si>
  <si>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</si>
  <si>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</si>
  <si>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</si>
  <si>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</si>
  <si>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</si>
  <si>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</si>
  <si>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</si>
  <si>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</si>
  <si>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</si>
  <si>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</si>
  <si>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</si>
  <si>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</si>
  <si>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</si>
  <si>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</si>
  <si>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</si>
  <si>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</si>
  <si>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</si>
  <si>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</si>
  <si>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</si>
  <si>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</si>
  <si>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</si>
  <si>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</si>
  <si>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</si>
  <si>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</si>
  <si>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</si>
  <si>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</si>
  <si>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</si>
  <si>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</si>
  <si>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</si>
  <si>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</si>
  <si>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</si>
  <si>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</si>
  <si>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</si>
  <si>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</si>
  <si>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</si>
  <si>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</si>
  <si>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</si>
  <si>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</si>
  <si>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</si>
  <si>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</si>
  <si>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</si>
  <si>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</si>
  <si>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</si>
  <si>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</si>
  <si>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</si>
  <si>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</si>
  <si>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</si>
  <si>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</si>
  <si>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</si>
  <si>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</si>
  <si>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</si>
  <si>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</si>
  <si>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</si>
  <si>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</si>
  <si>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</si>
  <si>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</si>
  <si>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</si>
  <si>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</si>
  <si>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</si>
  <si>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</si>
  <si>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</si>
  <si>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</si>
  <si>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</si>
  <si>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</si>
  <si>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</si>
  <si>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</si>
  <si>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</si>
  <si>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</si>
  <si>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</si>
  <si>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</si>
  <si>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</si>
  <si>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</si>
  <si>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</si>
  <si>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</si>
  <si>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</si>
  <si>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</si>
  <si>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</si>
  <si>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</si>
  <si>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</si>
  <si>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</si>
  <si>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</si>
  <si>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</si>
  <si>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</si>
  <si>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</si>
  <si>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</si>
  <si>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</si>
  <si>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</si>
  <si>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</si>
  <si>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</si>
  <si>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</si>
  <si>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</si>
  <si>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</si>
  <si>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</si>
  <si>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</si>
  <si>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</si>
  <si>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</si>
  <si>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</si>
  <si>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</si>
  <si>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</si>
  <si>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</si>
  <si>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</si>
  <si>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</si>
  <si>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</si>
  <si>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</si>
  <si>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</si>
  <si>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</si>
  <si>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</si>
  <si>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</si>
  <si>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</si>
  <si>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</si>
  <si>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</si>
  <si>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</si>
  <si>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</si>
  <si>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</si>
  <si>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</si>
  <si>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</si>
  <si>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</si>
  <si>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</si>
  <si>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</si>
  <si>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</si>
  <si>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</si>
  <si>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</si>
  <si>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</si>
  <si>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</si>
  <si>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</si>
  <si>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</si>
  <si>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</si>
  <si>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</si>
  <si>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</si>
  <si>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</si>
  <si>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</si>
  <si>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</si>
  <si>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</si>
  <si>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</si>
  <si>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</si>
  <si>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</si>
  <si>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</si>
  <si>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</si>
  <si>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</si>
  <si>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</si>
  <si>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</si>
  <si>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</si>
  <si>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</si>
  <si>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</si>
  <si>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</si>
  <si>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</si>
  <si>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</si>
  <si>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</si>
  <si>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</si>
  <si>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</si>
  <si>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</si>
  <si>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</si>
  <si>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</si>
  <si>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</si>
  <si>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</si>
  <si>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</si>
  <si>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</si>
  <si>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</si>
  <si>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</si>
  <si>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</si>
  <si>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</si>
  <si>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</si>
  <si>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</si>
  <si>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</si>
  <si>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</si>
  <si>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</si>
  <si>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</si>
  <si>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</si>
  <si>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</si>
  <si>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</si>
  <si>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</si>
  <si>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</si>
  <si>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</si>
  <si>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</si>
  <si>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</si>
  <si>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</si>
  <si>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</si>
  <si>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</si>
  <si>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</si>
  <si>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</si>
  <si>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</si>
  <si>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</si>
  <si>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</si>
  <si>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</si>
  <si>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</si>
  <si>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</si>
  <si>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</si>
  <si>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</si>
  <si>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</si>
  <si>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</si>
  <si>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</si>
  <si>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</si>
  <si>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</si>
  <si>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</si>
  <si>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</si>
  <si>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</si>
  <si>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</si>
  <si>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</si>
  <si>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</si>
  <si>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</si>
  <si>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</si>
  <si>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</si>
  <si>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</si>
  <si>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</si>
  <si>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</si>
  <si>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</si>
  <si>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</si>
  <si>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</si>
  <si>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</si>
  <si>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</si>
  <si>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</si>
  <si>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</si>
  <si>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</si>
  <si>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</si>
  <si>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</si>
  <si>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</si>
  <si>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</si>
  <si>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</si>
  <si>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</si>
  <si>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</si>
  <si>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</si>
  <si>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</si>
  <si>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</si>
  <si>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</si>
  <si>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</si>
  <si>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</si>
  <si>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</si>
  <si>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</si>
  <si>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</si>
  <si>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</si>
  <si>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</si>
  <si>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</si>
  <si>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</si>
  <si>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</si>
  <si>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</si>
  <si>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</si>
  <si>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</si>
  <si>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</si>
  <si>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</si>
  <si>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</si>
  <si>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</si>
  <si>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</si>
  <si>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</si>
  <si>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</si>
  <si>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</si>
  <si>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</si>
  <si>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</si>
  <si>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</si>
  <si>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</si>
  <si>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</si>
  <si>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</si>
  <si>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</si>
  <si>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</si>
  <si>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</si>
  <si>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</si>
  <si>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</si>
  <si>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</si>
  <si>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</si>
  <si>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</si>
  <si>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</si>
  <si>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</si>
  <si>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</si>
  <si>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</si>
  <si>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</si>
  <si>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</si>
  <si>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</si>
  <si>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</si>
  <si>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</si>
  <si>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</si>
  <si>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</si>
  <si>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</si>
  <si>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</si>
  <si>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</si>
  <si>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</si>
  <si>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</si>
  <si>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</si>
  <si>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</si>
  <si>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</si>
  <si>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</si>
  <si>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</si>
  <si>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</si>
  <si>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</si>
  <si>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</si>
  <si>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</si>
  <si>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</si>
  <si>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</si>
  <si>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</si>
  <si>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</si>
  <si>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</si>
  <si>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</si>
  <si>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</si>
  <si>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</si>
  <si>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</si>
  <si>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</si>
  <si>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</si>
  <si>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</si>
  <si>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</si>
  <si>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</si>
  <si>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</si>
  <si>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</si>
  <si>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</si>
  <si>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</si>
  <si>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</si>
  <si>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</si>
  <si>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</si>
  <si>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</si>
  <si>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</si>
  <si>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</si>
  <si>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</si>
  <si>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</si>
  <si>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</si>
  <si>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</si>
  <si>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</si>
  <si>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</si>
  <si>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</si>
  <si>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</si>
  <si>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</si>
  <si>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</si>
  <si>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</si>
  <si>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</si>
  <si>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</si>
  <si>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</si>
  <si>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</si>
  <si>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</si>
  <si>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</si>
  <si>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</si>
  <si>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</si>
  <si>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</si>
  <si>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</si>
  <si>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</si>
  <si>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</si>
  <si>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</si>
  <si>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</si>
  <si>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</si>
  <si>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</si>
  <si>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</si>
  <si>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</si>
  <si>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</si>
  <si>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</si>
  <si>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</si>
  <si>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</si>
  <si>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</si>
  <si>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</si>
  <si>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</si>
  <si>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</si>
  <si>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</si>
  <si>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</si>
  <si>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</si>
  <si>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</si>
  <si>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</si>
  <si>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</si>
  <si>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</si>
  <si>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</si>
  <si>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</si>
  <si>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</si>
  <si>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</si>
  <si>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</si>
  <si>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</si>
  <si>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</si>
  <si>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</si>
  <si>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</si>
  <si>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</si>
  <si>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</si>
  <si>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</si>
  <si>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</si>
  <si>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</si>
  <si>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</si>
  <si>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</si>
  <si>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</si>
  <si>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</si>
  <si>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</si>
  <si>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</si>
  <si>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</si>
  <si>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</si>
  <si>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</si>
  <si>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</si>
  <si>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</si>
  <si>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</si>
  <si>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</si>
  <si>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</si>
  <si>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</si>
  <si>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</si>
  <si>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</si>
  <si>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</si>
  <si>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</si>
  <si>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</si>
  <si>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</si>
  <si>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</si>
  <si>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</si>
  <si>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</si>
  <si>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</si>
  <si>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</si>
  <si>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</si>
  <si>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</si>
  <si>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</si>
  <si>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</si>
  <si>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</si>
  <si>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</si>
  <si>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</si>
  <si>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</si>
  <si>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</si>
  <si>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</si>
  <si>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</si>
  <si>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</si>
  <si>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</si>
  <si>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</si>
  <si>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</si>
  <si>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</si>
  <si>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</si>
  <si>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</si>
  <si>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</si>
  <si>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</si>
  <si>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</si>
  <si>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</si>
  <si>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</si>
  <si>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</si>
  <si>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</si>
  <si>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</si>
  <si>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</si>
  <si>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</si>
  <si>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</si>
  <si>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</si>
  <si>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</si>
  <si>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</si>
  <si>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</si>
  <si>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</si>
  <si>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</si>
  <si>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</si>
  <si>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</si>
  <si>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</si>
  <si>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</si>
  <si>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</si>
  <si>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</si>
  <si>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</si>
  <si>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</si>
  <si>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</si>
  <si>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</si>
  <si>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</si>
  <si>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</si>
  <si>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</si>
  <si>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</si>
  <si>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</si>
  <si>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</si>
  <si>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</si>
  <si>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</si>
  <si>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</si>
  <si>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</si>
  <si>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</si>
  <si>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</si>
  <si>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</si>
  <si>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</si>
  <si>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</si>
  <si>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</si>
  <si>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</si>
  <si>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</si>
  <si>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</si>
  <si>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</si>
  <si>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</si>
  <si>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</si>
  <si>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</si>
  <si>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</si>
  <si>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</si>
  <si>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</si>
  <si>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</si>
  <si>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</si>
  <si>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</si>
  <si>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</si>
  <si>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</si>
  <si>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</si>
  <si>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</si>
  <si>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</si>
  <si>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</si>
  <si>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</si>
  <si>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</si>
  <si>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</si>
  <si>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</si>
  <si>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</si>
  <si>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</si>
  <si>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</si>
  <si>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</si>
  <si>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</si>
  <si>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</si>
  <si>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</si>
  <si>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</si>
  <si>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</si>
  <si>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</si>
  <si>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</si>
  <si>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</si>
  <si>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</si>
  <si>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</si>
  <si>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</si>
  <si>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</si>
  <si>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</si>
  <si>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</si>
  <si>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</si>
  <si>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</si>
  <si>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</si>
  <si>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</si>
  <si>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</si>
  <si>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</si>
  <si>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</si>
  <si>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</si>
  <si>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</si>
  <si>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</si>
  <si>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</si>
  <si>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</si>
  <si>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</si>
  <si>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</si>
  <si>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</si>
  <si>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</si>
  <si>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</si>
  <si>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</si>
  <si>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</si>
  <si>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</si>
  <si>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</si>
  <si>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</si>
  <si>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</si>
  <si>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</si>
  <si>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</si>
  <si>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</si>
  <si>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</si>
  <si>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</si>
  <si>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</si>
  <si>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</si>
  <si>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</si>
  <si>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</si>
  <si>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</si>
  <si>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</si>
  <si>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</si>
  <si>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</si>
  <si>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</si>
  <si>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</si>
  <si>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</si>
  <si>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</si>
  <si>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</si>
  <si>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</si>
  <si>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</si>
  <si>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</si>
  <si>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</si>
  <si>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</si>
  <si>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</si>
  <si>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</si>
  <si>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</si>
  <si>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</si>
  <si>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</si>
  <si>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</si>
  <si>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</si>
  <si>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</si>
  <si>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</si>
  <si>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</si>
  <si>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</si>
  <si>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</si>
  <si>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</si>
  <si>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</si>
  <si>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</si>
  <si>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</si>
  <si>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</si>
  <si>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</si>
  <si>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</si>
  <si>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</si>
  <si>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</si>
  <si>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</si>
  <si>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</si>
  <si>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</si>
  <si>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</si>
  <si>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</si>
  <si>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</si>
  <si>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</si>
  <si>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</si>
  <si>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</si>
  <si>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</si>
  <si>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</si>
  <si>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</si>
  <si>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</si>
  <si>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</si>
  <si>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</si>
  <si>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</si>
  <si>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</si>
  <si>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</si>
  <si>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</si>
  <si>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</si>
  <si>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</si>
  <si>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</si>
  <si>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</si>
  <si>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</si>
  <si>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</si>
  <si>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</si>
  <si>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</si>
  <si>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</si>
  <si>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</si>
  <si>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</si>
  <si>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</si>
  <si>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</si>
  <si>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</si>
  <si>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</si>
  <si>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</si>
  <si>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</si>
  <si>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</si>
  <si>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</si>
  <si>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</si>
  <si>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</si>
  <si>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</si>
  <si>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</si>
  <si>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</si>
  <si>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</si>
  <si>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</si>
  <si>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</si>
  <si>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</si>
  <si>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</si>
  <si>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</si>
  <si>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</si>
  <si>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</si>
  <si>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</si>
  <si>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</si>
  <si>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</si>
  <si>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</si>
  <si>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</si>
  <si>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</si>
  <si>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</si>
  <si>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</si>
  <si>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</si>
  <si>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</si>
  <si>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</si>
  <si>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</si>
  <si>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</si>
  <si>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</si>
  <si>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</si>
  <si>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</si>
  <si>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</si>
  <si>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</si>
  <si>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</si>
  <si>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</si>
  <si>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</si>
  <si>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</si>
  <si>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</si>
  <si>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</si>
  <si>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</si>
  <si>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</si>
  <si>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</si>
  <si>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</si>
  <si>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</si>
  <si>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</si>
  <si>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</si>
  <si>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</si>
  <si>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</si>
  <si>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</si>
  <si>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</si>
  <si>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</si>
  <si>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</si>
  <si>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</si>
  <si>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</si>
  <si>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</si>
  <si>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</si>
  <si>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</si>
  <si>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</si>
  <si>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</si>
  <si>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</si>
  <si>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</si>
  <si>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</si>
  <si>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</si>
  <si>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</si>
  <si>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</si>
  <si>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</si>
  <si>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</si>
  <si>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</si>
  <si>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</si>
  <si>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</si>
  <si>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</si>
  <si>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</si>
  <si>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</si>
  <si>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</si>
  <si>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</si>
  <si>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</si>
  <si>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</si>
  <si>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</si>
  <si>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</si>
  <si>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</si>
  <si>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</si>
  <si>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</si>
  <si>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</si>
  <si>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</si>
  <si>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</si>
  <si>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</si>
  <si>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</si>
  <si>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</si>
  <si>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</si>
  <si>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</si>
  <si>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</si>
  <si>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</si>
  <si>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</si>
  <si>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</si>
  <si>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</si>
  <si>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</si>
  <si>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</si>
  <si>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</si>
  <si>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</si>
  <si>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</si>
  <si>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</si>
  <si>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</si>
  <si>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</si>
  <si>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</si>
  <si>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</si>
  <si>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</si>
  <si>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</si>
  <si>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</si>
  <si>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</si>
  <si>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</si>
  <si>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</si>
  <si>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</si>
  <si>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</si>
  <si>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</si>
  <si>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</si>
  <si>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</si>
  <si>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</si>
  <si>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</si>
  <si>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</si>
  <si>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</si>
  <si>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</si>
  <si>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</si>
  <si>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</si>
  <si>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</si>
  <si>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</si>
  <si>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</si>
  <si>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</si>
  <si>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</si>
  <si>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</si>
  <si>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</si>
  <si>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</si>
  <si>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</si>
  <si>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</si>
  <si>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</si>
  <si>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</si>
  <si>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</si>
  <si>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</si>
  <si>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</si>
  <si>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</si>
  <si>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</si>
  <si>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</si>
  <si>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</si>
  <si>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</si>
  <si>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</si>
  <si>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</si>
  <si>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</si>
  <si>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</si>
  <si>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</si>
  <si>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</si>
  <si>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</si>
  <si>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</si>
  <si>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</si>
  <si>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</si>
  <si>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</si>
  <si>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</si>
  <si>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</si>
  <si>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</si>
  <si>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</si>
  <si>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</si>
  <si>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</si>
  <si>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</si>
  <si>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</si>
  <si>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</si>
  <si>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</si>
  <si>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</si>
  <si>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</si>
  <si>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</si>
  <si>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</si>
  <si>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</si>
  <si>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</si>
  <si>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</si>
  <si>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</si>
  <si>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</si>
  <si>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</si>
  <si>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</si>
  <si>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</si>
  <si>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</si>
  <si>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</si>
  <si>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</si>
  <si>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</si>
  <si>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</si>
  <si>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</si>
  <si>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</si>
  <si>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</si>
  <si>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</si>
  <si>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</si>
  <si>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</si>
  <si>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</si>
  <si>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</si>
  <si>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</si>
  <si>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</si>
  <si>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</si>
  <si>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</si>
  <si>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</si>
  <si>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</si>
  <si>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</si>
  <si>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</si>
  <si>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</si>
  <si>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</si>
  <si>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</si>
  <si>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</si>
  <si>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</si>
  <si>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</si>
  <si>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</si>
  <si>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</si>
  <si>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</si>
  <si>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</si>
  <si>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</si>
  <si>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</si>
  <si>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</si>
  <si>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</si>
  <si>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</si>
  <si>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</si>
  <si>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</si>
  <si>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</si>
  <si>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</si>
  <si>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</si>
  <si>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</si>
  <si>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</si>
  <si>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</si>
  <si>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</si>
  <si>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</si>
  <si>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</si>
  <si>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</si>
  <si>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</si>
  <si>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</si>
  <si>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</si>
  <si>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</si>
  <si>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</si>
  <si>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</si>
  <si>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</si>
  <si>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</si>
  <si>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</si>
  <si>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</si>
  <si>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</si>
  <si>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</si>
  <si>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</si>
  <si>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</si>
  <si>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</si>
  <si>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</si>
  <si>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</si>
  <si>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</si>
  <si>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</si>
  <si>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</si>
  <si>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</si>
  <si>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</si>
  <si>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</si>
  <si>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</si>
  <si>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</si>
  <si>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</si>
  <si>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</si>
  <si>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</si>
  <si>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</si>
  <si>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</si>
  <si>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</si>
  <si>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</si>
  <si>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</si>
  <si>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</si>
  <si>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</si>
  <si>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</si>
  <si>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</si>
  <si>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</si>
  <si>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</si>
  <si>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</si>
  <si>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</si>
  <si>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</si>
  <si>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</si>
  <si>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</si>
  <si>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</si>
  <si>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</si>
  <si>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</si>
  <si>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</si>
  <si>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</si>
  <si>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</si>
  <si>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</si>
  <si>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</si>
  <si>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</si>
  <si>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</si>
  <si>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</si>
  <si>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</si>
  <si>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</si>
  <si>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</si>
  <si>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</si>
  <si>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</si>
  <si>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</si>
  <si>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</si>
  <si>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</si>
  <si>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</si>
  <si>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</si>
  <si>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</si>
  <si>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</si>
  <si>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</si>
  <si>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</si>
  <si>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</si>
  <si>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</si>
  <si>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</si>
  <si>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</si>
  <si>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</si>
  <si>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</si>
  <si>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</si>
  <si>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</si>
  <si>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</si>
  <si>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</si>
  <si>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</si>
  <si>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</si>
  <si>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</si>
  <si>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</si>
  <si>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</si>
  <si>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</si>
  <si>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</si>
  <si>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</si>
  <si>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</si>
  <si>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</si>
  <si>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</si>
  <si>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</si>
  <si>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</si>
  <si>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</si>
  <si>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</si>
  <si>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</si>
  <si>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</si>
  <si>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</si>
  <si>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</si>
  <si>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</si>
  <si>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</si>
  <si>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</si>
  <si>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</si>
  <si>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</si>
  <si>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</si>
  <si>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</si>
  <si>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</si>
  <si>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</si>
  <si>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</si>
  <si>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</si>
  <si>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</si>
  <si>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</si>
  <si>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</si>
  <si>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</si>
  <si>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</si>
  <si>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</si>
  <si>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</si>
  <si>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</si>
  <si>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</si>
  <si>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</si>
  <si>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</si>
  <si>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</si>
  <si>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</si>
  <si>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</si>
  <si>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</si>
  <si>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</si>
  <si>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</si>
  <si>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</si>
  <si>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</si>
  <si>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</si>
  <si>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</si>
  <si>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</si>
  <si>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</si>
  <si>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</si>
  <si>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</si>
  <si>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</si>
  <si>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</si>
  <si>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</si>
  <si>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</si>
  <si>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</si>
  <si>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</si>
  <si>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</si>
  <si>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</si>
  <si>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</si>
  <si>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</si>
  <si>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</si>
  <si>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</si>
  <si>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</si>
  <si>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</si>
  <si>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</si>
  <si>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</si>
  <si>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</si>
  <si>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</si>
  <si>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</si>
  <si>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</si>
  <si>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</si>
  <si>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</si>
  <si>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</si>
  <si>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</si>
  <si>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</si>
  <si>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</si>
  <si>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</si>
  <si>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</si>
  <si>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</si>
  <si>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</si>
  <si>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</si>
  <si>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</si>
  <si>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</si>
  <si>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</si>
  <si>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</si>
  <si>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</si>
  <si>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</si>
  <si>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</si>
  <si>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</si>
  <si>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</si>
  <si>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</si>
  <si>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</si>
  <si>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</si>
  <si>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</si>
  <si>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</si>
  <si>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</si>
  <si>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</si>
  <si>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</si>
  <si>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</si>
  <si>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</si>
  <si>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</si>
  <si>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</si>
  <si>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</si>
  <si>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</si>
  <si>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</si>
  <si>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</si>
  <si>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</si>
  <si>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</si>
  <si>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</si>
  <si>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</si>
  <si>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</si>
  <si>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</si>
  <si>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</si>
  <si>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</si>
  <si>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</si>
  <si>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</si>
  <si>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</si>
  <si>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</si>
  <si>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</si>
  <si>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</si>
  <si>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</si>
  <si>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</si>
  <si>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</si>
  <si>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</si>
  <si>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</si>
  <si>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</si>
  <si>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</si>
  <si>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</si>
  <si>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</si>
  <si>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</si>
  <si>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</si>
  <si>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</si>
  <si>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</si>
  <si>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</si>
  <si>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</si>
  <si>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</si>
  <si>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</si>
  <si>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</si>
  <si>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</si>
  <si>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</si>
  <si>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</si>
  <si>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</si>
  <si>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</si>
  <si>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</si>
  <si>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</si>
  <si>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</si>
  <si>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</si>
  <si>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</si>
  <si>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</si>
  <si>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</si>
  <si>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</si>
  <si>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</si>
  <si>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</si>
  <si>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</si>
  <si>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</si>
  <si>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</si>
  <si>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</si>
  <si>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</si>
  <si>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</si>
  <si>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</si>
  <si>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</si>
  <si>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</si>
  <si>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</si>
  <si>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</si>
  <si>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</si>
  <si>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</si>
  <si>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</si>
  <si>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</si>
  <si>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</si>
  <si>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</si>
  <si>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</si>
  <si>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</si>
  <si>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</si>
  <si>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</si>
  <si>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</si>
  <si>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</si>
  <si>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</si>
  <si>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</si>
  <si>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</si>
  <si>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</si>
  <si>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</si>
  <si>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</si>
  <si>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</si>
  <si>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</si>
  <si>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</si>
  <si>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</si>
  <si>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</si>
  <si>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</si>
  <si>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</si>
  <si>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</si>
  <si>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</si>
  <si>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</si>
  <si>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</si>
  <si>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</si>
  <si>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</si>
  <si>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</si>
  <si>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</si>
  <si>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</si>
  <si>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</si>
  <si>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</si>
  <si>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</si>
  <si>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</si>
  <si>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</si>
  <si>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</si>
  <si>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</si>
  <si>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</si>
  <si>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</si>
  <si>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</si>
  <si>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</si>
  <si>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</si>
  <si>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</si>
  <si>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</si>
  <si>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</si>
  <si>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</si>
  <si>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</si>
  <si>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</si>
  <si>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</si>
  <si>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</si>
  <si>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</si>
  <si>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</si>
  <si>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</si>
  <si>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</si>
  <si>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</si>
  <si>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</si>
  <si>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</si>
  <si>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</si>
  <si>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</si>
  <si>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</si>
  <si>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</si>
  <si>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</si>
  <si>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</si>
  <si>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</si>
  <si>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</si>
  <si>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</si>
  <si>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</si>
  <si>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</si>
  <si>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</si>
  <si>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</si>
  <si>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</si>
  <si>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</si>
  <si>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</si>
  <si>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</si>
  <si>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</si>
  <si>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</si>
  <si>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</si>
  <si>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</si>
  <si>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</si>
  <si>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</si>
  <si>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</si>
  <si>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</si>
  <si>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</si>
  <si>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</si>
  <si>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</si>
  <si>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</si>
  <si>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</si>
  <si>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</si>
  <si>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</si>
  <si>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</si>
  <si>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</si>
  <si>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</si>
  <si>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</si>
  <si>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</si>
  <si>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</si>
  <si>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</si>
  <si>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</si>
  <si>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</si>
  <si>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</si>
  <si>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</si>
  <si>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</si>
  <si>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</si>
  <si>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</si>
  <si>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</si>
  <si>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</si>
  <si>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</si>
  <si>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</si>
  <si>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</si>
  <si>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</si>
  <si>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</si>
  <si>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</si>
  <si>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</si>
  <si>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</si>
  <si>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</si>
  <si>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</si>
  <si>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</si>
  <si>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</si>
  <si>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</si>
  <si>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</si>
  <si>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</si>
  <si>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</si>
  <si>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</si>
  <si>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</si>
  <si>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</si>
  <si>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</si>
  <si>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</si>
  <si>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</si>
  <si>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</si>
  <si>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</si>
  <si>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</si>
  <si>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</si>
  <si>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</si>
  <si>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</si>
  <si>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</si>
  <si>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</si>
  <si>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</si>
  <si>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</si>
  <si>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</si>
  <si>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</si>
  <si>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</si>
  <si>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</si>
  <si>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</si>
  <si>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</si>
  <si>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</si>
  <si>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</si>
  <si>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</si>
  <si>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</si>
  <si>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</si>
  <si>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</si>
  <si>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</si>
  <si>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</si>
  <si>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</si>
  <si>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</si>
  <si>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</si>
  <si>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</si>
  <si>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</si>
  <si>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</si>
  <si>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</si>
  <si>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</si>
  <si>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</si>
  <si>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</si>
  <si>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</si>
  <si>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</si>
  <si>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</si>
  <si>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</si>
  <si>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</si>
  <si>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</si>
  <si>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</si>
  <si>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</si>
  <si>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</si>
  <si>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</si>
  <si>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</si>
  <si>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</si>
  <si>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</si>
  <si>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</si>
  <si>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</si>
  <si>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</si>
  <si>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</si>
  <si>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</si>
  <si>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</si>
  <si>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</si>
  <si>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</si>
  <si>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</si>
  <si>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</si>
  <si>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</si>
  <si>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</si>
  <si>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</si>
  <si>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</si>
  <si>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</si>
  <si>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</si>
  <si>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</si>
  <si>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</si>
  <si>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</si>
  <si>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</si>
  <si>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</si>
  <si>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</si>
  <si>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</si>
  <si>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</si>
  <si>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</si>
  <si>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</si>
  <si>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</si>
  <si>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</si>
  <si>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</si>
  <si>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</si>
  <si>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</si>
  <si>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</si>
  <si>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</si>
  <si>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</si>
  <si>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</si>
  <si>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</si>
  <si>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</si>
  <si>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</si>
  <si>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</si>
  <si>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</si>
  <si>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</si>
  <si>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</si>
  <si>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</si>
  <si>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</si>
  <si>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</si>
  <si>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</si>
  <si>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</si>
  <si>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</si>
  <si>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</si>
  <si>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</si>
  <si>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</si>
  <si>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</si>
  <si>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</si>
  <si>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</si>
  <si>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</si>
  <si>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</si>
  <si>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</si>
  <si>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</si>
  <si>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</si>
  <si>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</si>
  <si>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</si>
  <si>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</si>
  <si>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</si>
  <si>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</si>
  <si>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</si>
  <si>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</si>
  <si>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</si>
  <si>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</si>
  <si>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</si>
  <si>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</si>
  <si>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</si>
  <si>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</si>
  <si>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</si>
  <si>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</si>
  <si>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</si>
  <si>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</si>
  <si>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</si>
  <si>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</si>
  <si>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</si>
  <si>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</si>
  <si>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</si>
  <si>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</si>
  <si>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</si>
  <si>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</si>
  <si>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</si>
  <si>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</si>
  <si>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</si>
  <si>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</si>
  <si>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</si>
  <si>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</si>
  <si>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</si>
  <si>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</si>
  <si>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</si>
  <si>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</si>
  <si>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</si>
  <si>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</si>
  <si>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</si>
  <si>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</si>
  <si>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</si>
  <si>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</si>
  <si>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</si>
  <si>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</si>
  <si>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</si>
  <si>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</si>
  <si>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</si>
  <si>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</si>
  <si>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</si>
  <si>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</si>
  <si>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</si>
  <si>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</si>
  <si>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</si>
  <si>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</si>
  <si>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</si>
  <si>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</si>
  <si>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</si>
  <si>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</si>
  <si>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</si>
  <si>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</si>
  <si>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</si>
  <si>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</si>
  <si>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</si>
  <si>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</si>
  <si>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</si>
  <si>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</si>
  <si>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</si>
  <si>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</si>
  <si>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</si>
  <si>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</si>
  <si>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</si>
  <si>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</si>
  <si>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</si>
  <si>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</si>
  <si>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</si>
  <si>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</si>
  <si>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</si>
  <si>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</si>
  <si>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</si>
  <si>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</si>
  <si>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</si>
  <si>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</si>
  <si>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</si>
  <si>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</si>
  <si>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</si>
  <si>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</si>
  <si>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</si>
  <si>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</si>
  <si>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</si>
  <si>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</si>
  <si>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</si>
  <si>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</si>
  <si>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</si>
  <si>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</si>
  <si>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</si>
  <si>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</si>
  <si>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</si>
  <si>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</si>
  <si>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</si>
  <si>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</si>
  <si>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</si>
  <si>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</si>
  <si>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</si>
  <si>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</si>
  <si>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</si>
  <si>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</si>
  <si>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</si>
  <si>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</si>
  <si>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</si>
  <si>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</si>
  <si>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</si>
  <si>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</si>
  <si>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</si>
  <si>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</si>
  <si>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</si>
  <si>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</si>
  <si>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</si>
  <si>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</si>
  <si>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</si>
  <si>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</si>
  <si>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</si>
  <si>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</si>
  <si>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</si>
  <si>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</si>
  <si>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</si>
  <si>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</si>
  <si>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</si>
  <si>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</si>
  <si>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</si>
  <si>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</si>
  <si>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</si>
  <si>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</si>
  <si>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</si>
  <si>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</si>
  <si>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</si>
  <si>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</si>
  <si>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</si>
  <si>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</si>
  <si>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</si>
  <si>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</si>
  <si>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</si>
  <si>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</si>
  <si>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</si>
  <si>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</si>
  <si>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</si>
  <si>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</si>
  <si>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</si>
  <si>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</si>
  <si>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</si>
  <si>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</si>
  <si>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</si>
  <si>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</si>
  <si>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</si>
  <si>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</si>
  <si>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</si>
  <si>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</si>
  <si>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</si>
  <si>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</si>
  <si>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</si>
  <si>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</si>
  <si>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</si>
  <si>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</si>
  <si>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</si>
  <si>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</si>
  <si>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</si>
  <si>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</si>
  <si>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</si>
  <si>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</si>
  <si>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</si>
  <si>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</si>
  <si>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</si>
  <si>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</si>
  <si>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</si>
  <si>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</si>
  <si>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</si>
  <si>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</si>
  <si>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</si>
  <si>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</si>
  <si>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</si>
  <si>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</si>
  <si>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</si>
  <si>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</si>
  <si>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</si>
  <si>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</si>
  <si>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</si>
  <si>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</si>
  <si>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</si>
  <si>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</si>
  <si>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</si>
  <si>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</si>
  <si>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</si>
  <si>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</si>
  <si>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</si>
  <si>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</si>
  <si>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</si>
  <si>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</si>
  <si>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</si>
  <si>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</si>
  <si>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</si>
  <si>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</si>
  <si>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</si>
  <si>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</si>
  <si>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</si>
  <si>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</si>
  <si>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</si>
  <si>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</si>
  <si>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</si>
  <si>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</si>
  <si>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</si>
  <si>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</si>
  <si>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</si>
  <si>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</si>
  <si>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</si>
  <si>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</si>
  <si>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</si>
  <si>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</si>
  <si>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</si>
  <si>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</si>
  <si>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</si>
  <si>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</si>
  <si>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</si>
  <si>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</si>
  <si>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</si>
  <si>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</si>
  <si>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</si>
  <si>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</si>
  <si>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</si>
  <si>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</si>
  <si>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</si>
  <si>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</si>
  <si>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</si>
  <si>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</si>
  <si>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</si>
  <si>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</si>
  <si>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</si>
  <si>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</si>
  <si>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</si>
  <si>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</si>
  <si>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</si>
  <si>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</si>
  <si>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</si>
  <si>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</si>
  <si>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</si>
  <si>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</si>
  <si>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</si>
  <si>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</si>
  <si>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</si>
  <si>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</si>
  <si>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</si>
  <si>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</si>
  <si>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</si>
  <si>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</si>
  <si>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</si>
  <si>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</si>
  <si>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</si>
  <si>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</si>
  <si>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</si>
  <si>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</si>
  <si>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</si>
  <si>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</si>
  <si>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</si>
  <si>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</si>
  <si>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</si>
  <si>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</si>
  <si>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</si>
  <si>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</si>
  <si>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</si>
  <si>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</si>
  <si>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</si>
  <si>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</si>
  <si>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</si>
  <si>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</si>
  <si>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</si>
  <si>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</si>
  <si>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</si>
  <si>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</si>
  <si>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</si>
  <si>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</si>
  <si>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</si>
  <si>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</si>
  <si>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</si>
  <si>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</si>
  <si>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</si>
  <si>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</si>
  <si>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</si>
  <si>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</si>
  <si>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</si>
  <si>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</si>
  <si>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</si>
  <si>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</si>
  <si>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</si>
  <si>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</si>
  <si>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</si>
  <si>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</si>
  <si>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</si>
  <si>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</si>
  <si>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</si>
  <si>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</si>
  <si>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</si>
  <si>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</si>
  <si>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</si>
  <si>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</si>
  <si>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</si>
  <si>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</si>
  <si>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</si>
  <si>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</si>
  <si>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</si>
  <si>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</si>
  <si>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</si>
  <si>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</si>
  <si>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</si>
  <si>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</si>
  <si>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</si>
  <si>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</si>
  <si>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</si>
  <si>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</si>
  <si>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</si>
  <si>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</si>
  <si>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</si>
  <si>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</si>
  <si>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</si>
  <si>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</si>
  <si>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</si>
  <si>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</si>
  <si>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</si>
  <si>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</si>
  <si>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</si>
  <si>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</si>
  <si>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</si>
  <si>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</si>
  <si>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</si>
  <si>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</si>
  <si>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</si>
  <si>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</si>
  <si>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</si>
  <si>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</si>
  <si>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</si>
  <si>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</si>
  <si>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</si>
  <si>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</si>
  <si>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</si>
  <si>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</si>
  <si>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</si>
  <si>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</si>
  <si>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</si>
  <si>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</si>
  <si>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</si>
  <si>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</si>
  <si>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</si>
  <si>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</si>
  <si>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</si>
  <si>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</si>
  <si>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</si>
  <si>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</si>
  <si>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</si>
  <si>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</si>
  <si>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</si>
  <si>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</si>
  <si>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</si>
  <si>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</si>
  <si>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</si>
  <si>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</si>
  <si>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</si>
  <si>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</si>
  <si>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</si>
  <si>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</si>
  <si>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</si>
  <si>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</si>
  <si>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</si>
  <si>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</si>
  <si>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</si>
  <si>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</si>
  <si>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</si>
  <si>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</si>
  <si>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</si>
  <si>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</si>
  <si>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</si>
  <si>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</si>
  <si>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</si>
  <si>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</si>
  <si>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</si>
  <si>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</si>
  <si>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</si>
  <si>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</si>
  <si>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</si>
  <si>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</si>
  <si>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</si>
  <si>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</si>
  <si>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</si>
  <si>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</si>
  <si>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</si>
  <si>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</si>
  <si>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</si>
  <si>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</si>
  <si>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</si>
  <si>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</si>
  <si>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</si>
  <si>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</si>
  <si>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</si>
  <si>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</si>
  <si>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</si>
  <si>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</si>
  <si>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</si>
  <si>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</si>
  <si>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</si>
  <si>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</si>
  <si>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</si>
  <si>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</si>
  <si>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</si>
  <si>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</si>
  <si>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</si>
  <si>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</si>
  <si>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</si>
  <si>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</si>
  <si>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</si>
  <si>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</si>
  <si>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</si>
  <si>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</si>
  <si>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</si>
  <si>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</si>
  <si>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</si>
  <si>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</si>
  <si>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</si>
  <si>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</si>
  <si>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</si>
  <si>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</si>
  <si>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</si>
  <si>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</si>
  <si>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</si>
  <si>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</si>
  <si>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</si>
  <si>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</si>
  <si>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</si>
  <si>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</si>
  <si>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</si>
  <si>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</si>
  <si>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</si>
  <si>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</si>
  <si>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</si>
  <si>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</si>
  <si>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</si>
  <si>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</si>
  <si>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</si>
  <si>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</si>
  <si>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</si>
  <si>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</si>
  <si>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</si>
  <si>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</si>
  <si>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</si>
  <si>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</si>
  <si>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</si>
  <si>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</si>
  <si>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</si>
  <si>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</si>
  <si>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</si>
  <si>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</si>
  <si>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</si>
  <si>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</si>
  <si>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</si>
  <si>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</si>
  <si>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</si>
  <si>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</si>
  <si>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</si>
  <si>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</si>
  <si>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</si>
  <si>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</si>
  <si>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</si>
  <si>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</si>
  <si>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</si>
  <si>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</si>
  <si>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</si>
  <si>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</si>
  <si>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</si>
  <si>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</si>
  <si>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</si>
  <si>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</si>
  <si>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</si>
  <si>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</si>
  <si>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</si>
  <si>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</si>
  <si>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</si>
  <si>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</si>
  <si>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</si>
  <si>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</si>
  <si>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</si>
  <si>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</si>
  <si>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</si>
  <si>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</si>
  <si>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</si>
  <si>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</si>
  <si>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</si>
  <si>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</si>
  <si>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</si>
  <si>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</si>
  <si>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</si>
  <si>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</si>
  <si>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</si>
  <si>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</si>
  <si>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</si>
  <si>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</si>
  <si>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</si>
  <si>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</si>
  <si>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</si>
  <si>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</si>
  <si>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</si>
  <si>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</si>
  <si>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</si>
  <si>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</si>
  <si>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</si>
  <si>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</si>
  <si>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</si>
  <si>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</si>
  <si>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</si>
  <si>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</si>
  <si>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</si>
  <si>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</si>
  <si>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</si>
  <si>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</si>
  <si>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</si>
  <si>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</si>
  <si>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</si>
  <si>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</si>
  <si>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</si>
  <si>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</si>
  <si>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</si>
  <si>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</si>
  <si>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</si>
  <si>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</si>
  <si>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</si>
  <si>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</si>
  <si>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</si>
  <si>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</si>
  <si>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</si>
  <si>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</si>
  <si>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</si>
  <si>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</si>
  <si>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</si>
  <si>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</si>
  <si>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</si>
  <si>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</si>
  <si>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</si>
  <si>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</si>
  <si>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</si>
  <si>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</si>
  <si>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</si>
  <si>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</si>
  <si>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</si>
  <si>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</si>
  <si>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</si>
  <si>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</si>
  <si>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</si>
  <si>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</si>
  <si>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</si>
  <si>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</si>
  <si>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</si>
  <si>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</si>
  <si>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</si>
  <si>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</si>
  <si>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</si>
  <si>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</si>
  <si>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</si>
  <si>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</si>
  <si>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</si>
  <si>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</si>
  <si>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</si>
  <si>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</si>
  <si>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</si>
  <si>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</si>
  <si>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</si>
  <si>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</si>
  <si>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</si>
  <si>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</si>
  <si>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</si>
  <si>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</si>
  <si>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</si>
  <si>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</si>
  <si>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</si>
  <si>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</si>
  <si>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</si>
  <si>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</si>
  <si>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</si>
  <si>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</si>
  <si>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</si>
  <si>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</si>
  <si>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</si>
  <si>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</si>
  <si>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</si>
  <si>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</si>
  <si>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</si>
  <si>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</si>
  <si>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</si>
  <si>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</si>
  <si>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</si>
  <si>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</si>
  <si>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</si>
  <si>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</si>
  <si>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</si>
  <si>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</si>
  <si>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</si>
  <si>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</si>
  <si>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</si>
  <si>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</si>
  <si>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</si>
  <si>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</si>
  <si>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</si>
  <si>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</si>
  <si>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</si>
  <si>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</si>
  <si>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</si>
  <si>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</si>
  <si>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</si>
  <si>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</si>
  <si>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</si>
  <si>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</si>
  <si>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</si>
  <si>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</si>
  <si>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</si>
  <si>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</si>
  <si>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</si>
  <si>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</si>
  <si>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</si>
  <si>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</si>
  <si>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</si>
  <si>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</si>
  <si>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</si>
  <si>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</si>
  <si>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</si>
  <si>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</si>
  <si>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</si>
  <si>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</si>
  <si>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</si>
  <si>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</si>
  <si>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</si>
  <si>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</si>
  <si>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</si>
  <si>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</si>
  <si>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</si>
  <si>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</si>
  <si>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</si>
  <si>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</si>
  <si>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</si>
  <si>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</si>
  <si>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</si>
  <si>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</si>
  <si>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</si>
  <si>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</si>
  <si>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</si>
  <si>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</si>
  <si>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</si>
  <si>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</si>
  <si>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</si>
  <si>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</si>
  <si>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</si>
  <si>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</si>
  <si>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</si>
  <si>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</si>
  <si>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</si>
  <si>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</si>
  <si>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</si>
  <si>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</si>
  <si>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</si>
  <si>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</si>
  <si>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</si>
  <si>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</si>
  <si>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</si>
  <si>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</si>
  <si>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</si>
  <si>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</si>
  <si>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</si>
  <si>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</si>
  <si>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</si>
  <si>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</si>
  <si>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</si>
  <si>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</si>
  <si>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</si>
  <si>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</si>
  <si>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</si>
  <si>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</si>
  <si>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</si>
  <si>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</si>
  <si>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</si>
  <si>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</si>
  <si>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</si>
  <si>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</si>
  <si>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</si>
  <si>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</si>
  <si>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</si>
  <si>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</si>
  <si>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</si>
  <si>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</si>
  <si>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</si>
  <si>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</si>
  <si>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</si>
  <si>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</si>
  <si>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</si>
  <si>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</si>
  <si>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</si>
  <si>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</si>
  <si>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</si>
  <si>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</si>
  <si>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</si>
  <si>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</si>
  <si>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</si>
  <si>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</si>
  <si>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</si>
  <si>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</si>
  <si>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</si>
  <si>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</si>
  <si>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</si>
  <si>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</si>
  <si>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</si>
  <si>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</si>
  <si>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</si>
  <si>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</si>
  <si>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</si>
  <si>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</si>
  <si>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</si>
  <si>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</si>
  <si>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</si>
  <si>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</si>
  <si>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</si>
  <si>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</si>
  <si>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</si>
  <si>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</si>
  <si>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</si>
  <si>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</si>
  <si>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</si>
  <si>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</si>
  <si>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</si>
  <si>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</si>
  <si>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</si>
  <si>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</si>
  <si>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</si>
  <si>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</si>
  <si>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</si>
  <si>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</si>
  <si>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</si>
  <si>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</si>
  <si>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</si>
  <si>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</si>
  <si>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</si>
  <si>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</si>
  <si>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</si>
  <si>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</si>
  <si>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</si>
  <si>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</si>
  <si>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</si>
  <si>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</si>
  <si>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</si>
  <si>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</si>
  <si>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</si>
  <si>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</si>
  <si>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</si>
  <si>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</si>
  <si>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</si>
  <si>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</si>
  <si>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</si>
  <si>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</si>
  <si>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</si>
  <si>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</si>
  <si>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</si>
  <si>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</si>
  <si>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</si>
  <si>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</si>
  <si>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</si>
  <si>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</si>
  <si>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</si>
  <si>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</si>
  <si>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</si>
  <si>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</si>
  <si>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</si>
  <si>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</si>
  <si>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</si>
  <si>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</si>
  <si>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</si>
  <si>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</si>
  <si>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</si>
  <si>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</si>
  <si>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</si>
  <si>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</si>
  <si>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</si>
  <si>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</si>
  <si>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</si>
  <si>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</si>
  <si>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</si>
  <si>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</si>
  <si>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</si>
  <si>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</si>
  <si>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</si>
  <si>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</si>
  <si>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</si>
  <si>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</si>
  <si>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</si>
  <si>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</si>
  <si>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</si>
  <si>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</si>
  <si>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</si>
  <si>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</si>
  <si>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</si>
  <si>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</si>
  <si>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</si>
  <si>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</si>
  <si>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</si>
  <si>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</si>
  <si>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</si>
  <si>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</si>
  <si>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</si>
  <si>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</si>
  <si>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</si>
  <si>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</si>
  <si>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</si>
  <si>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</si>
  <si>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</si>
  <si>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</si>
  <si>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</si>
  <si>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</si>
  <si>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</si>
  <si>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</si>
  <si>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</si>
  <si>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</si>
  <si>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</si>
  <si>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</si>
  <si>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</si>
  <si>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</si>
  <si>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</si>
  <si>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</si>
  <si>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</si>
  <si>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</si>
  <si>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</si>
  <si>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</si>
  <si>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</si>
  <si>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</si>
  <si>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</si>
  <si>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</si>
  <si>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</si>
  <si>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</si>
  <si>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</si>
  <si>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</si>
  <si>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</si>
  <si>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</si>
  <si>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</si>
  <si>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</si>
  <si>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</si>
  <si>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</si>
  <si>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</si>
  <si>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</si>
  <si>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</si>
  <si>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</si>
  <si>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</si>
  <si>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</si>
  <si>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</si>
  <si>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</si>
  <si>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</si>
  <si>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</si>
  <si>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</si>
  <si>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</si>
  <si>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</si>
  <si>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</si>
  <si>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</si>
  <si>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</si>
  <si>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</si>
  <si>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</si>
  <si>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</si>
  <si>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</si>
  <si>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</si>
  <si>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</si>
  <si>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</si>
  <si>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</si>
  <si>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</si>
  <si>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</si>
  <si>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</si>
  <si>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</si>
  <si>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</si>
  <si>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</si>
  <si>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</si>
  <si>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</si>
  <si>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</si>
  <si>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</si>
  <si>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</si>
  <si>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</si>
  <si>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</si>
  <si>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</si>
  <si>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</si>
  <si>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</si>
  <si>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</si>
  <si>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</si>
  <si>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</si>
  <si>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</si>
  <si>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</si>
  <si>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</si>
  <si>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</si>
  <si>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</si>
  <si>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</si>
  <si>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</si>
  <si>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</si>
  <si>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</si>
  <si>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</si>
  <si>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</si>
  <si>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</si>
  <si>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</si>
  <si>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</si>
  <si>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</si>
  <si>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</si>
  <si>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</si>
  <si>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</si>
  <si>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</si>
  <si>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</si>
  <si>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</si>
  <si>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</si>
  <si>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</si>
  <si>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</si>
  <si>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</si>
  <si>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</si>
  <si>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</si>
  <si>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</si>
  <si>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</si>
  <si>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</si>
  <si>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</si>
  <si>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</si>
  <si>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</si>
  <si>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</si>
  <si>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</si>
  <si>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</si>
  <si>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</si>
  <si>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</si>
  <si>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</si>
  <si>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</si>
  <si>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</si>
  <si>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</si>
  <si>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</si>
  <si>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</si>
  <si>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</si>
  <si>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</si>
  <si>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</si>
  <si>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</si>
  <si>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</si>
  <si>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</si>
  <si>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</si>
  <si>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</si>
  <si>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</si>
  <si>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</si>
  <si>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</si>
  <si>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</si>
  <si>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</si>
  <si>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</si>
  <si>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</si>
  <si>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</si>
  <si>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</si>
  <si>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</si>
  <si>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</si>
  <si>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</si>
  <si>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</si>
  <si>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</si>
  <si>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</si>
  <si>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</si>
  <si>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</si>
  <si>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</si>
  <si>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</si>
  <si>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</si>
  <si>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</si>
  <si>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</si>
  <si>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</si>
  <si>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</si>
  <si>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</si>
  <si>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</si>
  <si>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</si>
  <si>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</si>
  <si>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</si>
  <si>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</si>
  <si>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</si>
  <si>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</si>
  <si>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</si>
  <si>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</si>
  <si>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</si>
  <si>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</si>
  <si>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</si>
  <si>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</si>
  <si>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</si>
  <si>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</si>
  <si>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</si>
  <si>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</si>
  <si>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</si>
  <si>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</si>
  <si>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</si>
  <si>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</si>
  <si>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</si>
  <si>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</si>
  <si>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</si>
  <si>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</si>
  <si>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</si>
  <si>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</si>
  <si>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</si>
  <si>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</si>
  <si>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</si>
  <si>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</si>
  <si>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</si>
  <si>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</si>
  <si>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</si>
  <si>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</si>
  <si>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</si>
  <si>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</si>
  <si>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</si>
  <si>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</si>
  <si>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</si>
  <si>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</si>
  <si>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</si>
  <si>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</si>
  <si>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</si>
  <si>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</si>
  <si>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</si>
  <si>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</si>
  <si>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</si>
  <si>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</si>
  <si>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</si>
  <si>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</si>
  <si>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</si>
  <si>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</si>
  <si>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</si>
  <si>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</si>
  <si>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</si>
  <si>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</si>
  <si>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</si>
  <si>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</si>
  <si>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</si>
  <si>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</si>
  <si>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</si>
  <si>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</si>
  <si>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</si>
  <si>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</si>
  <si>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</si>
  <si>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</si>
  <si>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</si>
  <si>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</si>
  <si>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</si>
  <si>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</si>
  <si>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</si>
  <si>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</si>
  <si>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</si>
  <si>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</si>
  <si>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</si>
  <si>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</si>
  <si>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</si>
  <si>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</si>
  <si>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</si>
  <si>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</si>
  <si>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</si>
  <si>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</si>
  <si>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</si>
  <si>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</si>
  <si>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</si>
  <si>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</si>
  <si>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</si>
  <si>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</si>
  <si>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</si>
  <si>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</si>
  <si>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</si>
  <si>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</si>
  <si>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</si>
  <si>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</si>
  <si>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</si>
  <si>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</si>
  <si>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</si>
  <si>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</si>
  <si>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</si>
  <si>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</si>
  <si>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</si>
  <si>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</si>
  <si>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</si>
  <si>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</si>
  <si>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</si>
  <si>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</si>
  <si>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</si>
  <si>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</si>
  <si>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</si>
  <si>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</si>
  <si>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</si>
  <si>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</si>
  <si>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</si>
  <si>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</si>
  <si>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</si>
  <si>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</si>
  <si>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</si>
  <si>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</si>
  <si>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</si>
  <si>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</si>
  <si>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</si>
  <si>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</si>
  <si>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</si>
  <si>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</si>
  <si>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</si>
  <si>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</si>
  <si>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</si>
  <si>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</si>
  <si>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</si>
  <si>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</si>
  <si>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</si>
  <si>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</si>
  <si>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</si>
  <si>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</si>
  <si>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</si>
  <si>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</si>
  <si>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</si>
  <si>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</si>
  <si>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</si>
  <si>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</si>
  <si>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</si>
  <si>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</si>
  <si>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</si>
  <si>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</si>
  <si>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</si>
  <si>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</si>
  <si>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</si>
  <si>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</si>
  <si>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</si>
  <si>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</si>
  <si>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</si>
  <si>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</si>
  <si>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</si>
  <si>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</si>
  <si>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</si>
  <si>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</si>
  <si>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</si>
  <si>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</si>
  <si>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</si>
  <si>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</si>
  <si>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</si>
  <si>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</si>
  <si>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</si>
  <si>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</si>
  <si>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</si>
  <si>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</si>
  <si>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</si>
  <si>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</si>
  <si>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</si>
  <si>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</si>
  <si>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</si>
  <si>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</si>
  <si>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</si>
  <si>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</si>
  <si>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</si>
  <si>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</si>
  <si>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</si>
  <si>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</si>
  <si>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</si>
  <si>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</si>
  <si>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</si>
  <si>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</si>
  <si>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</si>
  <si>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</si>
  <si>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</si>
  <si>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</si>
  <si>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</si>
  <si>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</si>
  <si>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</si>
  <si>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</si>
  <si>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</si>
  <si>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</si>
  <si>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</si>
  <si>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</si>
  <si>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</si>
  <si>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</si>
  <si>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</si>
  <si>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</si>
  <si>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</si>
  <si>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</si>
  <si>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</si>
  <si>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</si>
  <si>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</si>
  <si>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</si>
  <si>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</si>
  <si>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</si>
  <si>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</si>
  <si>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</si>
  <si>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</si>
  <si>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</si>
  <si>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</si>
  <si>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</si>
  <si>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</si>
  <si>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</si>
  <si>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</si>
  <si>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</si>
  <si>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</si>
  <si>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</si>
  <si>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</si>
  <si>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</si>
  <si>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</si>
  <si>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</si>
  <si>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</si>
  <si>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</si>
  <si>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</si>
  <si>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</si>
  <si>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</si>
  <si>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</si>
  <si>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</si>
  <si>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</si>
  <si>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</si>
  <si>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</si>
  <si>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</si>
  <si>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</si>
  <si>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</si>
  <si>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</si>
  <si>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</si>
  <si>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</si>
  <si>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</si>
  <si>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</si>
  <si>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</si>
  <si>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</si>
  <si>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</si>
  <si>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</si>
  <si>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</si>
  <si>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</si>
  <si>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</si>
  <si>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</si>
  <si>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</si>
  <si>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</si>
  <si>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</si>
  <si>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</si>
  <si>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</si>
  <si>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</si>
  <si>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</si>
  <si>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</si>
  <si>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</si>
  <si>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</si>
  <si>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</si>
  <si>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</si>
  <si>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</si>
  <si>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</si>
  <si>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</si>
  <si>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</si>
  <si>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</si>
  <si>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</si>
  <si>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</si>
  <si>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</si>
  <si>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</si>
  <si>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</si>
  <si>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</si>
  <si>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</si>
  <si>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</si>
  <si>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</si>
  <si>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</si>
  <si>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</si>
  <si>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</si>
  <si>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</si>
  <si>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</si>
  <si>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</si>
  <si>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</si>
  <si>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</si>
  <si>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</si>
  <si>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</si>
  <si>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</si>
  <si>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</si>
  <si>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</si>
  <si>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</si>
  <si>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</si>
  <si>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</si>
  <si>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</si>
  <si>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</si>
  <si>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</si>
  <si>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</si>
  <si>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</si>
  <si>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</si>
  <si>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</si>
  <si>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</si>
  <si>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</si>
  <si>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</si>
  <si>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</si>
  <si>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</si>
  <si>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</si>
  <si>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</si>
  <si>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</si>
  <si>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</si>
  <si>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</si>
  <si>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</si>
  <si>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</si>
  <si>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</si>
  <si>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</si>
  <si>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</si>
  <si>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</si>
  <si>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</si>
  <si>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</si>
  <si>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</si>
  <si>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</si>
  <si>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</si>
  <si>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</si>
  <si>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</si>
  <si>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</si>
  <si>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</si>
  <si>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</si>
  <si>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</si>
  <si>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</si>
  <si>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</si>
  <si>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</si>
  <si>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</si>
  <si>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</si>
  <si>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</si>
  <si>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</si>
  <si>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</si>
  <si>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</si>
  <si>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</si>
  <si>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</si>
  <si>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</si>
  <si>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</si>
  <si>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</si>
  <si>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</si>
  <si>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</si>
  <si>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</si>
  <si>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</si>
  <si>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</si>
  <si>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</si>
  <si>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</si>
  <si>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</si>
  <si>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</si>
  <si>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</si>
  <si>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</si>
  <si>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</si>
  <si>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</si>
  <si>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</si>
  <si>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</si>
  <si>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</si>
  <si>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</si>
  <si>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</si>
  <si>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</si>
  <si>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</si>
  <si>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</si>
  <si>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</si>
  <si>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</si>
  <si>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</si>
  <si>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</si>
  <si>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</si>
  <si>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</si>
  <si>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</si>
  <si>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</si>
  <si>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</si>
  <si>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</si>
  <si>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</si>
  <si>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</si>
  <si>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</si>
  <si>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</si>
  <si>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</si>
  <si>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</si>
  <si>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</si>
  <si>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</si>
  <si>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</si>
  <si>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</si>
  <si>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</si>
  <si>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</si>
  <si>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</si>
  <si>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</si>
  <si>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</si>
  <si>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</si>
  <si>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</si>
  <si>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</si>
  <si>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</si>
  <si>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</si>
  <si>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</si>
  <si>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</si>
  <si>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</si>
  <si>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</si>
  <si>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</si>
  <si>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</si>
  <si>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</si>
  <si>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</si>
  <si>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</si>
  <si>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</si>
  <si>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</si>
  <si>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</si>
  <si>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</si>
  <si>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</si>
  <si>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</si>
  <si>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</si>
  <si>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</si>
  <si>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</si>
  <si>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</si>
  <si>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</si>
  <si>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</si>
  <si>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</si>
  <si>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</si>
  <si>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</si>
  <si>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</si>
  <si>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</si>
  <si>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</si>
  <si>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</si>
  <si>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</si>
  <si>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</si>
  <si>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</si>
  <si>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</si>
  <si>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</si>
  <si>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</si>
  <si>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</si>
  <si>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</si>
  <si>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</si>
  <si>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</si>
  <si>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</si>
  <si>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</si>
  <si>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</si>
  <si>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</si>
  <si>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</si>
  <si>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</si>
  <si>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</si>
  <si>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</si>
  <si>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</si>
  <si>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</si>
  <si>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</si>
  <si>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</si>
  <si>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</si>
  <si>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</si>
  <si>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</si>
  <si>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</si>
  <si>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</si>
  <si>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</si>
  <si>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</si>
  <si>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</si>
  <si>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</si>
  <si>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</si>
  <si>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</si>
  <si>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</si>
  <si>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</si>
  <si>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</si>
  <si>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</si>
  <si>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</si>
  <si>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</si>
  <si>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</si>
  <si>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</si>
  <si>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</si>
  <si>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</si>
  <si>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</si>
  <si>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</si>
  <si>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</si>
  <si>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</si>
  <si>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</si>
  <si>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</si>
  <si>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</si>
  <si>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</si>
  <si>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</si>
  <si>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</si>
  <si>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</si>
  <si>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</si>
  <si>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</si>
  <si>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</si>
  <si>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</si>
  <si>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</si>
  <si>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</si>
  <si>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</si>
  <si>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</si>
  <si>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</si>
  <si>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</si>
  <si>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</si>
  <si>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</si>
  <si>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</si>
  <si>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</si>
  <si>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</si>
  <si>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</si>
  <si>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</si>
  <si>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</si>
  <si>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</si>
  <si>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</si>
  <si>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</si>
  <si>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</si>
  <si>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</si>
  <si>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</si>
  <si>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</si>
  <si>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</si>
  <si>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</si>
  <si>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</si>
  <si>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</si>
  <si>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</si>
  <si>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</si>
  <si>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</si>
  <si>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</si>
  <si>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</si>
  <si>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</si>
  <si>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</si>
  <si>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</si>
  <si>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</si>
  <si>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</si>
  <si>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</si>
  <si>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</si>
  <si>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</si>
  <si>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</si>
  <si>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</si>
  <si>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</si>
  <si>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</si>
  <si>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</si>
  <si>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</si>
  <si>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</si>
  <si>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</si>
  <si>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</si>
  <si>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</si>
  <si>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</si>
  <si>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</si>
  <si>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</si>
  <si>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</si>
  <si>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</si>
  <si>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</si>
  <si>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</si>
  <si>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</si>
  <si>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</si>
  <si>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</si>
  <si>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</si>
  <si>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</si>
  <si>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</si>
  <si>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</si>
  <si>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</si>
  <si>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</si>
  <si>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</si>
  <si>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</si>
  <si>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</si>
  <si>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</si>
  <si>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</si>
  <si>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</si>
  <si>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</si>
  <si>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</si>
  <si>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</si>
  <si>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</si>
  <si>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</si>
  <si>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</si>
  <si>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</si>
  <si>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</si>
  <si>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</si>
  <si>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</si>
  <si>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</si>
  <si>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</si>
  <si>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</si>
  <si>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</si>
  <si>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</si>
  <si>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</si>
  <si>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</si>
  <si>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</si>
  <si>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</si>
  <si>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</si>
  <si>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</si>
  <si>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</si>
  <si>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</si>
  <si>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</si>
  <si>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</si>
  <si>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</si>
  <si>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</si>
  <si>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</si>
  <si>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</si>
  <si>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</si>
  <si>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</si>
  <si>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</si>
  <si>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</si>
  <si>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</si>
  <si>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</si>
  <si>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</si>
  <si>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</si>
  <si>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</si>
  <si>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</si>
  <si>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</si>
  <si>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</si>
  <si>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</si>
  <si>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</si>
  <si>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</si>
  <si>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</si>
  <si>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</si>
  <si>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</si>
  <si>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</si>
  <si>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</si>
  <si>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</si>
  <si>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</si>
  <si>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</si>
  <si>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</si>
  <si>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</si>
  <si>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</si>
  <si>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</si>
  <si>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</si>
  <si>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</si>
  <si>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</si>
  <si>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</si>
  <si>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</si>
  <si>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</si>
  <si>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</si>
  <si>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</si>
  <si>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</si>
  <si>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</si>
  <si>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</si>
  <si>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</si>
  <si>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</si>
  <si>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</si>
  <si>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</si>
  <si>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</si>
  <si>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</si>
  <si>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</si>
  <si>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</si>
  <si>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</si>
  <si>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</si>
  <si>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</si>
  <si>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</si>
  <si>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</si>
  <si>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</si>
  <si>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</si>
  <si>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</si>
  <si>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</si>
  <si>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</si>
  <si>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</si>
  <si>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</si>
  <si>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</si>
  <si>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</si>
  <si>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</si>
  <si>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</si>
  <si>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</si>
  <si>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</si>
  <si>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</si>
  <si>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</si>
  <si>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</si>
  <si>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</si>
  <si>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</si>
  <si>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</si>
  <si>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</si>
  <si>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</si>
  <si>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</si>
  <si>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</si>
  <si>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</si>
  <si>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</si>
  <si>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</si>
  <si>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</si>
  <si>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</si>
  <si>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</si>
  <si>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</si>
  <si>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</si>
  <si>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</si>
  <si>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</si>
  <si>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</si>
  <si>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</si>
  <si>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</si>
  <si>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</si>
  <si>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</si>
  <si>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</si>
  <si>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</si>
  <si>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</si>
  <si>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</si>
  <si>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</si>
  <si>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</si>
  <si>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</si>
  <si>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</si>
  <si>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</si>
  <si>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</si>
  <si>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</si>
  <si>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</si>
  <si>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</si>
  <si>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</si>
  <si>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</si>
  <si>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</si>
  <si>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</si>
  <si>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</si>
  <si>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</si>
  <si>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</si>
  <si>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</si>
  <si>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</si>
  <si>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</si>
  <si>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</si>
  <si>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</si>
  <si>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</si>
  <si>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</si>
  <si>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</si>
  <si>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</si>
  <si>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</si>
  <si>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</si>
  <si>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</si>
  <si>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</si>
  <si>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</si>
  <si>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</si>
  <si>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</si>
  <si>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</si>
  <si>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</si>
  <si>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</si>
  <si>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</si>
  <si>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</si>
  <si>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</si>
  <si>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</si>
  <si>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</si>
  <si>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</si>
  <si>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</si>
  <si>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</si>
  <si>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</si>
  <si>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</si>
  <si>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</si>
  <si>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</si>
  <si>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</si>
  <si>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</si>
  <si>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</si>
  <si>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</si>
  <si>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</si>
  <si>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</si>
  <si>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</si>
  <si>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</si>
  <si>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</si>
  <si>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</si>
  <si>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</si>
  <si>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</si>
  <si>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</si>
  <si>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</si>
  <si>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</si>
  <si>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</si>
  <si>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</si>
  <si>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</si>
  <si>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</si>
  <si>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</si>
  <si>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</si>
  <si>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</si>
  <si>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</si>
  <si>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</si>
  <si>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</si>
  <si>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</si>
  <si>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</si>
  <si>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</si>
  <si>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</si>
  <si>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</si>
  <si>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</si>
  <si>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</si>
  <si>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</si>
  <si>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</si>
  <si>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</si>
  <si>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</si>
  <si>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</si>
  <si>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</si>
  <si>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</si>
  <si>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</si>
  <si>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</si>
  <si>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</si>
  <si>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</si>
  <si>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</si>
  <si>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</si>
  <si>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</si>
  <si>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</si>
  <si>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</si>
  <si>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</si>
  <si>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</si>
  <si>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</si>
  <si>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</si>
  <si>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</si>
  <si>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</si>
  <si>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</si>
  <si>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</si>
  <si>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</si>
  <si>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</si>
  <si>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</si>
  <si>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</si>
  <si>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</si>
  <si>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</si>
  <si>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</si>
  <si>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</si>
  <si>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</si>
  <si>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</si>
  <si>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</si>
  <si>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</si>
  <si>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</si>
  <si>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</si>
  <si>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</si>
  <si>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</si>
  <si>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</si>
  <si>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</si>
  <si>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</si>
  <si>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</si>
  <si>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</si>
  <si>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</si>
  <si>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</si>
  <si>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</si>
  <si>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</si>
  <si>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</si>
  <si>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</si>
  <si>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</si>
  <si>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</si>
  <si>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</si>
  <si>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</si>
  <si>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</si>
  <si>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</si>
  <si>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</si>
  <si>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</si>
  <si>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</si>
  <si>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</si>
  <si>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</si>
  <si>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</si>
  <si>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</si>
  <si>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</si>
  <si>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</si>
  <si>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</si>
  <si>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</si>
  <si>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</si>
  <si>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</si>
  <si>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</si>
  <si>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</si>
  <si>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</si>
  <si>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</si>
  <si>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</si>
  <si>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</si>
  <si>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</si>
  <si>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</si>
  <si>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</si>
  <si>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</si>
  <si>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</si>
  <si>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</si>
  <si>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</si>
  <si>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</si>
  <si>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</si>
  <si>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</si>
  <si>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</si>
  <si>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</si>
  <si>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</si>
  <si>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</si>
  <si>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</si>
  <si>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</si>
  <si>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</si>
  <si>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</si>
  <si>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</si>
  <si>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</si>
  <si>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</si>
  <si>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</si>
  <si>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</si>
  <si>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</si>
  <si>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</si>
  <si>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</si>
  <si>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</si>
  <si>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</si>
  <si>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</si>
  <si>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</si>
  <si>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</si>
  <si>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</si>
  <si>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</si>
  <si>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</si>
  <si>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</si>
  <si>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</si>
  <si>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</si>
  <si>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</si>
  <si>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</si>
  <si>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</si>
  <si>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</si>
  <si>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</si>
  <si>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</si>
  <si>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</si>
  <si>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</si>
  <si>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</si>
  <si>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</si>
  <si>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</si>
  <si>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</si>
  <si>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</si>
  <si>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</si>
  <si>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</si>
  <si>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</si>
  <si>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</si>
  <si>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</si>
  <si>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</si>
  <si>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</si>
  <si>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</si>
  <si>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</si>
  <si>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</si>
  <si>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</si>
  <si>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</si>
  <si>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</si>
  <si>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</si>
  <si>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</si>
  <si>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</si>
  <si>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</si>
  <si>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</si>
  <si>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</si>
  <si>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</si>
  <si>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</si>
  <si>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</si>
  <si>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</si>
  <si>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</si>
  <si>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</si>
  <si>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</si>
  <si>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</si>
  <si>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</si>
  <si>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</si>
  <si>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</si>
  <si>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</si>
  <si>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</si>
  <si>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</si>
  <si>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</si>
  <si>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</si>
  <si>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</si>
  <si>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</si>
  <si>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</si>
  <si>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</si>
  <si>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</si>
  <si>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</si>
  <si>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</si>
  <si>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</si>
  <si>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</si>
  <si>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</si>
  <si>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</si>
  <si>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</si>
  <si>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</si>
  <si>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</si>
  <si>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</si>
  <si>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</si>
  <si>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</si>
  <si>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</si>
  <si>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</si>
  <si>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</si>
  <si>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</si>
  <si>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</si>
  <si>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</si>
  <si>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</si>
  <si>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</si>
  <si>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</si>
  <si>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</si>
  <si>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</si>
  <si>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</si>
  <si>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</si>
  <si>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</si>
  <si>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</si>
  <si>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</si>
  <si>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</si>
  <si>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</si>
  <si>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</si>
  <si>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</si>
  <si>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</si>
  <si>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</si>
  <si>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</si>
  <si>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</si>
  <si>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</si>
  <si>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</si>
  <si>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</si>
  <si>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</si>
  <si>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</si>
  <si>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</si>
  <si>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</si>
  <si>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</si>
  <si>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</si>
  <si>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</si>
  <si>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</si>
  <si>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</si>
  <si>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</si>
  <si>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</si>
  <si>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</si>
  <si>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</si>
  <si>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</si>
  <si>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</si>
  <si>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</si>
  <si>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</si>
  <si>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</si>
  <si>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</si>
  <si>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</si>
  <si>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</si>
  <si>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</si>
  <si>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</si>
  <si>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</si>
  <si>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</si>
  <si>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</si>
  <si>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</si>
  <si>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</si>
  <si>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</si>
  <si>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</si>
  <si>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</si>
  <si>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</si>
  <si>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</si>
  <si>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</si>
  <si>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</si>
  <si>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</si>
  <si>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</si>
  <si>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</si>
  <si>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</si>
  <si>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</si>
  <si>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</si>
  <si>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</si>
  <si>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</si>
  <si>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</si>
  <si>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</si>
  <si>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</si>
  <si>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</si>
  <si>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</si>
  <si>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</si>
  <si>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</si>
  <si>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</si>
  <si>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</si>
  <si>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</si>
  <si>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</si>
  <si>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</si>
  <si>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</si>
  <si>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</si>
  <si>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</si>
  <si>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</si>
  <si>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</si>
  <si>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</si>
  <si>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</si>
  <si>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</si>
  <si>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</si>
  <si>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</si>
  <si>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</si>
  <si>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</si>
  <si>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</si>
  <si>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</si>
  <si>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</si>
  <si>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</si>
  <si>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</si>
  <si>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</si>
  <si>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</si>
  <si>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</si>
  <si>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</si>
  <si>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</si>
  <si>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</si>
  <si>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</si>
  <si>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</si>
  <si>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</si>
  <si>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</si>
  <si>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</si>
  <si>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</si>
  <si>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</si>
  <si>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</si>
  <si>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</si>
  <si>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</si>
  <si>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</si>
  <si>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</si>
  <si>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</si>
  <si>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</si>
  <si>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</si>
  <si>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</si>
  <si>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</si>
  <si>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</si>
  <si>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</si>
  <si>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</si>
  <si>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</si>
  <si>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</si>
  <si>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</si>
  <si>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</si>
  <si>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</si>
  <si>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</si>
  <si>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</si>
  <si>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</si>
  <si>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</si>
  <si>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</si>
  <si>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</si>
  <si>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</si>
  <si>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</si>
  <si>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</si>
  <si>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</si>
  <si>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</si>
  <si>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</si>
  <si>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</si>
  <si>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</si>
  <si>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</si>
  <si>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</si>
  <si>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</si>
  <si>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</si>
  <si>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</si>
  <si>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</si>
  <si>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</si>
  <si>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</si>
  <si>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</si>
  <si>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</si>
  <si>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</si>
  <si>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</si>
  <si>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</si>
  <si>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</si>
  <si>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</si>
  <si>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</si>
  <si>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</si>
  <si>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</si>
  <si>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</si>
  <si>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</si>
  <si>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</si>
  <si>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</si>
  <si>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</si>
  <si>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</si>
  <si>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</si>
  <si>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</si>
  <si>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</si>
  <si>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</si>
  <si>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</si>
  <si>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</si>
  <si>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</si>
  <si>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</si>
  <si>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</si>
  <si>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</si>
  <si>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</si>
  <si>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</si>
  <si>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</si>
  <si>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</si>
  <si>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</si>
  <si>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</si>
  <si>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</si>
  <si>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</si>
  <si>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</si>
  <si>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</si>
  <si>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</si>
  <si>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</si>
  <si>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</si>
  <si>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</si>
  <si>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</si>
  <si>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</si>
  <si>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</si>
  <si>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</si>
  <si>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</si>
  <si>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</si>
  <si>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</si>
  <si>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</si>
  <si>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</si>
  <si>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</si>
  <si>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</si>
  <si>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</si>
  <si>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</si>
  <si>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</si>
  <si>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</si>
  <si>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</si>
  <si>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</si>
  <si>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</si>
  <si>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</si>
  <si>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</si>
  <si>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</si>
  <si>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</si>
  <si>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</si>
  <si>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</si>
  <si>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</si>
  <si>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</si>
  <si>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</si>
  <si>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</si>
  <si>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</si>
  <si>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</si>
  <si>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</si>
  <si>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</si>
  <si>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</si>
  <si>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</si>
  <si>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</si>
  <si>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</si>
  <si>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</si>
  <si>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</si>
  <si>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</si>
  <si>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</si>
  <si>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</si>
  <si>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</si>
  <si>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</si>
  <si>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</si>
  <si>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</si>
  <si>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</si>
  <si>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</si>
  <si>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</si>
  <si>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</si>
  <si>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</si>
  <si>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</si>
  <si>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</si>
  <si>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</si>
  <si>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</si>
  <si>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</si>
  <si>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</si>
  <si>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</si>
  <si>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</si>
  <si>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</si>
  <si>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</si>
  <si>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</si>
  <si>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</si>
  <si>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</si>
  <si>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</si>
  <si>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</si>
  <si>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</si>
  <si>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</si>
  <si>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</si>
  <si>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</si>
  <si>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</si>
  <si>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</si>
  <si>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</si>
  <si>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</si>
  <si>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</si>
  <si>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</si>
  <si>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</si>
  <si>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</si>
  <si>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</si>
  <si>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</si>
  <si>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</si>
  <si>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</si>
  <si>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</si>
  <si>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</si>
  <si>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</si>
  <si>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</si>
  <si>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</si>
  <si>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</si>
  <si>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</si>
  <si>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</si>
  <si>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</si>
  <si>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</si>
  <si>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</si>
  <si>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</si>
  <si>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</si>
  <si>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</si>
  <si>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</si>
  <si>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</si>
  <si>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</si>
  <si>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</si>
  <si>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</si>
  <si>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</si>
  <si>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</si>
  <si>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</si>
  <si>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</si>
  <si>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</si>
  <si>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</si>
  <si>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</si>
  <si>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</si>
  <si>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</si>
  <si>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</si>
  <si>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</si>
  <si>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</si>
  <si>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</si>
  <si>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</si>
  <si>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</si>
  <si>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</si>
  <si>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</si>
  <si>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</si>
  <si>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</si>
  <si>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</si>
  <si>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</si>
  <si>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</si>
  <si>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</si>
  <si>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</si>
  <si>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</si>
  <si>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</si>
  <si>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</si>
  <si>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</si>
  <si>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</si>
  <si>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</si>
  <si>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</si>
  <si>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</si>
  <si>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</si>
  <si>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</si>
  <si>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</si>
  <si>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</si>
  <si>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</si>
  <si>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</si>
  <si>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</si>
  <si>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</si>
  <si>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</si>
  <si>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</si>
  <si>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</si>
  <si>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</si>
  <si>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</si>
  <si>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</si>
  <si>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</si>
  <si>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</si>
  <si>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</si>
  <si>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</si>
  <si>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</si>
  <si>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</si>
  <si>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</si>
  <si>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</si>
  <si>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</si>
  <si>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</si>
  <si>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</si>
  <si>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</si>
  <si>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</si>
  <si>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</si>
  <si>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</si>
  <si>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</si>
  <si>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</si>
  <si>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</si>
  <si>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</si>
  <si>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</si>
  <si>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</si>
  <si>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</si>
  <si>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</si>
  <si>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</si>
  <si>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</si>
  <si>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</si>
  <si>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</si>
  <si>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</si>
  <si>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</si>
  <si>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</si>
  <si>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</si>
  <si>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</si>
  <si>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</si>
  <si>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</si>
  <si>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</si>
  <si>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</si>
  <si>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</si>
  <si>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</si>
  <si>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</si>
  <si>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</si>
  <si>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</si>
  <si>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</si>
  <si>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</si>
  <si>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</si>
  <si>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</si>
  <si>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</si>
  <si>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</si>
  <si>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</si>
  <si>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</si>
  <si>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</si>
  <si>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</si>
  <si>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</si>
  <si>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</si>
  <si>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</si>
  <si>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</si>
  <si>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</si>
  <si>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</si>
  <si>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</si>
  <si>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</si>
  <si>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</si>
  <si>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</si>
  <si>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</si>
  <si>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</si>
  <si>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</si>
  <si>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</si>
  <si>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</si>
  <si>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</si>
  <si>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</si>
  <si>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</si>
  <si>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</si>
  <si>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</si>
  <si>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</si>
  <si>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</si>
  <si>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</si>
  <si>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</si>
  <si>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</si>
  <si>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</si>
  <si>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</si>
  <si>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</si>
  <si>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</si>
  <si>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</si>
  <si>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</si>
  <si>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</si>
  <si>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</si>
  <si>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</si>
  <si>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</si>
  <si>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</si>
  <si>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</si>
  <si>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</si>
  <si>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</si>
  <si>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</si>
  <si>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</si>
  <si>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</si>
  <si>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</si>
  <si>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</si>
  <si>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</si>
  <si>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</si>
  <si>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</si>
  <si>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</si>
  <si>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</si>
  <si>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</si>
  <si>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</si>
  <si>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</si>
  <si>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</si>
  <si>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</si>
  <si>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</si>
  <si>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</si>
  <si>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</si>
  <si>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</si>
  <si>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</si>
  <si>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</si>
  <si>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</si>
  <si>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</si>
  <si>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</si>
  <si>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</si>
  <si>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</si>
  <si>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</si>
  <si>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</si>
  <si>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</si>
  <si>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</si>
  <si>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</si>
  <si>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</si>
  <si>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</si>
  <si>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</si>
  <si>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</si>
  <si>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</si>
  <si>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</si>
  <si>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</si>
  <si>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</si>
  <si>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</si>
  <si>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</si>
  <si>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</si>
  <si>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</si>
  <si>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</si>
  <si>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</si>
  <si>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</si>
  <si>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</si>
  <si>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</si>
  <si>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</si>
  <si>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</si>
  <si>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</si>
  <si>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</si>
  <si>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</si>
  <si>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</si>
  <si>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</si>
  <si>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</si>
  <si>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</si>
  <si>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</si>
  <si>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</si>
  <si>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</si>
  <si>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</si>
  <si>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</si>
  <si>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</si>
  <si>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</si>
  <si>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</si>
  <si>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</si>
  <si>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</si>
  <si>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</si>
  <si>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</si>
  <si>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</si>
  <si>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</si>
  <si>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</si>
  <si>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</si>
  <si>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</si>
  <si>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</si>
  <si>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</si>
  <si>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</si>
  <si>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</si>
  <si>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</si>
  <si>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</si>
  <si>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</si>
  <si>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</si>
  <si>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</si>
  <si>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</si>
  <si>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</si>
  <si>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</si>
  <si>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</si>
  <si>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</si>
  <si>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</si>
  <si>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</si>
  <si>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</si>
  <si>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</si>
  <si>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</si>
  <si>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</si>
  <si>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</si>
  <si>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</si>
  <si>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</si>
  <si>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</si>
  <si>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</si>
  <si>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</si>
  <si>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</si>
  <si>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</si>
  <si>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</si>
  <si>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</si>
  <si>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</si>
  <si>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</si>
  <si>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</si>
  <si>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</si>
  <si>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</si>
  <si>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</si>
  <si>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</si>
  <si>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</si>
  <si>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</si>
  <si>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</si>
  <si>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</si>
  <si>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</si>
  <si>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</si>
  <si>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</si>
  <si>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</si>
  <si>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</si>
  <si>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</si>
  <si>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</si>
  <si>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</si>
  <si>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</si>
  <si>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</si>
  <si>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</si>
  <si>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</si>
  <si>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</si>
  <si>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</si>
  <si>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</si>
  <si>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</si>
  <si>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</si>
  <si>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</si>
  <si>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Total 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</si>
  <si>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</si>
  <si>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</si>
  <si>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</si>
  <si>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</si>
  <si>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</si>
  <si>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</si>
  <si>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</si>
  <si>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</si>
  <si>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</si>
  <si>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</si>
  <si>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</si>
  <si>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</si>
  <si>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</si>
  <si>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</si>
  <si>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</si>
  <si>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Average Donation</t>
  </si>
  <si>
    <t>plays Count of outcomes</t>
  </si>
  <si>
    <t>plays Sum of Average Donation</t>
  </si>
  <si>
    <t>Total Sum of Average Donation</t>
  </si>
  <si>
    <t>We Play Chekhov Count of outcomes</t>
  </si>
  <si>
    <t>We Play Chekhov Sum of Average Donation</t>
  </si>
  <si>
    <t>'ART' Count of outcomes</t>
  </si>
  <si>
    <t>'ART' Sum of Average Donation</t>
  </si>
  <si>
    <t>"Bright Ideas" By Eric Coble Count of outcomes</t>
  </si>
  <si>
    <t>"Bright Ideas" By Eric Coble Sum of Average Donation</t>
  </si>
  <si>
    <t>"Holmes for the Holidays" Larceny &amp; Mystery For Christmas Count of outcomes</t>
  </si>
  <si>
    <t>"Holmes for the Holidays" Larceny &amp; Mystery For Christmas Sum of Average Donation</t>
  </si>
  <si>
    <t>"I Will Speak For Myself" Count of outcomes</t>
  </si>
  <si>
    <t>"I Will Speak For Myself" Sum of Average Donation</t>
  </si>
  <si>
    <t>"I'm Alright"...an Enso Theatre Education production. Count of outcomes</t>
  </si>
  <si>
    <t>"I'm Alright"...an Enso Theatre Education production. Sum of Average Donation</t>
  </si>
  <si>
    <t>"Loving Alanis" Rocky Mountain Regional Premier Count of outcomes</t>
  </si>
  <si>
    <t>"Loving Alanis" Rocky Mountain Regional Premier Sum of Average Donation</t>
  </si>
  <si>
    <t>"Lucy &amp; Vincente" A New Play about Lucille Ball Count of outcomes</t>
  </si>
  <si>
    <t>"Lucy &amp; Vincente" A New Play about Lucille Ball Sum of Average Donation</t>
  </si>
  <si>
    <t>"Mukha-Tsokotukha" SoloSchool Youth Play Count of outcomes</t>
  </si>
  <si>
    <t>"Mukha-Tsokotukha" SoloSchool Youth Play Sum of Average Donation</t>
  </si>
  <si>
    <t>"Next Stop" - Adjusting to dating in NYC Count of outcomes</t>
  </si>
  <si>
    <t>"Next Stop" - Adjusting to dating in NYC Sum of Average Donation</t>
  </si>
  <si>
    <t>"She Has a Name" on tour Count of outcomes</t>
  </si>
  <si>
    <t>"She Has a Name" on tour Sum of Average Donation</t>
  </si>
  <si>
    <t>"So Amazing" produced at the Kraine Theater NYC Count of outcomes</t>
  </si>
  <si>
    <t>"So Amazing" produced at the Kraine Theater NYC Sum of Average Donation</t>
  </si>
  <si>
    <t>"The Annual Neighborhood Garage Tour" Count of outcomes</t>
  </si>
  <si>
    <t>"The Annual Neighborhood Garage Tour" Sum of Average Donation</t>
  </si>
  <si>
    <t>"The Colored Museum" by George C. Wolfe Count of outcomes</t>
  </si>
  <si>
    <t>"The Colored Museum" by George C. Wolfe Sum of Average Donation</t>
  </si>
  <si>
    <t>"The Holiday Bug" 2014 Puppet Show Count of outcomes</t>
  </si>
  <si>
    <t>"The Holiday Bug" 2014 Puppet Show Sum of Average Donation</t>
  </si>
  <si>
    <t>"The Next Event" Count of outcomes</t>
  </si>
  <si>
    <t>"The Next Event" Sum of Average Donation</t>
  </si>
  <si>
    <t>"The Red Herring" World Premiere Count of outcomes</t>
  </si>
  <si>
    <t>"The Red Herring" World Premiere Sum of Average Donation</t>
  </si>
  <si>
    <t>"The Rounds" by Justin Moriarty, presented by EggSalad Count of outcomes</t>
  </si>
  <si>
    <t>"The Rounds" by Justin Moriarty, presented by EggSalad Sum of Average Donation</t>
  </si>
  <si>
    <t>"The Santaland Diaries" by David Sedaris in Los Angeles 2014 Count of outcomes</t>
  </si>
  <si>
    <t>"The Santaland Diaries" by David Sedaris in Los Angeles 2014 Sum of Average Donation</t>
  </si>
  <si>
    <t>"The Secret" Goes to NYC International Fringe Festival Count of outcomes</t>
  </si>
  <si>
    <t>"The Secret" Goes to NYC International Fringe Festival Sum of Average Donation</t>
  </si>
  <si>
    <t>"The Star on My Heart" Original Play Project on Holocaust Count of outcomes</t>
  </si>
  <si>
    <t>"The Star on My Heart" Original Play Project on Holocaust Sum of Average Donation</t>
  </si>
  <si>
    <t>"Unexpectedly Expecting" - A One-Woman Show Count of outcomes</t>
  </si>
  <si>
    <t>"Unexpectedly Expecting" - A One-Woman Show Sum of Average Donation</t>
  </si>
  <si>
    <t>"Vanya and Sonia and Masha and Spike" by Christopher Durang Count of outcomes</t>
  </si>
  <si>
    <t>"Vanya and Sonia and Masha and Spike" by Christopher Durang Sum of Average Donation</t>
  </si>
  <si>
    <t>#CLOUD$ - a modern adaptation of Aristophanes' Clouds Count of outcomes</t>
  </si>
  <si>
    <t>#CLOUD$ - a modern adaptation of Aristophanes' Clouds Sum of Average Donation</t>
  </si>
  <si>
    <t>1001 Nights: Help bring this fascinating new play to the US Count of outcomes</t>
  </si>
  <si>
    <t>1001 Nights: Help bring this fascinating new play to the US Sum of Average Donation</t>
  </si>
  <si>
    <t>2014 UASPA Theatre Showcase Count of outcomes</t>
  </si>
  <si>
    <t>2014 UASPA Theatre Showcase Sum of Average Donation</t>
  </si>
  <si>
    <t>2015 Philadelphia Premier: Bonhoeffer's Cost Count of outcomes</t>
  </si>
  <si>
    <t>2015 Philadelphia Premier: Bonhoeffer's Cost Sum of Average Donation</t>
  </si>
  <si>
    <t>2016 Next Stage Residents Class Presents: When She Had Wings Count of outcomes</t>
  </si>
  <si>
    <t>2016 Next Stage Residents Class Presents: When She Had Wings Sum of Average Donation</t>
  </si>
  <si>
    <t>3 Days In Savannah Part II Count of outcomes</t>
  </si>
  <si>
    <t>3 Days In Savannah Part II Sum of Average Donation</t>
  </si>
  <si>
    <t>64 Squares Count of outcomes</t>
  </si>
  <si>
    <t>64 Squares Sum of Average Donation</t>
  </si>
  <si>
    <t>A Bad Plan Count of outcomes</t>
  </si>
  <si>
    <t>A Bad Plan Sum of Average Donation</t>
  </si>
  <si>
    <t>A Few Brave Men: The Chosen Few Count of outcomes</t>
  </si>
  <si>
    <t>A Few Brave Men: The Chosen Few Sum of Average Donation</t>
  </si>
  <si>
    <t>A Hand of Talons Count of outcomes</t>
  </si>
  <si>
    <t>A Hand of Talons Sum of Average Donation</t>
  </si>
  <si>
    <t>A Hard Rain - New York Debut Count of outcomes</t>
  </si>
  <si>
    <t>A Hard Rain - New York Debut Sum of Average Donation</t>
  </si>
  <si>
    <t>A Kansas City Fringe Festival premiere: "The Art is a Lie" Count of outcomes</t>
  </si>
  <si>
    <t>A Kansas City Fringe Festival premiere: "The Art is a Lie" Sum of Average Donation</t>
  </si>
  <si>
    <t>A KC Fringe World Premiere: DESPERATE ACTS Count of outcomes</t>
  </si>
  <si>
    <t>A KC Fringe World Premiere: DESPERATE ACTS Sum of Average Donation</t>
  </si>
  <si>
    <t>A Krumpus Story - World Premiere Count of outcomes</t>
  </si>
  <si>
    <t>A Krumpus Story - World Premiere Sum of Average Donation</t>
  </si>
  <si>
    <t>A Philosophical Protest! One Act Play, One Act Cabaret. Count of outcomes</t>
  </si>
  <si>
    <t>A Philosophical Protest! One Act Play, One Act Cabaret. Sum of Average Donation</t>
  </si>
  <si>
    <t>A Race Redux Count of outcomes</t>
  </si>
  <si>
    <t>A Race Redux Sum of Average Donation</t>
  </si>
  <si>
    <t>A Thought in Three Parts Count of outcomes</t>
  </si>
  <si>
    <t>A Thought in Three Parts Sum of Average Donation</t>
  </si>
  <si>
    <t>â€œDamselflyâ€ Gracing the stage Count of outcomes</t>
  </si>
  <si>
    <t>â€œDamselflyâ€ Gracing the stage Sum of Average Donation</t>
  </si>
  <si>
    <t>ACT Underground Theatre, TLDC Count of outcomes</t>
  </si>
  <si>
    <t>ACT Underground Theatre, TLDC Sum of Average Donation</t>
  </si>
  <si>
    <t>Actors &amp; Musicians who are Blind or Autistic Count of outcomes</t>
  </si>
  <si>
    <t>Actors &amp; Musicians who are Blind or Autistic Sum of Average Donation</t>
  </si>
  <si>
    <t>AdA (Author directing Author) Count of outcomes</t>
  </si>
  <si>
    <t>AdA (Author directing Author) Sum of Average Donation</t>
  </si>
  <si>
    <t>Adopt a School for Shared Shakes Artists in the Schools Count of outcomes</t>
  </si>
  <si>
    <t>Adopt a School for Shared Shakes Artists in the Schools Sum of Average Donation</t>
  </si>
  <si>
    <t>AENY's Production of An Invisible Piece of this World Count of outcomes</t>
  </si>
  <si>
    <t>AENY's Production of An Invisible Piece of this World Sum of Average Donation</t>
  </si>
  <si>
    <t>AFTER LIFE: Minnesota Fringe Festival 2014 Count of outcomes</t>
  </si>
  <si>
    <t>AFTER LIFE: Minnesota Fringe Festival 2014 Sum of Average Donation</t>
  </si>
  <si>
    <t>Ain't She Brave FringeNYC 2014 Project Count of outcomes</t>
  </si>
  <si>
    <t>Ain't She Brave FringeNYC 2014 Project Sum of Average Donation</t>
  </si>
  <si>
    <t>Akvavit Theatre presents NOTHING OF ME by Arne Lygre Count of outcomes</t>
  </si>
  <si>
    <t>Akvavit Theatre presents NOTHING OF ME by Arne Lygre Sum of Average Donation</t>
  </si>
  <si>
    <t>All the Best, Jack Count of outcomes</t>
  </si>
  <si>
    <t>All the Best, Jack Sum of Average Donation</t>
  </si>
  <si>
    <t>Alzheimer's:The Musical World Premiere Tickets &amp; FUNdrasier! Count of outcomes</t>
  </si>
  <si>
    <t>Alzheimer's:The Musical World Premiere Tickets &amp; FUNdrasier! Sum of Average Donation</t>
  </si>
  <si>
    <t>An Evening of Original One Acts Count of outcomes</t>
  </si>
  <si>
    <t>An Evening of Original One Acts Sum of Average Donation</t>
  </si>
  <si>
    <t>An Evening of Radio Count of outcomes</t>
  </si>
  <si>
    <t>An Evening of Radio Sum of Average Donation</t>
  </si>
  <si>
    <t>An Evening With Durang Count of outcomes</t>
  </si>
  <si>
    <t>An Evening With Durang Sum of Average Donation</t>
  </si>
  <si>
    <t>An Evening with Sarah Pettyfer Count of outcomes</t>
  </si>
  <si>
    <t>An Evening with Sarah Pettyfer Sum of Average Donation</t>
  </si>
  <si>
    <t>AnaiÌˆs Nin Goes to Hell Count of outcomes</t>
  </si>
  <si>
    <t>AnaiÌˆs Nin Goes to Hell Sum of Average Donation</t>
  </si>
  <si>
    <t>And That's How The Story Goes Count of outcomes</t>
  </si>
  <si>
    <t>And That's How The Story Goes Sum of Average Donation</t>
  </si>
  <si>
    <t>Annabel Lost Count of outcomes</t>
  </si>
  <si>
    <t>Annabel Lost Sum of Average Donation</t>
  </si>
  <si>
    <t>As the Naked Lead the Blind (Play) Count of outcomes</t>
  </si>
  <si>
    <t>As the Naked Lead the Blind (Play) Sum of Average Donation</t>
  </si>
  <si>
    <t>Assimilation - A history lesson you will never forget Count of outcomes</t>
  </si>
  <si>
    <t>Assimilation - A history lesson you will never forget Sum of Average Donation</t>
  </si>
  <si>
    <t>Balm in Gilead at Columbia Count of outcomes</t>
  </si>
  <si>
    <t>Balm in Gilead at Columbia Sum of Average Donation</t>
  </si>
  <si>
    <t>Be A Buddy Not A Bully (Anti-Bullying Stage Play TOUR) Count of outcomes</t>
  </si>
  <si>
    <t>Be A Buddy Not A Bully (Anti-Bullying Stage Play TOUR) Sum of Average Donation</t>
  </si>
  <si>
    <t>BEASTS OF BAVERLY GROVE Count of outcomes</t>
  </si>
  <si>
    <t>BEASTS OF BAVERLY GROVE Sum of Average Donation</t>
  </si>
  <si>
    <t>Before The Lights Go Up Count of outcomes</t>
  </si>
  <si>
    <t>Before The Lights Go Up Sum of Average Donation</t>
  </si>
  <si>
    <t>BEIRUT, LADY OF LEBANON Count of outcomes</t>
  </si>
  <si>
    <t>BEIRUT, LADY OF LEBANON Sum of Average Donation</t>
  </si>
  <si>
    <t>Better Than Ever Productions presents Geezer Game Count of outcomes</t>
  </si>
  <si>
    <t>Better Than Ever Productions presents Geezer Game Sum of Average Donation</t>
  </si>
  <si>
    <t>Better Than Shakespeare Presents: Much Ado About Something Count of outcomes</t>
  </si>
  <si>
    <t>Better Than Shakespeare Presents: Much Ado About Something Sum of Average Donation</t>
  </si>
  <si>
    <t>Bluebirds by Joe Brondo Count of outcomes</t>
  </si>
  <si>
    <t>Bluebirds by Joe Brondo Sum of Average Donation</t>
  </si>
  <si>
    <t>boom- a play by Peter Sinn Nachtrieb Count of outcomes</t>
  </si>
  <si>
    <t>boom- a play by Peter Sinn Nachtrieb Sum of Average Donation</t>
  </si>
  <si>
    <t>Brava Theater and Cultural Odyssey present â€œBIRTHRIGHT?â€ Count of outcomes</t>
  </si>
  <si>
    <t>Brava Theater and Cultural Odyssey present â€œBIRTHRIGHT?â€ Sum of Average Donation</t>
  </si>
  <si>
    <t>Bring "SONNY" To Toronto This Summer! Count of outcomes</t>
  </si>
  <si>
    <t>Bring "SONNY" To Toronto This Summer! Sum of Average Donation</t>
  </si>
  <si>
    <t>Bring Bigger, Badder BRIEF HISTORY Back To The Stage! Count of outcomes</t>
  </si>
  <si>
    <t>Bring Bigger, Badder BRIEF HISTORY Back To The Stage! Sum of Average Donation</t>
  </si>
  <si>
    <t>Bring Love's Labour's Lost to Minnesota Count of outcomes</t>
  </si>
  <si>
    <t>Bring Love's Labour's Lost to Minnesota Sum of Average Donation</t>
  </si>
  <si>
    <t>Bring Matt Fotis's Nights on the Couch to NYC! Count of outcomes</t>
  </si>
  <si>
    <t>Bring Matt Fotis's Nights on the Couch to NYC! Sum of Average Donation</t>
  </si>
  <si>
    <t>Bringing First Love/Worst Love To Life Count of outcomes</t>
  </si>
  <si>
    <t>Bringing First Love/Worst Love To Life Sum of Average Donation</t>
  </si>
  <si>
    <t>Brooklyn Quartet, directed by reg e gaines. Spring of 2016 Count of outcomes</t>
  </si>
  <si>
    <t>Brooklyn Quartet, directed by reg e gaines. Spring of 2016 Sum of Average Donation</t>
  </si>
  <si>
    <t>Burners Count of outcomes</t>
  </si>
  <si>
    <t>Burners Sum of Average Donation</t>
  </si>
  <si>
    <t>By Morning Count of outcomes</t>
  </si>
  <si>
    <t>By Morning Sum of Average Donation</t>
  </si>
  <si>
    <t>Campo Maldito Count of outcomes</t>
  </si>
  <si>
    <t>Campo Maldito Sum of Average Donation</t>
  </si>
  <si>
    <t>Cassiopeia Count of outcomes</t>
  </si>
  <si>
    <t>Cassiopeia Sum of Average Donation</t>
  </si>
  <si>
    <t>Catapult OYL to the next levelâ€”in Edinburgh! Count of outcomes</t>
  </si>
  <si>
    <t>Catapult OYL to the next levelâ€”in Edinburgh! Sum of Average Donation</t>
  </si>
  <si>
    <t>Celebrating 20 years of The 24 Hour Plays around the world! Count of outcomes</t>
  </si>
  <si>
    <t>Celebrating 20 years of The 24 Hour Plays around the world! Sum of Average Donation</t>
  </si>
  <si>
    <t>Chimera Ensemble Productions Fund Count of outcomes</t>
  </si>
  <si>
    <t>Chimera Ensemble Productions Fund Sum of Average Donation</t>
  </si>
  <si>
    <t>Chokehold Count of outcomes</t>
  </si>
  <si>
    <t>Chokehold Sum of Average Donation</t>
  </si>
  <si>
    <t>Cinderella Count of outcomes</t>
  </si>
  <si>
    <t>Cinderella Sum of Average Donation</t>
  </si>
  <si>
    <t>Cirque Inspired Alice's Adventures in Wonderland Count of outcomes</t>
  </si>
  <si>
    <t>Cirque Inspired Alice's Adventures in Wonderland Sum of Average Donation</t>
  </si>
  <si>
    <t>Colt Coeur's 6th Season Count of outcomes</t>
  </si>
  <si>
    <t>Colt Coeur's 6th Season Sum of Average Donation</t>
  </si>
  <si>
    <t>Coming Home Count of outcomes</t>
  </si>
  <si>
    <t>Coming Home Sum of Average Donation</t>
  </si>
  <si>
    <t>COMPASS PLAYERS Count of outcomes</t>
  </si>
  <si>
    <t>COMPASS PLAYERS Sum of Average Donation</t>
  </si>
  <si>
    <t>COMPASS PLAYERS presents SYLVIA by A. R. Gurney Count of outcomes</t>
  </si>
  <si>
    <t>COMPASS PLAYERS presents SYLVIA by A. R. Gurney Sum of Average Donation</t>
  </si>
  <si>
    <t>CORIOLANUS | THE NORMAL HEART @ The Lab Theater Count of outcomes</t>
  </si>
  <si>
    <t>CORIOLANUS | THE NORMAL HEART @ The Lab Theater Sum of Average Donation</t>
  </si>
  <si>
    <t>Corners Grove Count of outcomes</t>
  </si>
  <si>
    <t>Corners Grove Sum of Average Donation</t>
  </si>
  <si>
    <t>Cortez Count of outcomes</t>
  </si>
  <si>
    <t>Cortez Sum of Average Donation</t>
  </si>
  <si>
    <t>Cosmicomics Count of outcomes</t>
  </si>
  <si>
    <t>Cosmicomics Sum of Average Donation</t>
  </si>
  <si>
    <t>CST's As You Like It goes to Canada! Count of outcomes</t>
  </si>
  <si>
    <t>CST's As You Like It goes to Canada! Sum of Average Donation</t>
  </si>
  <si>
    <t>Cubs: an Original Work Count of outcomes</t>
  </si>
  <si>
    <t>Cubs: an Original Work Sum of Average Donation</t>
  </si>
  <si>
    <t>Dandelion Theatre: 'Body Awareness' by Annie Baker Count of outcomes</t>
  </si>
  <si>
    <t>Dandelion Theatre: 'Body Awareness' by Annie Baker Sum of Average Donation</t>
  </si>
  <si>
    <t>Darryl Reuben Hall's THE DINNER Nat'l Premiere in NY Fest! Count of outcomes</t>
  </si>
  <si>
    <t>Darryl Reuben Hall's THE DINNER Nat'l Premiere in NY Fest! Sum of Average Donation</t>
  </si>
  <si>
    <t>death (and straight boys) Count of outcomes</t>
  </si>
  <si>
    <t>death (and straight boys) Sum of Average Donation</t>
  </si>
  <si>
    <t>Destiny is Judd Nelson: a new play at FringeNYC Count of outcomes</t>
  </si>
  <si>
    <t>Destiny is Judd Nelson: a new play at FringeNYC Sum of Average Donation</t>
  </si>
  <si>
    <t>Devastated No Matter What Count of outcomes</t>
  </si>
  <si>
    <t>Devastated No Matter What Sum of Average Donation</t>
  </si>
  <si>
    <t>Dickhead Count of outcomes</t>
  </si>
  <si>
    <t>Dickhead Sum of Average Donation</t>
  </si>
  <si>
    <t>Dog sees God by Bert V. Royal @ FSU Count of outcomes</t>
  </si>
  <si>
    <t>Dog sees God by Bert V. Royal @ FSU Sum of Average Donation</t>
  </si>
  <si>
    <t>DOG SEES GOD: Confessions of a Teenage Blockhead Count of outcomes</t>
  </si>
  <si>
    <t>DOG SEES GOD: Confessions of a Teenage Blockhead Sum of Average Donation</t>
  </si>
  <si>
    <t>Edward Albee's The Goat, or Who is Sylvia? Count of outcomes</t>
  </si>
  <si>
    <t>Edward Albee's The Goat, or Who is Sylvia? Sum of Average Donation</t>
  </si>
  <si>
    <t>EgoPo's Hairy Ape Tours to the Provincetown Festival Count of outcomes</t>
  </si>
  <si>
    <t>EgoPo's Hairy Ape Tours to the Provincetown Festival Sum of Average Donation</t>
  </si>
  <si>
    <t>El Campanario: A place to "rest" in times of war... Count of outcomes</t>
  </si>
  <si>
    <t>El Campanario: A place to "rest" in times of war... Sum of Average Donation</t>
  </si>
  <si>
    <t>EMPATHITRAX, a new play by Ana Nogueira Count of outcomes</t>
  </si>
  <si>
    <t>EMPATHITRAX, a new play by Ana Nogueira Sum of Average Donation</t>
  </si>
  <si>
    <t>Enso Theatre Ensemble's "Pride &amp; Prejudice" Count of outcomes</t>
  </si>
  <si>
    <t>Enso Theatre Ensemble's "Pride &amp; Prejudice" Sum of Average Donation</t>
  </si>
  <si>
    <t>Equus at Frenetic Theatre Count of outcomes</t>
  </si>
  <si>
    <t>Equus at Frenetic Theatre Sum of Average Donation</t>
  </si>
  <si>
    <t>EUPHORIA! A New Play by John Corigliano Count of outcomes</t>
  </si>
  <si>
    <t>EUPHORIA! A New Play by John Corigliano Sum of Average Donation</t>
  </si>
  <si>
    <t>EverScape Count of outcomes</t>
  </si>
  <si>
    <t>EverScape Sum of Average Donation</t>
  </si>
  <si>
    <t>Expedition (to NYC) Count of outcomes</t>
  </si>
  <si>
    <t>Expedition (to NYC) Sum of Average Donation</t>
  </si>
  <si>
    <t>Eyes Closed - The First In-Dream Theater Experience Count of outcomes</t>
  </si>
  <si>
    <t>Eyes Closed - The First In-Dream Theater Experience Sum of Average Donation</t>
  </si>
  <si>
    <t>Eyes Shut. Door Open - A New Play by Cassie M. Seinuk Count of outcomes</t>
  </si>
  <si>
    <t>Eyes Shut. Door Open - A New Play by Cassie M. Seinuk Sum of Average Donation</t>
  </si>
  <si>
    <t>Face Off Theatre Company Inaugural Season 2015-2016 Count of outcomes</t>
  </si>
  <si>
    <t>Face Off Theatre Company Inaugural Season 2015-2016 Sum of Average Donation</t>
  </si>
  <si>
    <t>Familiar Strangers â€” A Staged Reading Count of outcomes</t>
  </si>
  <si>
    <t>Familiar Strangers â€” A Staged Reading Sum of Average Donation</t>
  </si>
  <si>
    <t>Fat Pig, The Play! Count of outcomes</t>
  </si>
  <si>
    <t>Fat Pig, The Play! Sum of Average Donation</t>
  </si>
  <si>
    <t>FEED Count of outcomes</t>
  </si>
  <si>
    <t>FEED Sum of Average Donation</t>
  </si>
  <si>
    <t>Fefu and Her Friends Count of outcomes</t>
  </si>
  <si>
    <t>Fefu and Her Friends Sum of Average Donation</t>
  </si>
  <si>
    <t>First Day Off in a Long Time by Brian Finkelstein Count of outcomes</t>
  </si>
  <si>
    <t>First Day Off in a Long Time by Brian Finkelstein Sum of Average Donation</t>
  </si>
  <si>
    <t>Foolish Mortals present Shakespeare's Twelfth Night Count of outcomes</t>
  </si>
  <si>
    <t>Foolish Mortals present Shakespeare's Twelfth Night Sum of Average Donation</t>
  </si>
  <si>
    <t>Free Jujube Brown NYC Performance Count of outcomes</t>
  </si>
  <si>
    <t>Free Jujube Brown NYC Performance Sum of Average Donation</t>
  </si>
  <si>
    <t>FRESH PRODUCE'd LA presents: Friends in Transient Places Count of outcomes</t>
  </si>
  <si>
    <t>FRESH PRODUCE'd LA presents: Friends in Transient Places Sum of Average Donation</t>
  </si>
  <si>
    <t>From Providence to Cuba: A Historic Theater Adventure Count of outcomes</t>
  </si>
  <si>
    <t>From Providence to Cuba: A Historic Theater Adventure Sum of Average Donation</t>
  </si>
  <si>
    <t>From the Pulpit to the Runway Count of outcomes</t>
  </si>
  <si>
    <t>From the Pulpit to the Runway Sum of Average Donation</t>
  </si>
  <si>
    <t>Fury Theatre is Producing Oleanna Count of outcomes</t>
  </si>
  <si>
    <t>Fury Theatre is Producing Oleanna Sum of Average Donation</t>
  </si>
  <si>
    <t>Galli Theater Fresh Start Fundraiser Count of outcomes</t>
  </si>
  <si>
    <t>Galli Theater Fresh Start Fundraiser Sum of Average Donation</t>
  </si>
  <si>
    <t>Generations (Senior Project) Count of outcomes</t>
  </si>
  <si>
    <t>Generations (Senior Project) Sum of Average Donation</t>
  </si>
  <si>
    <t>Georgia - the full cast production Count of outcomes</t>
  </si>
  <si>
    <t>Georgia - the full cast production Sum of Average Donation</t>
  </si>
  <si>
    <t>Get. That. Snitch. - The World's Most Dangerous Play Count of outcomes</t>
  </si>
  <si>
    <t>Get. That. Snitch. - The World's Most Dangerous Play Sum of Average Donation</t>
  </si>
  <si>
    <t>Gifts of War Count of outcomes</t>
  </si>
  <si>
    <t>Gifts of War Sum of Average Donation</t>
  </si>
  <si>
    <t>God is a Woman (The Untitled Mitchell Buckley Project) Count of outcomes</t>
  </si>
  <si>
    <t>God is a Woman (The Untitled Mitchell Buckley Project) Sum of Average Donation</t>
  </si>
  <si>
    <t>Going To Market Count of outcomes</t>
  </si>
  <si>
    <t>Going To Market Sum of Average Donation</t>
  </si>
  <si>
    <t>Goldfish Memory Productions Count of outcomes</t>
  </si>
  <si>
    <t>Goldfish Memory Productions Sum of Average Donation</t>
  </si>
  <si>
    <t>Good Bread Alley Count of outcomes</t>
  </si>
  <si>
    <t>Good Bread Alley Sum of Average Donation</t>
  </si>
  <si>
    <t>Good Men Wanted at ANT Fest Count of outcomes</t>
  </si>
  <si>
    <t>Good Men Wanted at ANT Fest Sum of Average Donation</t>
  </si>
  <si>
    <t>Good People at The Hudson Guild Theatre Count of outcomes</t>
  </si>
  <si>
    <t>Good People at The Hudson Guild Theatre Sum of Average Donation</t>
  </si>
  <si>
    <t>Good People by David Lindsay-Abaire at Waterfront Playhouse Count of outcomes</t>
  </si>
  <si>
    <t>Good People by David Lindsay-Abaire at Waterfront Playhouse Sum of Average Donation</t>
  </si>
  <si>
    <t>Gore Vidal's THE BEST MAN, by Seat of the Pants Productions Count of outcomes</t>
  </si>
  <si>
    <t>Gore Vidal's THE BEST MAN, by Seat of the Pants Productions Sum of Average Donation</t>
  </si>
  <si>
    <t>Gorilla Theater Productions Presents: Phase 3 Count of outcomes</t>
  </si>
  <si>
    <t>Gorilla Theater Productions Presents: Phase 3 Sum of Average Donation</t>
  </si>
  <si>
    <t>Grassroots Shakespeare Company â€¢ Arizona Count of outcomes</t>
  </si>
  <si>
    <t>Grassroots Shakespeare Company â€¢ Arizona Sum of Average Donation</t>
  </si>
  <si>
    <t>Green Light Productions produces theatre created by women Count of outcomes</t>
  </si>
  <si>
    <t>Green Light Productions produces theatre created by women Sum of Average Donation</t>
  </si>
  <si>
    <t>Greensboro: A Requiem presented by ATC's Youth Ensemble Count of outcomes</t>
  </si>
  <si>
    <t>Greensboro: A Requiem presented by ATC's Youth Ensemble Sum of Average Donation</t>
  </si>
  <si>
    <t>Gruesome Playground Injuries Count of outcomes</t>
  </si>
  <si>
    <t>Gruesome Playground Injuries Sum of Average Donation</t>
  </si>
  <si>
    <t>Gruoch, or Lady Macbeth Count of outcomes</t>
  </si>
  <si>
    <t>Gruoch, or Lady Macbeth Sum of Average Donation</t>
  </si>
  <si>
    <t>Gypsy Stage Presents "The Importance of Being Earnest" Count of outcomes</t>
  </si>
  <si>
    <t>Gypsy Stage Presents "The Importance of Being Earnest" Sum of Average Donation</t>
  </si>
  <si>
    <t>Hear Me Roar: A Season of Powerful Women Count of outcomes</t>
  </si>
  <si>
    <t>Hear Me Roar: A Season of Powerful Women Sum of Average Donation</t>
  </si>
  <si>
    <t>HEDDA Count of outcomes</t>
  </si>
  <si>
    <t>HEDDA Sum of Average Donation</t>
  </si>
  <si>
    <t>Help bring Boys of a Certain Age back to NYC! Count of outcomes</t>
  </si>
  <si>
    <t>Help bring Boys of a Certain Age back to NYC! Sum of Average Donation</t>
  </si>
  <si>
    <t>Help fund Black Enough! Count of outcomes</t>
  </si>
  <si>
    <t>Help fund Black Enough! Sum of Average Donation</t>
  </si>
  <si>
    <t>Help keep girls in school in Burkina Faso Count of outcomes</t>
  </si>
  <si>
    <t>Help keep girls in school in Burkina Faso Sum of Average Donation</t>
  </si>
  <si>
    <t>Help us get "Old Friends" to the El Portal!!! Count of outcomes</t>
  </si>
  <si>
    <t>Help us get "Old Friends" to the El Portal!!! Sum of Average Donation</t>
  </si>
  <si>
    <t>Henry VI: The War of the Roses Count of outcomes</t>
  </si>
  <si>
    <t>Henry VI: The War of the Roses Sum of Average Donation</t>
  </si>
  <si>
    <t>Hi, Are You Single? by Ryan J. Haddad Count of outcomes</t>
  </si>
  <si>
    <t>Hi, Are You Single? by Ryan J. Haddad Sum of Average Donation</t>
  </si>
  <si>
    <t>HIS NAME IS ARTHUR HOLMBERG Count of outcomes</t>
  </si>
  <si>
    <t>HIS NAME IS ARTHUR HOLMBERG Sum of Average Donation</t>
  </si>
  <si>
    <t>Holocene Count of outcomes</t>
  </si>
  <si>
    <t>Holocene Sum of Average Donation</t>
  </si>
  <si>
    <t>Home (The Place Where My Stuff Resides) Count of outcomes</t>
  </si>
  <si>
    <t>Home (The Place Where My Stuff Resides) Sum of Average Donation</t>
  </si>
  <si>
    <t>Honest Accomplice Theatre 2015-16 Season Count of outcomes</t>
  </si>
  <si>
    <t>Honest Accomplice Theatre 2015-16 Season Sum of Average Donation</t>
  </si>
  <si>
    <t>Honorable Men - Poor Yorick's Players 2016 Season Count of outcomes</t>
  </si>
  <si>
    <t>Honorable Men - Poor Yorick's Players 2016 Season Sum of Average Donation</t>
  </si>
  <si>
    <t>How You Kiss Me... at FringeNYC 2015 Count of outcomes</t>
  </si>
  <si>
    <t>How You Kiss Me... at FringeNYC 2015 Sum of Average Donation</t>
  </si>
  <si>
    <t>Howard's End 3.0 Count of outcomes</t>
  </si>
  <si>
    <t>Howard's End 3.0 Sum of Average Donation</t>
  </si>
  <si>
    <t>Human, Kind Theater Project Count of outcomes</t>
  </si>
  <si>
    <t>Human, Kind Theater Project Sum of Average Donation</t>
  </si>
  <si>
    <t>I Can Ski Forever 3 Count of outcomes</t>
  </si>
  <si>
    <t>I Can Ski Forever 3 Sum of Average Donation</t>
  </si>
  <si>
    <t>I Died... I Came Back, ... Whatever Count of outcomes</t>
  </si>
  <si>
    <t>I Died... I Came Back, ... Whatever Sum of Average Donation</t>
  </si>
  <si>
    <t>I Do Wonder Count of outcomes</t>
  </si>
  <si>
    <t>I Do Wonder Sum of Average Donation</t>
  </si>
  <si>
    <t>Imaginary Theater Company Presents the Premiere of The Boat Count of outcomes</t>
  </si>
  <si>
    <t>Imaginary Theater Company Presents the Premiere of The Boat Sum of Average Donation</t>
  </si>
  <si>
    <t>In the Hours Before the Bars Open, a play by Nate HarpÃ©l Count of outcomes</t>
  </si>
  <si>
    <t>In the Hours Before the Bars Open, a play by Nate HarpÃ©l Sum of Average Donation</t>
  </si>
  <si>
    <t>INDEPENDENCE NYC Count of outcomes</t>
  </si>
  <si>
    <t>INDEPENDENCE NYC Sum of Average Donation</t>
  </si>
  <si>
    <t>Israel LÃ³pez @ Ojai Playwrights Conference Count of outcomes</t>
  </si>
  <si>
    <t>Israel LÃ³pez @ Ojai Playwrights Conference Sum of Average Donation</t>
  </si>
  <si>
    <t>IT'S JUST MY LIFE Count of outcomes</t>
  </si>
  <si>
    <t>IT'S JUST MY LIFE Sum of Average Donation</t>
  </si>
  <si>
    <t>J. Lee Vocque's BASED ON ACTUAL EVENTS Count of outcomes</t>
  </si>
  <si>
    <t>J. Lee Vocque's BASED ON ACTUAL EVENTS Sum of Average Donation</t>
  </si>
  <si>
    <t>Joe West's THEATER OF DEATH Count of outcomes</t>
  </si>
  <si>
    <t>Joe West's THEATER OF DEATH Sum of Average Donation</t>
  </si>
  <si>
    <t>Kafka on the Shore Count of outcomes</t>
  </si>
  <si>
    <t>Kafka on the Shore Sum of Average Donation</t>
  </si>
  <si>
    <t>Kapow-i GoGo at The PIT Count of outcomes</t>
  </si>
  <si>
    <t>Kapow-i GoGo at The PIT Sum of Average Donation</t>
  </si>
  <si>
    <t>Keep the Art of Marionettes Alive With PUPPETWORKS! Count of outcomes</t>
  </si>
  <si>
    <t>Keep the Art of Marionettes Alive With PUPPETWORKS! Sum of Average Donation</t>
  </si>
  <si>
    <t>KICK It's Not How High. It's How Strong! Written &amp; Performed Count of outcomes</t>
  </si>
  <si>
    <t>KICK It's Not How High. It's How Strong! Written &amp; Performed Sum of Average Donation</t>
  </si>
  <si>
    <t>King Kirby, a play by Crystal Skillman and Fred Van Lente Count of outcomes</t>
  </si>
  <si>
    <t>King Kirby, a play by Crystal Skillman and Fred Van Lente Sum of Average Donation</t>
  </si>
  <si>
    <t>King Lear Count of outcomes</t>
  </si>
  <si>
    <t>King Lear Sum of Average Donation</t>
  </si>
  <si>
    <t>King Sisyphus Count of outcomes</t>
  </si>
  <si>
    <t>King Sisyphus Sum of Average Donation</t>
  </si>
  <si>
    <t>Kylie for President Count of outcomes</t>
  </si>
  <si>
    <t>Kylie for President Sum of Average Donation</t>
  </si>
  <si>
    <t>Lakotas and the American Theatre Count of outcomes</t>
  </si>
  <si>
    <t>Lakotas and the American Theatre Sum of Average Donation</t>
  </si>
  <si>
    <t>Laughter is Sacred Space 2.0 Count of outcomes</t>
  </si>
  <si>
    <t>Laughter is Sacred Space 2.0 Sum of Average Donation</t>
  </si>
  <si>
    <t>Leah in Vegas at The New York International Fringe Festival Count of outcomes</t>
  </si>
  <si>
    <t>Leah in Vegas at The New York International Fringe Festival Sum of Average Donation</t>
  </si>
  <si>
    <t>Lemming Theatrical's Smell of the Kill Count of outcomes</t>
  </si>
  <si>
    <t>Lemming Theatrical's Smell of the Kill Sum of Average Donation</t>
  </si>
  <si>
    <t>Liberty Falls, 54321 Count of outcomes</t>
  </si>
  <si>
    <t>Liberty Falls, 54321 Sum of Average Donation</t>
  </si>
  <si>
    <t>LIBERTY! EQUALITY! AND FIREWORKS!... A Civil Rights Play Count of outcomes</t>
  </si>
  <si>
    <t>LIBERTY! EQUALITY! AND FIREWORKS!... A Civil Rights Play Sum of Average Donation</t>
  </si>
  <si>
    <t>Loading Dock Theatre Presents: The Dudleys! A Family Game Count of outcomes</t>
  </si>
  <si>
    <t>Loading Dock Theatre Presents: The Dudleys! A Family Game Sum of Average Donation</t>
  </si>
  <si>
    <t>Local Jewell Production's Inaugural Season (2014-2015) Count of outcomes</t>
  </si>
  <si>
    <t>Local Jewell Production's Inaugural Season (2014-2015) Sum of Average Donation</t>
  </si>
  <si>
    <t>Lord of the Flies - Syracuse University Count of outcomes</t>
  </si>
  <si>
    <t>Lord of the Flies - Syracuse University Sum of Average Donation</t>
  </si>
  <si>
    <t>Love Letters Count of outcomes</t>
  </si>
  <si>
    <t>Love Letters Sum of Average Donation</t>
  </si>
  <si>
    <t>Love Letters To My Children, directed by Charles J. Ouda Count of outcomes</t>
  </si>
  <si>
    <t>Love Letters To My Children, directed by Charles J. Ouda Sum of Average Donation</t>
  </si>
  <si>
    <t>LOVENESS, the play @FringeNYC 2014 Count of outcomes</t>
  </si>
  <si>
    <t>LOVENESS, the play @FringeNYC 2014 Sum of Average Donation</t>
  </si>
  <si>
    <t>Macbeth Count of outcomes</t>
  </si>
  <si>
    <t>Macbeth Sum of Average Donation</t>
  </si>
  <si>
    <t>Macbeth in the Basement Count of outcomes</t>
  </si>
  <si>
    <t>Macbeth in the Basement Sum of Average Donation</t>
  </si>
  <si>
    <t>Maggie LumiÃ¨re and The Ghost Train: an exciting new play! Count of outcomes</t>
  </si>
  <si>
    <t>Maggie LumiÃ¨re and The Ghost Train: an exciting new play! Sum of Average Donation</t>
  </si>
  <si>
    <t>Making the Move--Edinburgh Fringe 2014 Count of outcomes</t>
  </si>
  <si>
    <t>Making the Move--Edinburgh Fringe 2014 Sum of Average Donation</t>
  </si>
  <si>
    <t>Mama Threw Me So High &amp; He Who Speaks Count of outcomes</t>
  </si>
  <si>
    <t>Mama Threw Me So High &amp; He Who Speaks Sum of Average Donation</t>
  </si>
  <si>
    <t>MamaÃ­ Kickstarts its 2015 Season: Chekhov, Williams &amp; more! Count of outcomes</t>
  </si>
  <si>
    <t>MamaÃ­ Kickstarts its 2015 Season: Chekhov, Williams &amp; more! Sum of Average Donation</t>
  </si>
  <si>
    <t>MASKS: Off-Broadway Debut Count of outcomes</t>
  </si>
  <si>
    <t>MASKS: Off-Broadway Debut Sum of Average Donation</t>
  </si>
  <si>
    <t>MAX &amp; ELSA: NO MUSIC. NO CHILDREN. Count of outcomes</t>
  </si>
  <si>
    <t>MAX &amp; ELSA: NO MUSIC. NO CHILDREN. Sum of Average Donation</t>
  </si>
  <si>
    <t>Me? A Caregiver? Count of outcomes</t>
  </si>
  <si>
    <t>Me? A Caregiver? Sum of Average Donation</t>
  </si>
  <si>
    <t>Measure for Measure Count of outcomes</t>
  </si>
  <si>
    <t>Measure for Measure Sum of Average Donation</t>
  </si>
  <si>
    <t>MEASURE FOR MEASURE: an all-female adaptation Count of outcomes</t>
  </si>
  <si>
    <t>MEASURE FOR MEASURE: an all-female adaptation Sum of Average Donation</t>
  </si>
  <si>
    <t>Melbin the Accidental Count of outcomes</t>
  </si>
  <si>
    <t>Melbin the Accidental Sum of Average Donation</t>
  </si>
  <si>
    <t>Melissa Arctic At the Road Theatre Count of outcomes</t>
  </si>
  <si>
    <t>Melissa Arctic At the Road Theatre Sum of Average Donation</t>
  </si>
  <si>
    <t>Mickey &amp; Worm: The Tour Count of outcomes</t>
  </si>
  <si>
    <t>Mickey &amp; Worm: The Tour Sum of Average Donation</t>
  </si>
  <si>
    <t>Might As Well Live: Dorothy Parker Does Hollywood Fringe Count of outcomes</t>
  </si>
  <si>
    <t>Might As Well Live: Dorothy Parker Does Hollywood Fringe Sum of Average Donation</t>
  </si>
  <si>
    <t>Montclair Shakespeare Series Count of outcomes</t>
  </si>
  <si>
    <t>Montclair Shakespeare Series Sum of Average Donation</t>
  </si>
  <si>
    <t>Montclair Shakespeare Series: A Midsummer Night's Dream Count of outcomes</t>
  </si>
  <si>
    <t>Montclair Shakespeare Series: A Midsummer Night's Dream Sum of Average Donation</t>
  </si>
  <si>
    <t>Most Dangerous Man in America (WEB DuBois) by Amiri  Baraka Count of outcomes</t>
  </si>
  <si>
    <t>Most Dangerous Man in America (WEB DuBois) by Amiri  Baraka Sum of Average Donation</t>
  </si>
  <si>
    <t>Moth Theater Lives Count of outcomes</t>
  </si>
  <si>
    <t>Moth Theater Lives Sum of Average Donation</t>
  </si>
  <si>
    <t>Mr. Marmalade Count of outcomes</t>
  </si>
  <si>
    <t>Mr. Marmalade Sum of Average Donation</t>
  </si>
  <si>
    <t>Much Ado About Nothing Count of outcomes</t>
  </si>
  <si>
    <t>Much Ado About Nothing Sum of Average Donation</t>
  </si>
  <si>
    <t>Nakhtik and Avalon Count of outcomes</t>
  </si>
  <si>
    <t>Nakhtik and Avalon Sum of Average Donation</t>
  </si>
  <si>
    <t>New Works Lab @ PPAS: "Begets: Fall of a High School Ronin" Count of outcomes</t>
  </si>
  <si>
    <t>New Works Lab @ PPAS: "Begets: Fall of a High School Ronin" Sum of Average Donation</t>
  </si>
  <si>
    <t>Night of Ashes Count of outcomes</t>
  </si>
  <si>
    <t>Night of Ashes Sum of Average Donation</t>
  </si>
  <si>
    <t>No Brains for Dinner Count of outcomes</t>
  </si>
  <si>
    <t>No Brains for Dinner Sum of Average Donation</t>
  </si>
  <si>
    <t>Not This Year ... I Have a Headache: a comedy about marriage Count of outcomes</t>
  </si>
  <si>
    <t>Not This Year ... I Have a Headache: a comedy about marriage Sum of Average Donation</t>
  </si>
  <si>
    <t>Not Your Garden Variety Theater Count of outcomes</t>
  </si>
  <si>
    <t>Not Your Garden Variety Theater Sum of Average Donation</t>
  </si>
  <si>
    <t>Nursery Crimes Count of outcomes</t>
  </si>
  <si>
    <t>Nursery Crimes Sum of Average Donation</t>
  </si>
  <si>
    <t>OCTOBER IN THE CHAIR &amp; Other Fragile Things...This Halloween Count of outcomes</t>
  </si>
  <si>
    <t>OCTOBER IN THE CHAIR &amp; Other Fragile Things...This Halloween Sum of Average Donation</t>
  </si>
  <si>
    <t>Omega Kids - a new play Count of outcomes</t>
  </si>
  <si>
    <t>Omega Kids - a new play Sum of Average Donation</t>
  </si>
  <si>
    <t>On the Verge (Or, The Geography of Yearning) goes Steampunk! Count of outcomes</t>
  </si>
  <si>
    <t>On the Verge (Or, The Geography of Yearning) goes Steampunk! Sum of Average Donation</t>
  </si>
  <si>
    <t>One Funny Mother: I'm Not Crazy!! Count of outcomes</t>
  </si>
  <si>
    <t>One Funny Mother: I'm Not Crazy!! Sum of Average Donation</t>
  </si>
  <si>
    <t>One Shot Theatre Company Count of outcomes</t>
  </si>
  <si>
    <t>One Shot Theatre Company Sum of Average Donation</t>
  </si>
  <si>
    <t>One-Man Show: "The Book Of oded, Chapter 2" Count of outcomes</t>
  </si>
  <si>
    <t>One-Man Show: "The Book Of oded, Chapter 2" Sum of Average Donation</t>
  </si>
  <si>
    <t>or, The Whale: an original stage adaptation of Moby-Dick Count of outcomes</t>
  </si>
  <si>
    <t>or, The Whale: an original stage adaptation of Moby-Dick Sum of Average Donation</t>
  </si>
  <si>
    <t>Oracle b*sides and Hawkeye Plainview present SUPER-WELLESIAN Count of outcomes</t>
  </si>
  <si>
    <t>Oracle b*sides and Hawkeye Plainview present SUPER-WELLESIAN Sum of Average Donation</t>
  </si>
  <si>
    <t>Orpheus Descending by Tennessee Williams Count of outcomes</t>
  </si>
  <si>
    <t>Orpheus Descending by Tennessee Williams Sum of Average Donation</t>
  </si>
  <si>
    <t>Outcry Theatre presents "Dark Play or Stories for Boys" Count of outcomes</t>
  </si>
  <si>
    <t>Outcry Theatre presents "Dark Play or Stories for Boys" Sum of Average Donation</t>
  </si>
  <si>
    <t>Paperhand Puppet Intervention 16th Annual Summer Show Count of outcomes</t>
  </si>
  <si>
    <t>Paperhand Puppet Intervention 16th Annual Summer Show Sum of Average Donation</t>
  </si>
  <si>
    <t>Pariah Count of outcomes</t>
  </si>
  <si>
    <t>Pariah Sum of Average Donation</t>
  </si>
  <si>
    <t>PCSF PlayOffs 2016 Count of outcomes</t>
  </si>
  <si>
    <t>PCSF PlayOffs 2016 Sum of Average Donation</t>
  </si>
  <si>
    <t>PCSF's Biannual 24-Hour Play Festival Count of outcomes</t>
  </si>
  <si>
    <t>PCSF's Biannual 24-Hour Play Festival Sum of Average Donation</t>
  </si>
  <si>
    <t>Pennywinkle: A New Chicago Comedy Count of outcomes</t>
  </si>
  <si>
    <t>Pennywinkle: A New Chicago Comedy Sum of Average Donation</t>
  </si>
  <si>
    <t>Peter Pan by J.M. Barrie @ Open Space Arts Count of outcomes</t>
  </si>
  <si>
    <t>Peter Pan by J.M. Barrie @ Open Space Arts Sum of Average Donation</t>
  </si>
  <si>
    <t>Pickles &amp; Hargraves Murder Mystery Comedy at the FringeNYC Count of outcomes</t>
  </si>
  <si>
    <t>Pickles &amp; Hargraves Murder Mystery Comedy at the FringeNYC Sum of Average Donation</t>
  </si>
  <si>
    <t>PICNIC, by William Inge: An Inaugural Production Count of outcomes</t>
  </si>
  <si>
    <t>PICNIC, by William Inge: An Inaugural Production Sum of Average Donation</t>
  </si>
  <si>
    <t>PL@Y, an all-original fusion of comedy, rock, and dance Count of outcomes</t>
  </si>
  <si>
    <t>PL@Y, an all-original fusion of comedy, rock, and dance Sum of Average Donation</t>
  </si>
  <si>
    <t>Play A 'Role' In "Kickstarting A Battle Stage Plays Tour" Count of outcomes</t>
  </si>
  <si>
    <t>Play A 'Role' In "Kickstarting A Battle Stage Plays Tour" Sum of Average Donation</t>
  </si>
  <si>
    <t>Princess Cut: A young girl's reality inside a TN sex ring Count of outcomes</t>
  </si>
  <si>
    <t>Princess Cut: A young girl's reality inside a TN sex ring Sum of Average Donation</t>
  </si>
  <si>
    <t>Prison Boxing: A New Play by Leah Joki Count of outcomes</t>
  </si>
  <si>
    <t>Prison Boxing: A New Play by Leah Joki Sum of Average Donation</t>
  </si>
  <si>
    <t>Promised Land Count of outcomes</t>
  </si>
  <si>
    <t>Promised Land Sum of Average Donation</t>
  </si>
  <si>
    <t>Publicity for "When Yellow Were the Stars on Earth" Count of outcomes</t>
  </si>
  <si>
    <t>Publicity for "When Yellow Were the Stars on Earth" Sum of Average Donation</t>
  </si>
  <si>
    <t>Pug-let: The First Ever All-Pug Production of Hamlet Count of outcomes</t>
  </si>
  <si>
    <t>Pug-let: The First Ever All-Pug Production of Hamlet Sum of Average Donation</t>
  </si>
  <si>
    <t>Putting on a great play in Los Angeles! Count of outcomes</t>
  </si>
  <si>
    <t>Putting on a great play in Los Angeles! Sum of Average Donation</t>
  </si>
  <si>
    <t>Rainbowtown Count of outcomes</t>
  </si>
  <si>
    <t>Rainbowtown Sum of Average Donation</t>
  </si>
  <si>
    <t>Random Us Count of outcomes</t>
  </si>
  <si>
    <t>Random Us Sum of Average Donation</t>
  </si>
  <si>
    <t>Reading of a New Play by Garrett Zuercher Count of outcomes</t>
  </si>
  <si>
    <t>Reading of a New Play by Garrett Zuercher Sum of Average Donation</t>
  </si>
  <si>
    <t>Reality of Love Remix (Love in Disguise) Count of outcomes</t>
  </si>
  <si>
    <t>Reality of Love Remix (Love in Disguise) Sum of Average Donation</t>
  </si>
  <si>
    <t>REALLY REALLY Count of outcomes</t>
  </si>
  <si>
    <t>REALLY REALLY Sum of Average Donation</t>
  </si>
  <si>
    <t>REBATEnsemble Presents: "The Tempest" by William Shakespeare Count of outcomes</t>
  </si>
  <si>
    <t>REBATEnsemble Presents: "The Tempest" by William Shakespeare Sum of Average Donation</t>
  </si>
  <si>
    <t>REBATEnsemble Presents: ICONS - The Martin Show Count of outcomes</t>
  </si>
  <si>
    <t>REBATEnsemble Presents: ICONS - The Martin Show Sum of Average Donation</t>
  </si>
  <si>
    <t>Red Lion Theatre Presents Shakespeare's Macbeth Count of outcomes</t>
  </si>
  <si>
    <t>Red Lion Theatre Presents Shakespeare's Macbeth Sum of Average Donation</t>
  </si>
  <si>
    <t>Red Planet (or One Way Ticket) Staged Reading Count of outcomes</t>
  </si>
  <si>
    <t>Red Planet (or One Way Ticket) Staged Reading Sum of Average Donation</t>
  </si>
  <si>
    <t>Resurrecting LIZZIE BORDEN LIVE Count of outcomes</t>
  </si>
  <si>
    <t>Resurrecting LIZZIE BORDEN LIVE Sum of Average Donation</t>
  </si>
  <si>
    <t>Returning Home. Count of outcomes</t>
  </si>
  <si>
    <t>Returning Home. Sum of Average Donation</t>
  </si>
  <si>
    <t>Richard III Count of outcomes</t>
  </si>
  <si>
    <t>Richard III Sum of Average Donation</t>
  </si>
  <si>
    <t>right left with heels: US Premiere at City Garage Count of outcomes</t>
  </si>
  <si>
    <t>right left with heels: US Premiere at City Garage Sum of Average Donation</t>
  </si>
  <si>
    <t>Romeo &amp; Juliet Count of outcomes</t>
  </si>
  <si>
    <t>Romeo &amp; Juliet Sum of Average Donation</t>
  </si>
  <si>
    <t>Romeo and Juliet at Moody's Pub Count of outcomes</t>
  </si>
  <si>
    <t>Romeo and Juliet at Moody's Pub Sum of Average Donation</t>
  </si>
  <si>
    <t>Roughly Speaking: Voices from The Soup Kitchen Count of outcomes</t>
  </si>
  <si>
    <t>Roughly Speaking: Voices from The Soup Kitchen Sum of Average Donation</t>
  </si>
  <si>
    <t>Run Away Count of outcomes</t>
  </si>
  <si>
    <t>Run Away Sum of Average Donation</t>
  </si>
  <si>
    <t>SBYET 2016 Hairspray at the Lobero Theatre! Count of outcomes</t>
  </si>
  <si>
    <t>SBYET 2016 Hairspray at the Lobero Theatre! Sum of Average Donation</t>
  </si>
  <si>
    <t>Scissortail: A play about the Oklahoma City Bombing Count of outcomes</t>
  </si>
  <si>
    <t>Scissortail: A play about the Oklahoma City Bombing Sum of Average Donation</t>
  </si>
  <si>
    <t>Scrappy Shakespeare: A Midsummer Night's Dream Count of outcomes</t>
  </si>
  <si>
    <t>Scrappy Shakespeare: A Midsummer Night's Dream Sum of Average Donation</t>
  </si>
  <si>
    <t>Second Act: The Four Disgracers Count of outcomes</t>
  </si>
  <si>
    <t>Second Act: The Four Disgracers Sum of Average Donation</t>
  </si>
  <si>
    <t>Send SACKERSON to SD Fringe Count of outcomes</t>
  </si>
  <si>
    <t>Send SACKERSON to SD Fringe Sum of Average Donation</t>
  </si>
  <si>
    <t>Send Truth AND Consequences To TNT's 2014 Youth Conference Count of outcomes</t>
  </si>
  <si>
    <t>Send Truth AND Consequences To TNT's 2014 Youth Conference Sum of Average Donation</t>
  </si>
  <si>
    <t>Seven Minutes in Eternity Count of outcomes</t>
  </si>
  <si>
    <t>Seven Minutes in Eternity Sum of Average Donation</t>
  </si>
  <si>
    <t>Shakespeare in ASL - and FREE for everyone Count of outcomes</t>
  </si>
  <si>
    <t>Shakespeare in ASL - and FREE for everyone Sum of Average Donation</t>
  </si>
  <si>
    <t>Shakespeare in the Park: Much Ado About Nothing Count of outcomes</t>
  </si>
  <si>
    <t>Shakespeare in the Park: Much Ado About Nothing Sum of Average Donation</t>
  </si>
  <si>
    <t>Shakespeare in the Park! A Comedy of Errors Count of outcomes</t>
  </si>
  <si>
    <t>Shakespeare in the Park! A Comedy of Errors Sum of Average Donation</t>
  </si>
  <si>
    <t>Shakespeare Orange County's HAMLET: Match This! Count of outcomes</t>
  </si>
  <si>
    <t>Shakespeare Orange County's HAMLET: Match This! Sum of Average Donation</t>
  </si>
  <si>
    <t>Shakespeare!! To fund or not to fund, that is the Question? Count of outcomes</t>
  </si>
  <si>
    <t>Shakespeare!! To fund or not to fund, that is the Question? Sum of Average Donation</t>
  </si>
  <si>
    <t>Shakespeare's Pericles, Prince of Tyre Count of outcomes</t>
  </si>
  <si>
    <t>Shakespeare's Pericles, Prince of Tyre Sum of Average Donation</t>
  </si>
  <si>
    <t>Shakespearean Youth Theatre (SYT) - The Tempest Count of outcomes</t>
  </si>
  <si>
    <t>Shakespearean Youth Theatre (SYT) - The Tempest Sum of Average Donation</t>
  </si>
  <si>
    <t>She Kills Monsters Count of outcomes</t>
  </si>
  <si>
    <t>She Kills Monsters Sum of Average Donation</t>
  </si>
  <si>
    <t>SHE! Is History! Count of outcomes</t>
  </si>
  <si>
    <t>SHE! Is History! Sum of Average Donation</t>
  </si>
  <si>
    <t>Since I've Been Here Count of outcomes</t>
  </si>
  <si>
    <t>Since I've Been Here Sum of Average Donation</t>
  </si>
  <si>
    <t>Special in a Bad Way Count of outcomes</t>
  </si>
  <si>
    <t>Special in a Bad Way Sum of Average Donation</t>
  </si>
  <si>
    <t>Spotlight Youth Theater Production of Wizard Count of outcomes</t>
  </si>
  <si>
    <t>Spotlight Youth Theater Production of Wizard Sum of Average Donation</t>
  </si>
  <si>
    <t>Staged Reading of "The Rise and Fall of Little Voice" Count of outcomes</t>
  </si>
  <si>
    <t>Staged Reading of "The Rise and Fall of Little Voice" Sum of Average Donation</t>
  </si>
  <si>
    <t>Star Man Rocket Man Count of outcomes</t>
  </si>
  <si>
    <t>Star Man Rocket Man Sum of Average Donation</t>
  </si>
  <si>
    <t>Star-Spangled Sitcoms: Huzzah &amp; John Adams Count of outcomes</t>
  </si>
  <si>
    <t>Star-Spangled Sitcoms: Huzzah &amp; John Adams Sum of Average Donation</t>
  </si>
  <si>
    <t>Sterling Lion Theater Company Count of outcomes</t>
  </si>
  <si>
    <t>Sterling Lion Theater Company Sum of Average Donation</t>
  </si>
  <si>
    <t>Strangeloop Theatre - A Focus on New Works Count of outcomes</t>
  </si>
  <si>
    <t>Strangeloop Theatre - A Focus on New Works Sum of Average Donation</t>
  </si>
  <si>
    <t>Strong Poison Stage Play adapted fr. Dorothy L. Sayers novel Count of outcomes</t>
  </si>
  <si>
    <t>Strong Poison Stage Play adapted fr. Dorothy L. Sayers novel Sum of Average Donation</t>
  </si>
  <si>
    <t>Sub-Basement World Premiere Count of outcomes</t>
  </si>
  <si>
    <t>Sub-Basement World Premiere Sum of Average Donation</t>
  </si>
  <si>
    <t>SUCKIN INJUN Count of outcomes</t>
  </si>
  <si>
    <t>SUCKIN INJUN Sum of Average Donation</t>
  </si>
  <si>
    <t>Suddenly Split &amp; Swiping Over Count of outcomes</t>
  </si>
  <si>
    <t>Suddenly Split &amp; Swiping Over Sum of Average Donation</t>
  </si>
  <si>
    <t>Sugarglass Theatre Count of outcomes</t>
  </si>
  <si>
    <t>Sugarglass Theatre Sum of Average Donation</t>
  </si>
  <si>
    <t>Summer FourPlay Count of outcomes</t>
  </si>
  <si>
    <t>Summer FourPlay Sum of Average Donation</t>
  </si>
  <si>
    <t>Support 1140 Productions' 'Romeo Juliet' Count of outcomes</t>
  </si>
  <si>
    <t>Support 1140 Productions' 'Romeo Juliet' Sum of Average Donation</t>
  </si>
  <si>
    <t>Sustainable Theatre Project and The Life-Cycle of Seller Door: A Play of Consequences Count of outcomes</t>
  </si>
  <si>
    <t>Sustainable Theatre Project and The Life-Cycle of Seller Door: A Play of Consequences Sum of Average Donation</t>
  </si>
  <si>
    <t>Sweet, Sweet Spirit Count of outcomes</t>
  </si>
  <si>
    <t>Sweet, Sweet Spirit Sum of Average Donation</t>
  </si>
  <si>
    <t>Sylvia (a benefit show) Count of outcomes</t>
  </si>
  <si>
    <t>Sylvia (a benefit show) Sum of Average Donation</t>
  </si>
  <si>
    <t>Syrian Children's Play: Romeo &amp; Juliet Separated by War Count of outcomes</t>
  </si>
  <si>
    <t>Syrian Children's Play: Romeo &amp; Juliet Separated by War Sum of Average Donation</t>
  </si>
  <si>
    <t>Tackett &amp; Pyke put on a Play Count of outcomes</t>
  </si>
  <si>
    <t>Tackett &amp; Pyke put on a Play Sum of Average Donation</t>
  </si>
  <si>
    <t>Talk to Me Like The Rain and Let Me Listen Count of outcomes</t>
  </si>
  <si>
    <t>Talk to Me Like The Rain and Let Me Listen Sum of Average Donation</t>
  </si>
  <si>
    <t>Tell Me That You Love Me Count of outcomes</t>
  </si>
  <si>
    <t>Tell Me That You Love Me Sum of Average Donation</t>
  </si>
  <si>
    <t>Terminator the Second Count of outcomes</t>
  </si>
  <si>
    <t>Terminator the Second Sum of Average Donation</t>
  </si>
  <si>
    <t>Thank You For Waiting Count of outcomes</t>
  </si>
  <si>
    <t>Thank You For Waiting Sum of Average Donation</t>
  </si>
  <si>
    <t>That Still Small Voice Stage Play Count of outcomes</t>
  </si>
  <si>
    <t>That Still Small Voice Stage Play Sum of Average Donation</t>
  </si>
  <si>
    <t>The (out)Siders Project Count of outcomes</t>
  </si>
  <si>
    <t>The (out)Siders Project Sum of Average Donation</t>
  </si>
  <si>
    <t>The Adventurers Club Count of outcomes</t>
  </si>
  <si>
    <t>The Adventurers Club Sum of Average Donation</t>
  </si>
  <si>
    <t>The AOA Presents: The Maiden of Orleans Count of outcomes</t>
  </si>
  <si>
    <t>The AOA Presents: The Maiden of Orleans Sum of Average Donation</t>
  </si>
  <si>
    <t>The Aurora Project: A Sci-Fi Epic by Bella Poynton Count of outcomes</t>
  </si>
  <si>
    <t>The Aurora Project: A Sci-Fi Epic by Bella Poynton Sum of Average Donation</t>
  </si>
  <si>
    <t>The Black and White Theatre Company Inc. Count of outcomes</t>
  </si>
  <si>
    <t>The Black and White Theatre Company Inc. Sum of Average Donation</t>
  </si>
  <si>
    <t>The Blind Owl Stages Shinn's "The Coming World" Count of outcomes</t>
  </si>
  <si>
    <t>The Blind Owl Stages Shinn's "The Coming World" Sum of Average Donation</t>
  </si>
  <si>
    <t>The Boy at the Edge of Everything NEXT STAGE RESIDENT SHOW Count of outcomes</t>
  </si>
  <si>
    <t>The Boy at the Edge of Everything NEXT STAGE RESIDENT SHOW Sum of Average Donation</t>
  </si>
  <si>
    <t>The Butterfingers Angel... [By The Mummers] Count of outcomes</t>
  </si>
  <si>
    <t>The Butterfingers Angel... [By The Mummers] Sum of Average Donation</t>
  </si>
  <si>
    <t>The Chameleon Fools Theatre Troupe Project Count of outcomes</t>
  </si>
  <si>
    <t>The Chameleon Fools Theatre Troupe Project Sum of Average Donation</t>
  </si>
  <si>
    <t>The Commission Theatre Co. Count of outcomes</t>
  </si>
  <si>
    <t>The Commission Theatre Co. Sum of Average Donation</t>
  </si>
  <si>
    <t>The Complete Works of William Shakespeare (Abridged) Count of outcomes</t>
  </si>
  <si>
    <t>The Complete Works of William Shakespeare (Abridged) Sum of Average Donation</t>
  </si>
  <si>
    <t>The Crusade of Connor Stephens: Professional Play Reading Count of outcomes</t>
  </si>
  <si>
    <t>The Crusade of Connor Stephens: Professional Play Reading Sum of Average Donation</t>
  </si>
  <si>
    <t>The Curse of the Babywoman @ FringeNYC Count of outcomes</t>
  </si>
  <si>
    <t>The Curse of the Babywoman @ FringeNYC Sum of Average Donation</t>
  </si>
  <si>
    <t>The Drama Factory presents : The Magic Flute Count of outcomes</t>
  </si>
  <si>
    <t>The Drama Factory presents : The Magic Flute Sum of Average Donation</t>
  </si>
  <si>
    <t>the dreamer examines his pillow Count of outcomes</t>
  </si>
  <si>
    <t>the dreamer examines his pillow Sum of Average Donation</t>
  </si>
  <si>
    <t>THE DRESSER     TETCNY    The Ensemble Theatre Company of NY Count of outcomes</t>
  </si>
  <si>
    <t>THE DRESSER     TETCNY    The Ensemble Theatre Company of NY Sum of Average Donation</t>
  </si>
  <si>
    <t>The Dybbuk Count of outcomes</t>
  </si>
  <si>
    <t>The Dybbuk Sum of Average Donation</t>
  </si>
  <si>
    <t>The Erlkings Count of outcomes</t>
  </si>
  <si>
    <t>The Erlkings Sum of Average Donation</t>
  </si>
  <si>
    <t>The Eternal Space Brings the Old Penn Station Back to Life Count of outcomes</t>
  </si>
  <si>
    <t>The Eternal Space Brings the Old Penn Station Back to Life Sum of Average Donation</t>
  </si>
  <si>
    <t>The Faculty Lounge Count of outcomes</t>
  </si>
  <si>
    <t>The Faculty Lounge Sum of Average Donation</t>
  </si>
  <si>
    <t>The Fairy Tale: A Little Daylight Count of outcomes</t>
  </si>
  <si>
    <t>The Fairy Tale: A Little Daylight Sum of Average Donation</t>
  </si>
  <si>
    <t>THE FALL - A New Play at FringeNYC! Count of outcomes</t>
  </si>
  <si>
    <t>THE FALL - A New Play at FringeNYC! Sum of Average Donation</t>
  </si>
  <si>
    <t>The Fall of Wallace Winter at the Plaza Theatre Count of outcomes</t>
  </si>
  <si>
    <t>The Fall of Wallace Winter at the Plaza Theatre Sum of Average Donation</t>
  </si>
  <si>
    <t>The Flu Season Count of outcomes</t>
  </si>
  <si>
    <t>The Flu Season Sum of Average Donation</t>
  </si>
  <si>
    <t>The Glass Menagerie: Independent Student-Run Production Count of outcomes</t>
  </si>
  <si>
    <t>The Glass Menagerie: Independent Student-Run Production Sum of Average Donation</t>
  </si>
  <si>
    <t>The Gray Man Count of outcomes</t>
  </si>
  <si>
    <t>The Gray Man Sum of Average Donation</t>
  </si>
  <si>
    <t>The Hat Count of outcomes</t>
  </si>
  <si>
    <t>The Hat Sum of Average Donation</t>
  </si>
  <si>
    <t>The History Boys at USC Count of outcomes</t>
  </si>
  <si>
    <t>The History Boys at USC Sum of Average Donation</t>
  </si>
  <si>
    <t>The Honeymoon is Over - An Original Play by Zakry Fin Count of outcomes</t>
  </si>
  <si>
    <t>The Honeymoon is Over - An Original Play by Zakry Fin Sum of Average Donation</t>
  </si>
  <si>
    <t>The Hurtling Stillness. A story about angels and clowns Count of outcomes</t>
  </si>
  <si>
    <t>The Hurtling Stillness. A story about angels and clowns Sum of Average Donation</t>
  </si>
  <si>
    <t>The Impossible Adventures Of Supernova Jones Count of outcomes</t>
  </si>
  <si>
    <t>The Impossible Adventures Of Supernova Jones Sum of Average Donation</t>
  </si>
  <si>
    <t>THE INCREDIBLE FOX SISTERS Count of outcomes</t>
  </si>
  <si>
    <t>THE INCREDIBLE FOX SISTERS Sum of Average Donation</t>
  </si>
  <si>
    <t>The Irish play MISTERMAN by Enda Walsh, heads to Boulder Count of outcomes</t>
  </si>
  <si>
    <t>The Irish play MISTERMAN by Enda Walsh, heads to Boulder Sum of Average Donation</t>
  </si>
  <si>
    <t>The Island Boys: A New Play Count of outcomes</t>
  </si>
  <si>
    <t>The Island Boys: A New Play Sum of Average Donation</t>
  </si>
  <si>
    <t>The Judgment of Paris Count of outcomes</t>
  </si>
  <si>
    <t>The Judgment of Paris Sum of Average Donation</t>
  </si>
  <si>
    <t>The Killing Room Count of outcomes</t>
  </si>
  <si>
    <t>The Killing Room Sum of Average Donation</t>
  </si>
  <si>
    <t>The Laramie Project in Utah County Count of outcomes</t>
  </si>
  <si>
    <t>The Laramie Project in Utah County Sum of Average Donation</t>
  </si>
  <si>
    <t>The Last Days of Judas Iscariot Count of outcomes</t>
  </si>
  <si>
    <t>The Last Days of Judas Iscariot Sum of Average Donation</t>
  </si>
  <si>
    <t>The Lost Boy (a play) Count of outcomes</t>
  </si>
  <si>
    <t>The Lost Boy (a play) Sum of Average Donation</t>
  </si>
  <si>
    <t>The Lower Depths Count of outcomes</t>
  </si>
  <si>
    <t>The Lower Depths Sum of Average Donation</t>
  </si>
  <si>
    <t>The Maid, in the Common Room, with the FiancÃ©: A Comedy Count of outcomes</t>
  </si>
  <si>
    <t>The Maid, in the Common Room, with the FiancÃ©: A Comedy Sum of Average Donation</t>
  </si>
  <si>
    <t>The Maltese Bodkin Count of outcomes</t>
  </si>
  <si>
    <t>The Maltese Bodkin Sum of Average Donation</t>
  </si>
  <si>
    <t>The Man from Willow's Brook, a new play by Kevin Kordis Count of outcomes</t>
  </si>
  <si>
    <t>The Man from Willow's Brook, a new play by Kevin Kordis Sum of Average Donation</t>
  </si>
  <si>
    <t>The March of the Bonus Army Count of outcomes</t>
  </si>
  <si>
    <t>The March of the Bonus Army Sum of Average Donation</t>
  </si>
  <si>
    <t>The Metronome Society Count of outcomes</t>
  </si>
  <si>
    <t>The Metronome Society Sum of Average Donation</t>
  </si>
  <si>
    <t>THE MOON PLAY Count of outcomes</t>
  </si>
  <si>
    <t>THE MOON PLAY Sum of Average Donation</t>
  </si>
  <si>
    <t>The Mount, new play about Edith Wharton Count of outcomes</t>
  </si>
  <si>
    <t>The Mount, new play about Edith Wharton Sum of Average Donation</t>
  </si>
  <si>
    <t>The One Man Traveling Tennessee Williams Festival Count of outcomes</t>
  </si>
  <si>
    <t>The One Man Traveling Tennessee Williams Festival Sum of Average Donation</t>
  </si>
  <si>
    <t>The Other Group Theatre Count of outcomes</t>
  </si>
  <si>
    <t>The Other Group Theatre Sum of Average Donation</t>
  </si>
  <si>
    <t>The Pennington School Alumni Theater Series: Charlie &amp; Bruno Count of outcomes</t>
  </si>
  <si>
    <t>The Pennington School Alumni Theater Series: Charlie &amp; Bruno Sum of Average Donation</t>
  </si>
  <si>
    <t>The Reinvention of Lily Johnson Count of outcomes</t>
  </si>
  <si>
    <t>The Reinvention of Lily Johnson Sum of Average Donation</t>
  </si>
  <si>
    <t>The Respectful Prostitute Count of outcomes</t>
  </si>
  <si>
    <t>The Respectful Prostitute Sum of Average Donation</t>
  </si>
  <si>
    <t>The Rooftop Count of outcomes</t>
  </si>
  <si>
    <t>The Rooftop Sum of Average Donation</t>
  </si>
  <si>
    <t>The Saltbox Theatre Collective Seed Money Project Count of outcomes</t>
  </si>
  <si>
    <t>The Saltbox Theatre Collective Seed Money Project Sum of Average Donation</t>
  </si>
  <si>
    <t>The Seagull on The River Count of outcomes</t>
  </si>
  <si>
    <t>The Seagull on The River Sum of Average Donation</t>
  </si>
  <si>
    <t>The Seagull Project Presents: The Three Sisters Count of outcomes</t>
  </si>
  <si>
    <t>The Seagull Project Presents: The Three Sisters Sum of Average Donation</t>
  </si>
  <si>
    <t>THE SOPHOCLES PROJECT Count of outcomes</t>
  </si>
  <si>
    <t>THE SOPHOCLES PROJECT Sum of Average Donation</t>
  </si>
  <si>
    <t>the southland company - LAUNCH LOS ANGELES Count of outcomes</t>
  </si>
  <si>
    <t>the southland company - LAUNCH LOS ANGELES Sum of Average Donation</t>
  </si>
  <si>
    <t>The Tragedy of Mario and Juliet Count of outcomes</t>
  </si>
  <si>
    <t>The Tragedy of Mario and Juliet Sum of Average Donation</t>
  </si>
  <si>
    <t>The Tumbleweed Zephyr Count of outcomes</t>
  </si>
  <si>
    <t>The Tumbleweed Zephyr Sum of Average Donation</t>
  </si>
  <si>
    <t>The Tutors Count of outcomes</t>
  </si>
  <si>
    <t>The Tutors Sum of Average Donation</t>
  </si>
  <si>
    <t>The Twilight Zone Play Count of outcomes</t>
  </si>
  <si>
    <t>The Twilight Zone Play Sum of Average Donation</t>
  </si>
  <si>
    <t>THE UNDERSTUDY @ WORKING STAGE Count of outcomes</t>
  </si>
  <si>
    <t>THE UNDERSTUDY @ WORKING STAGE Sum of Average Donation</t>
  </si>
  <si>
    <t>The Vagabond Halfback Count of outcomes</t>
  </si>
  <si>
    <t>The Vagabond Halfback Sum of Average Donation</t>
  </si>
  <si>
    <t>The Williams Project Count of outcomes</t>
  </si>
  <si>
    <t>The Williams Project Sum of Average Donation</t>
  </si>
  <si>
    <t>The Window Count of outcomes</t>
  </si>
  <si>
    <t>The Window Sum of Average Donation</t>
  </si>
  <si>
    <t>The World Premiere of Fire Work by Lauren Gunderson Count of outcomes</t>
  </si>
  <si>
    <t>The World Premiere of Fire Work by Lauren Gunderson Sum of Average Donation</t>
  </si>
  <si>
    <t>The Youth Shakespeare Project 2014 Count of outcomes</t>
  </si>
  <si>
    <t>The Youth Shakespeare Project 2014 Sum of Average Donation</t>
  </si>
  <si>
    <t>Theatre Forever's The Nature Crown Count of outcomes</t>
  </si>
  <si>
    <t>Theatre Forever's The Nature Crown Sum of Average Donation</t>
  </si>
  <si>
    <t>THIEF Count of outcomes</t>
  </si>
  <si>
    <t>THIEF Sum of Average Donation</t>
  </si>
  <si>
    <t>Three Christs - Presented at Dixon Place Count of outcomes</t>
  </si>
  <si>
    <t>Three Christs - Presented at Dixon Place Sum of Average Donation</t>
  </si>
  <si>
    <t>Tickets for the Tenderloin Count of outcomes</t>
  </si>
  <si>
    <t>Tickets for the Tenderloin Sum of Average Donation</t>
  </si>
  <si>
    <t>Tilted Field presents NO STATIC AT ALL in New York City Count of outcomes</t>
  </si>
  <si>
    <t>Tilted Field presents NO STATIC AT ALL in New York City Sum of Average Donation</t>
  </si>
  <si>
    <t>Titus &amp; Two Conversations. Huzzah! Count of outcomes</t>
  </si>
  <si>
    <t>Titus &amp; Two Conversations. Huzzah! Sum of Average Donation</t>
  </si>
  <si>
    <t>Titus Andronicus (with an all-female cast &amp; crew) Count of outcomes</t>
  </si>
  <si>
    <t>Titus Andronicus (with an all-female cast &amp; crew) Sum of Average Donation</t>
  </si>
  <si>
    <t>Tommy and Me by Ray Didinger - Theatre Exile Count of outcomes</t>
  </si>
  <si>
    <t>Tommy and Me by Ray Didinger - Theatre Exile Sum of Average Donation</t>
  </si>
  <si>
    <t>Toscana, or What I Remember Count of outcomes</t>
  </si>
  <si>
    <t>Toscana, or What I Remember Sum of Average Donation</t>
  </si>
  <si>
    <t>TRAVELING needs a Reading Count of outcomes</t>
  </si>
  <si>
    <t>TRAVELING needs a Reading Sum of Average Donation</t>
  </si>
  <si>
    <t>Twelfth Night by William Shakespeare Count of outcomes</t>
  </si>
  <si>
    <t>Twelfth Night by William Shakespeare Sum of Average Donation</t>
  </si>
  <si>
    <t>TWIST: adapted from the novel Oliver Twist Count of outcomes</t>
  </si>
  <si>
    <t>TWIST: adapted from the novel Oliver Twist Sum of Average Donation</t>
  </si>
  <si>
    <t>Two "Gentlemen" of Verona by William Shakespeare Count of outcomes</t>
  </si>
  <si>
    <t>Two "Gentlemen" of Verona by William Shakespeare Sum of Average Donation</t>
  </si>
  <si>
    <t>Two Noble Kinsmen: Fire &amp; Shadows Count of outcomes</t>
  </si>
  <si>
    <t>Two Noble Kinsmen: Fire &amp; Shadows Sum of Average Donation</t>
  </si>
  <si>
    <t>U.S. Premiere of "dirty butterfly" by debbie tucker green Count of outcomes</t>
  </si>
  <si>
    <t>U.S. Premiere of "dirty butterfly" by debbie tucker green Sum of Average Donation</t>
  </si>
  <si>
    <t>Ultramarine Girl: A Cup Full of Courage Count of outcomes</t>
  </si>
  <si>
    <t>Ultramarine Girl: A Cup Full of Courage Sum of Average Donation</t>
  </si>
  <si>
    <t>University of Utah presents V-Day 2015-The Vagina Monologues Count of outcomes</t>
  </si>
  <si>
    <t>University of Utah presents V-Day 2015-The Vagina Monologues Sum of Average Donation</t>
  </si>
  <si>
    <t>Uprising Theatre Company's First Production Count of outcomes</t>
  </si>
  <si>
    <t>Uprising Theatre Company's First Production Sum of Average Donation</t>
  </si>
  <si>
    <t>Upstart Crows of Santa Fe Stage Weapons Count of outcomes</t>
  </si>
  <si>
    <t>Upstart Crows of Santa Fe Stage Weapons Sum of Average Donation</t>
  </si>
  <si>
    <t>Venus in Fur, Los Angeles. Count of outcomes</t>
  </si>
  <si>
    <t>Venus in Fur, Los Angeles. Sum of Average Donation</t>
  </si>
  <si>
    <t>Verdigris - A Play by Jim Beaver Count of outcomes</t>
  </si>
  <si>
    <t>Verdigris - A Play by Jim Beaver Sum of Average Donation</t>
  </si>
  <si>
    <t>Vieux Carre: from Binghamton, NY to Provincetown, MA Count of outcomes</t>
  </si>
  <si>
    <t>Vieux Carre: from Binghamton, NY to Provincetown, MA Sum of Average Donation</t>
  </si>
  <si>
    <t>VisiÃ³n Latino Theatre Company Count of outcomes</t>
  </si>
  <si>
    <t>VisiÃ³n Latino Theatre Company Sum of Average Donation</t>
  </si>
  <si>
    <t>Voices of Swords Count of outcomes</t>
  </si>
  <si>
    <t>Voices of Swords Sum of Average Donation</t>
  </si>
  <si>
    <t>Vote for Next Season's Shows! Count of outcomes</t>
  </si>
  <si>
    <t>Vote for Next Season's Shows! Sum of Average Donation</t>
  </si>
  <si>
    <t>VST presents Sincerity Forever Count of outcomes</t>
  </si>
  <si>
    <t>VST presents Sincerity Forever Sum of Average Donation</t>
  </si>
  <si>
    <t>Wake Up Call @ IRT Theater Count of outcomes</t>
  </si>
  <si>
    <t>Wake Up Call @ IRT Theater Sum of Average Donation</t>
  </si>
  <si>
    <t>Walken On Sunshine Count of outcomes</t>
  </si>
  <si>
    <t>Walken On Sunshine Sum of Average Donation</t>
  </si>
  <si>
    <t>Waxwing: A New Play Count of outcomes</t>
  </si>
  <si>
    <t>Waxwing: A New Play Sum of Average Donation</t>
  </si>
  <si>
    <t>We Rise Count of outcomes</t>
  </si>
  <si>
    <t>We Rise Sum of Average Donation</t>
  </si>
  <si>
    <t>William Shakespeare's The Tempest Count of outcomes</t>
  </si>
  <si>
    <t>William Shakespeare's The Tempest Sum of Average Donation</t>
  </si>
  <si>
    <t>World Premiere of "The Piano" Count of outcomes</t>
  </si>
  <si>
    <t>World Premiere of "The Piano" Sum of Average Donation</t>
  </si>
  <si>
    <t>WORSE THAN TIGERS Count of outcomes</t>
  </si>
  <si>
    <t>WORSE THAN TIGERS Sum of Average Donation</t>
  </si>
  <si>
    <t>Yesterday Again, Please - A New Play by Dezi Gallegos Count of outcomes</t>
  </si>
  <si>
    <t>Yesterday Again, Please - A New Play by Dezi Gallegos Sum of Average Donation</t>
  </si>
  <si>
    <t>You, Me and That Guy Count of outcomes</t>
  </si>
  <si>
    <t>You, Me and That Guy Sum of Average Donation</t>
  </si>
  <si>
    <t>Young Philosophers Theater Company Winter Productions Count of outcomes</t>
  </si>
  <si>
    <t>Young Philosophers Theater Company Winter Productions Sum of Average Donation</t>
  </si>
  <si>
    <t>Your Radio Adventure! Count of outcomes</t>
  </si>
  <si>
    <t>Your Radio Adventure! Sum of Average Donation</t>
  </si>
  <si>
    <t>Name</t>
  </si>
  <si>
    <t>Blurb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</si>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</sst>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1" fillId="0" borderId="0" xfId="0" applyNumberFormat="1" applyFont="1" applyAlignment="1">
      <alignment horizontal="center" wrapText="1"/>
    </xf>
    <xf numFmtId="43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1" fillId="0" borderId="0" xfId="0" applyFont="1" applyAlignment="1">
      <alignment horizontal="left" indent="1"/>
    </xf>
    <xf numFmtId="0" fontId="1" fillId="0" borderId="0" xfId="0" applyNumberFormat="1" applyFont="1"/>
    <xf numFmtId="0" fontId="1" fillId="0" borderId="3" xfId="0" applyFont="1" applyBorder="1" applyAlignment="1">
      <alignment horizontal="left"/>
    </xf>
    <xf numFmtId="0" fontId="1" fillId="0" borderId="3" xfId="0" applyNumberFormat="1" applyFont="1" applyBorder="1"/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0" fontId="1" fillId="2" borderId="0" xfId="0" applyFont="1" applyFill="1" applyBorder="1" applyAlignment="1">
      <alignment horizontal="left"/>
    </xf>
    <xf numFmtId="0" fontId="1" fillId="2" borderId="0" xfId="0" applyNumberFormat="1" applyFont="1" applyFill="1" applyBorder="1"/>
  </cellXfs>
  <cellStyles count="1">
    <cellStyle name="Normal" xfId="0" builtinId="0"/>
  </cellStyles>
  <dxfs count="16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[Kickstarter-StarterBook.xlsx]SubCategory!PivotTable1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SubCategory!$A$6:$A$508</c:f>
              <c:multiLvlStrCache>
                <c:ptCount val="496"/>
                <c:lvl>
                  <c:pt idx="0">
                    <c:v>'LETTERS FROM WAR' Losing loved ones to Alzheimer's Disease</c:v>
                  </c:pt>
                  <c:pt idx="1">
                    <c:v>" Sweet O'l Mama " Theater Production</c:v>
                  </c:pt>
                  <c:pt idx="2">
                    <c:v>"A Measure of Normalcy"</c:v>
                  </c:pt>
                  <c:pt idx="3">
                    <c:v>"Fortune's Child" by Mark Scharf</c:v>
                  </c:pt>
                  <c:pt idx="4">
                    <c:v>"God's Pinatas" A Drama for the stage, with comic relief.</c:v>
                  </c:pt>
                  <c:pt idx="5">
                    <c:v>"If They Come Back"</c:v>
                  </c:pt>
                  <c:pt idx="6">
                    <c:v>"Miracle on 34th Street" - We believe. Do you believe in us?</c:v>
                  </c:pt>
                  <c:pt idx="7">
                    <c:v>"SHERLOCK HOLMES AND THE SCARLET AVENGER"</c:v>
                  </c:pt>
                  <c:pt idx="8">
                    <c:v>"Skip To My Lou," a NEW play by Steve Romagnoli</c:v>
                  </c:pt>
                  <c:pt idx="9">
                    <c:v>"The Norwegians" Midwestern Tour</c:v>
                  </c:pt>
                  <c:pt idx="10">
                    <c:v>"THIS THING OF OURS"</c:v>
                  </c:pt>
                  <c:pt idx="11">
                    <c:v>"Trouble at the Gate" play</c:v>
                  </c:pt>
                  <c:pt idx="12">
                    <c:v>3 Days In Savannah</c:v>
                  </c:pt>
                  <c:pt idx="13">
                    <c:v>4th Wall Theatre Project</c:v>
                  </c:pt>
                  <c:pt idx="14">
                    <c:v>A CRY FOR HELP</c:v>
                  </c:pt>
                  <c:pt idx="15">
                    <c:v>A Facelift for the Facade--Spring Garden Mill, Newtown, PA</c:v>
                  </c:pt>
                  <c:pt idx="16">
                    <c:v>a feminine ending, brought to you by the East End Theatre Co</c:v>
                  </c:pt>
                  <c:pt idx="17">
                    <c:v>A Gentleman, A Lady and A Thug</c:v>
                  </c:pt>
                  <c:pt idx="18">
                    <c:v>A Midsummer Night's Dream</c:v>
                  </c:pt>
                  <c:pt idx="19">
                    <c:v>A Midsummer's Night's Dream</c:v>
                  </c:pt>
                  <c:pt idx="20">
                    <c:v>A Season of Love and Music (Spring 2014)</c:v>
                  </c:pt>
                  <c:pt idx="21">
                    <c:v>A Time Pirate's Love</c:v>
                  </c:pt>
                  <c:pt idx="22">
                    <c:v>Age of Valor: Heritage - The Audio Drama</c:v>
                  </c:pt>
                  <c:pt idx="23">
                    <c:v>Alexandra Petri's "The Scrum"  - Field Trip Theatre</c:v>
                  </c:pt>
                  <c:pt idx="24">
                    <c:v>Alice In Wonderland (Polish) ALICJA W KRAINIE CZARÃ“W</c:v>
                  </c:pt>
                  <c:pt idx="25">
                    <c:v>America is at the Mall: A Play in Three Acts</c:v>
                  </c:pt>
                  <c:pt idx="26">
                    <c:v>America is at the Mall: A Post 9/11 Happily  Never After</c:v>
                  </c:pt>
                  <c:pt idx="27">
                    <c:v>American Pride</c:v>
                  </c:pt>
                  <c:pt idx="28">
                    <c:v>An Original Theater Play Entitled "The Art of Love"</c:v>
                  </c:pt>
                  <c:pt idx="29">
                    <c:v>Anansi the Spider - An African Folktale</c:v>
                  </c:pt>
                  <c:pt idx="30">
                    <c:v>Angels in Houston</c:v>
                  </c:pt>
                  <c:pt idx="31">
                    <c:v>Artists' tickets to VARIATIONS ON FAMILY</c:v>
                  </c:pt>
                  <c:pt idx="32">
                    <c:v>ARTS to HEARTS - The Holidate (An Original Stage Play)</c:v>
                  </c:pt>
                  <c:pt idx="33">
                    <c:v>As You Like It in The Enchanted Forest Wildlife Sanctuary</c:v>
                  </c:pt>
                  <c:pt idx="34">
                    <c:v>Attraction</c:v>
                  </c:pt>
                  <c:pt idx="35">
                    <c:v>AU Theatre Wing (Pygmalion Sound and Lighting Fees)</c:v>
                  </c:pt>
                  <c:pt idx="36">
                    <c:v>Avarimor Series (Audio Plays)</c:v>
                  </c:pt>
                  <c:pt idx="37">
                    <c:v>Backdrops for Maplewood Barn Theatre Summer 2017 Production</c:v>
                  </c:pt>
                  <c:pt idx="38">
                    <c:v>Bare Bones Shakespeare 2015-16 Season</c:v>
                  </c:pt>
                  <c:pt idx="39">
                    <c:v>Becoming UNZIPPED</c:v>
                  </c:pt>
                  <c:pt idx="40">
                    <c:v>BEIRUT, LADY OF LEBANON</c:v>
                  </c:pt>
                  <c:pt idx="41">
                    <c:v>BELIEF on the Isle of Skye</c:v>
                  </c:pt>
                  <c:pt idx="42">
                    <c:v>Black America from Prophets to Pimps</c:v>
                  </c:pt>
                  <c:pt idx="43">
                    <c:v>Blazed Donuts: An Orginial One Act</c:v>
                  </c:pt>
                  <c:pt idx="44">
                    <c:v>Bring Oedipus Revenant to Life!</c:v>
                  </c:pt>
                  <c:pt idx="45">
                    <c:v>Bring the iconic story of Leontyne Price to the stage.</c:v>
                  </c:pt>
                  <c:pt idx="46">
                    <c:v>Bringing more Art to the Community</c:v>
                  </c:pt>
                  <c:pt idx="47">
                    <c:v>Broken Alley â€”Â Year 3</c:v>
                  </c:pt>
                  <c:pt idx="48">
                    <c:v>Burqa&amp;Rifle: A Drama: Two Women, Two Cultues, Two Histories</c:v>
                  </c:pt>
                  <c:pt idx="49">
                    <c:v>Camp Curtain Call: Star Wars (A Parody)</c:v>
                  </c:pt>
                  <c:pt idx="50">
                    <c:v>Carpe Diem Theater Troupe</c:v>
                  </c:pt>
                  <c:pt idx="51">
                    <c:v>CAYCE</c:v>
                  </c:pt>
                  <c:pt idx="52">
                    <c:v>Central Coast Theatre Community Website - Plays &amp; Auditions</c:v>
                  </c:pt>
                  <c:pt idx="53">
                    <c:v>CHARM by Philip Dawkins</c:v>
                  </c:pt>
                  <c:pt idx="54">
                    <c:v>Church Folk Can Be Dangerous People</c:v>
                  </c:pt>
                  <c:pt idx="55">
                    <c:v>Cielito Lindo (Pretty Little One)</c:v>
                  </c:pt>
                  <c:pt idx="56">
                    <c:v>Citrus Heights Theatre In The Heights</c:v>
                  </c:pt>
                  <c:pt idx="57">
                    <c:v>COLLABORATION: WARHOL &amp; BASQUIAT</c:v>
                  </c:pt>
                  <c:pt idx="58">
                    <c:v>COLOR ME</c:v>
                  </c:pt>
                  <c:pt idx="59">
                    <c:v>Comedy Of Errors: Antioch Community High School</c:v>
                  </c:pt>
                  <c:pt idx="60">
                    <c:v>CONVERSATIONS WITH AN AVERAGE JOE</c:v>
                  </c:pt>
                  <c:pt idx="61">
                    <c:v>dasGROUP Theatre: Savage in Limbo</c:v>
                  </c:pt>
                  <c:pt idx="62">
                    <c:v>David Facer, Paradox Magic</c:v>
                  </c:pt>
                  <c:pt idx="63">
                    <c:v>De Lewe: A Youth Movement(Traveling Show)</c:v>
                  </c:pt>
                  <c:pt idx="64">
                    <c:v>Defendant Maurice Chevalier</c:v>
                  </c:pt>
                  <c:pt idx="65">
                    <c:v>Defiant Entertainment presents: The Park Bench</c:v>
                  </c:pt>
                  <c:pt idx="66">
                    <c:v>DIANA's "Late: A Cowboy Song" by Sarah Ruhl</c:v>
                  </c:pt>
                  <c:pt idx="67">
                    <c:v>Divine Connection Performing Arts Leadership Program</c:v>
                  </c:pt>
                  <c:pt idx="68">
                    <c:v>Down the Mississippi</c:v>
                  </c:pt>
                  <c:pt idx="69">
                    <c:v>DR. Mecurio's Mythical Marvels &amp; Beastiry</c:v>
                  </c:pt>
                  <c:pt idx="70">
                    <c:v>Elevation Twelfth Night</c:v>
                  </c:pt>
                  <c:pt idx="71">
                    <c:v>End Breast Cancer</c:v>
                  </c:pt>
                  <c:pt idx="72">
                    <c:v>Epic Proportions</c:v>
                  </c:pt>
                  <c:pt idx="73">
                    <c:v>Equality Theatre</c:v>
                  </c:pt>
                  <c:pt idx="74">
                    <c:v>Fair Play</c:v>
                  </c:pt>
                  <c:pt idx="75">
                    <c:v>Fever - a workshop production</c:v>
                  </c:pt>
                  <c:pt idx="76">
                    <c:v>FHE High School Presents: Snow Queen and Once On This Island</c:v>
                  </c:pt>
                  <c:pt idx="77">
                    <c:v>Folk-Tales: What Stories Do Your Folks Tell?</c:v>
                  </c:pt>
                  <c:pt idx="78">
                    <c:v>For Colored Girl Play Production</c:v>
                  </c:pt>
                  <c:pt idx="79">
                    <c:v>Forgive &amp; Forget</c:v>
                  </c:pt>
                  <c:pt idx="80">
                    <c:v>Forsaken Angels-A New Play</c:v>
                  </c:pt>
                  <c:pt idx="81">
                    <c:v>Freedom Train</c:v>
                  </c:pt>
                  <c:pt idx="82">
                    <c:v>FRINGE 2015 by YER Productions</c:v>
                  </c:pt>
                  <c:pt idx="83">
                    <c:v>Fringe Fest: Take Comfort in Falling Forever</c:v>
                  </c:pt>
                  <c:pt idx="84">
                    <c:v>Galaxy Express - The Play</c:v>
                  </c:pt>
                  <c:pt idx="85">
                    <c:v>GCU Follow Your Dreams Production</c:v>
                  </c:pt>
                  <c:pt idx="86">
                    <c:v>Get Your Life Back</c:v>
                  </c:pt>
                  <c:pt idx="87">
                    <c:v>GettingTeensSaved.org Play in Richmond, California 2016</c:v>
                  </c:pt>
                  <c:pt idx="88">
                    <c:v>Ghost Pirate Cruise on the Hudson Sept. 3rd</c:v>
                  </c:pt>
                  <c:pt idx="89">
                    <c:v>Girls, Ladies and Women - A Gospel Drama</c:v>
                  </c:pt>
                  <c:pt idx="90">
                    <c:v>Glenn Herman's EXPRESSIONS: The UnKnown</c:v>
                  </c:pt>
                  <c:pt idx="91">
                    <c:v>Grammar Land Performances</c:v>
                  </c:pt>
                  <c:pt idx="92">
                    <c:v>Haberdasher Theatre Inc. : Richard Greenbergâ€™s, The Maderati</c:v>
                  </c:pt>
                  <c:pt idx="93">
                    <c:v>Halfway, Nebraska</c:v>
                  </c:pt>
                  <c:pt idx="94">
                    <c:v>Harriet Tubman Woman Of Faith</c:v>
                  </c:pt>
                  <c:pt idx="95">
                    <c:v>Help Save High School Theater</c:v>
                  </c:pt>
                  <c:pt idx="96">
                    <c:v>Help Shakespeare Troupe accept invite to perform in UK!</c:v>
                  </c:pt>
                  <c:pt idx="97">
                    <c:v>How Could You Do This To Me (The Stage Play)</c:v>
                  </c:pt>
                  <c:pt idx="98">
                    <c:v>HUB Theatre Group presents John Logan's RED</c:v>
                  </c:pt>
                  <c:pt idx="99">
                    <c:v>Hurricane Katrina 10th Anniversary: Brothers from the Bottom</c:v>
                  </c:pt>
                  <c:pt idx="100">
                    <c:v>I support Molding Heartz</c:v>
                  </c:pt>
                  <c:pt idx="101">
                    <c:v>Images: Remembrances of the Holocaust-The Eva Schloss Story</c:v>
                  </c:pt>
                  <c:pt idx="102">
                    <c:v>Improv Patrol "The Gift of Your Story is Our Script"</c:v>
                  </c:pt>
                  <c:pt idx="103">
                    <c:v>In The Time of New York</c:v>
                  </c:pt>
                  <c:pt idx="104">
                    <c:v>Invincible Diamonds: A Survivor's Guide</c:v>
                  </c:pt>
                  <c:pt idx="105">
                    <c:v>JoLee Productions</c:v>
                  </c:pt>
                  <c:pt idx="106">
                    <c:v>Know Thy Law</c:v>
                  </c:pt>
                  <c:pt idx="107">
                    <c:v>L.U.N.A. Theatre Company produces "Steel Magnolias"</c:v>
                  </c:pt>
                  <c:pt idx="108">
                    <c:v>laughter in the hood</c:v>
                  </c:pt>
                  <c:pt idx="109">
                    <c:v>Lead Players Theatre Company</c:v>
                  </c:pt>
                  <c:pt idx="110">
                    <c:v>Life is simple</c:v>
                  </c:pt>
                  <c:pt idx="111">
                    <c:v>Lincoln High School presents: Little Shop of Horrors</c:v>
                  </c:pt>
                  <c:pt idx="112">
                    <c:v>Literacy for Brooklyn Kids</c:v>
                  </c:pt>
                  <c:pt idx="113">
                    <c:v>Little Nell's - a play</c:v>
                  </c:pt>
                  <c:pt idx="114">
                    <c:v>Live at the Speakeasy with Ryan Anderson</c:v>
                  </c:pt>
                  <c:pt idx="115">
                    <c:v>Loud Arts</c:v>
                  </c:pt>
                  <c:pt idx="116">
                    <c:v>Macbeth For President 2016</c:v>
                  </c:pt>
                  <c:pt idx="117">
                    <c:v>Madame X</c:v>
                  </c:pt>
                  <c:pt idx="118">
                    <c:v>MADE-UP: A Sitcom Theater Special</c:v>
                  </c:pt>
                  <c:pt idx="119">
                    <c:v>MAMA BA-B: The Stage Play</c:v>
                  </c:pt>
                  <c:pt idx="120">
                    <c:v>MAMA'Z BA-B: The StagePlay</c:v>
                  </c:pt>
                  <c:pt idx="121">
                    <c:v>Marilyn Madness &amp; Me</c:v>
                  </c:pt>
                  <c:pt idx="122">
                    <c:v>Mark Twain is Hell for the Company - Original Play</c:v>
                  </c:pt>
                  <c:pt idx="123">
                    <c:v>Measure for Measure</c:v>
                  </c:pt>
                  <c:pt idx="124">
                    <c:v>Meet The Claires - Valentine's Day Weekend Comedy Stage Play</c:v>
                  </c:pt>
                  <c:pt idx="125">
                    <c:v>Messages</c:v>
                  </c:pt>
                  <c:pt idx="126">
                    <c:v>Ministers of Grace</c:v>
                  </c:pt>
                  <c:pt idx="127">
                    <c:v>Ministry theater</c:v>
                  </c:pt>
                  <c:pt idx="128">
                    <c:v>Moon Over Mangroves</c:v>
                  </c:pt>
                  <c:pt idx="129">
                    <c:v>Moroccan National Debate Team</c:v>
                  </c:pt>
                  <c:pt idx="130">
                    <c:v>Motorcycle MacBeth...NOT your grandmother's Shakespeare!</c:v>
                  </c:pt>
                  <c:pt idx="131">
                    <c:v>My Insane Shakespeare</c:v>
                  </c:pt>
                  <c:pt idx="132">
                    <c:v>MY PRIVATE REVOLUTION</c:v>
                  </c:pt>
                  <c:pt idx="133">
                    <c:v>Next 2 the Stage</c:v>
                  </c:pt>
                  <c:pt idx="134">
                    <c:v>NO HOMO at Atwater Village Theatre</c:v>
                  </c:pt>
                  <c:pt idx="135">
                    <c:v>NTACTheatre - North Texas Actor's Collaborative Theatre</c:v>
                  </c:pt>
                  <c:pt idx="136">
                    <c:v>Ø¢Ù…ÙŠÙ† (Amen)</c:v>
                  </c:pt>
                  <c:pt idx="137">
                    <c:v>Open House Theater</c:v>
                  </c:pt>
                  <c:pt idx="138">
                    <c:v>OTHELLO, by William Shakespeare ( FUNDRAISER)</c:v>
                  </c:pt>
                  <c:pt idx="139">
                    <c:v>Out of the Box: A Mime Story</c:v>
                  </c:pt>
                  <c:pt idx="140">
                    <c:v>Phantom of the Kun Opera</c:v>
                  </c:pt>
                  <c:pt idx="141">
                    <c:v>Picasso at The Lapin Agile, a play by Steve Martin</c:v>
                  </c:pt>
                  <c:pt idx="142">
                    <c:v>Poles Apart - A Play in 2 Acts</c:v>
                  </c:pt>
                  <c:pt idx="143">
                    <c:v>Produce BELLE DAME SANS MERCI a stage play</c:v>
                  </c:pt>
                  <c:pt idx="144">
                    <c:v>PRODUCE the Stage Play SKYLAR'S SYNDROME by Gavin Kayner</c:v>
                  </c:pt>
                  <c:pt idx="145">
                    <c:v>Professor O'Hannigan's Time Machine (Student Directed)</c:v>
                  </c:pt>
                  <c:pt idx="146">
                    <c:v>R.U.R. at New Muses Theatre Company</c:v>
                  </c:pt>
                  <c:pt idx="147">
                    <c:v>RAIN | a theatrical production of life-changing proportions</c:v>
                  </c:pt>
                  <c:pt idx="148">
                    <c:v>READY OR NOT HERE I COME</c:v>
                  </c:pt>
                  <c:pt idx="149">
                    <c:v>REBORN IN LOVE</c:v>
                  </c:pt>
                  <c:pt idx="150">
                    <c:v>REDISCOVERING KIA THE PLAY</c:v>
                  </c:pt>
                  <c:pt idx="151">
                    <c:v>Right Tracey!</c:v>
                  </c:pt>
                  <c:pt idx="152">
                    <c:v>Rob Base Presents Unequally Yoked The Stage Play</c:v>
                  </c:pt>
                  <c:pt idx="153">
                    <c:v>Romeo and Juliet: A Mesh-n-Groove Production</c:v>
                  </c:pt>
                  <c:pt idx="154">
                    <c:v>Romeo and Juliet...Choose Your Own Ending</c:v>
                  </c:pt>
                  <c:pt idx="155">
                    <c:v>RUSSIAN PLAY "HOW TO BE BRAVE"</c:v>
                  </c:pt>
                  <c:pt idx="156">
                    <c:v>Sacrifice</c:v>
                  </c:pt>
                  <c:pt idx="157">
                    <c:v>Scarlet Letters (a play with songs)</c:v>
                  </c:pt>
                  <c:pt idx="158">
                    <c:v>Secret of Shahrazad (World Premier)</c:v>
                  </c:pt>
                  <c:pt idx="159">
                    <c:v>Shakespeare in Sarajevo</c:v>
                  </c:pt>
                  <c:pt idx="160">
                    <c:v>Shakespeare In The Park</c:v>
                  </c:pt>
                  <c:pt idx="161">
                    <c:v>Shakespeare Shortened School Plays</c:v>
                  </c:pt>
                  <c:pt idx="162">
                    <c:v>Shakespeare with Noodles:  Henry IV</c:v>
                  </c:pt>
                  <c:pt idx="163">
                    <c:v>Sherri's Playhouse Present's A Heavenly Hand!</c:v>
                  </c:pt>
                  <c:pt idx="164">
                    <c:v>SIN, The Stage Play-Spreading Awareness One City At A Time</c:v>
                  </c:pt>
                  <c:pt idx="165">
                    <c:v>Something Precious</c:v>
                  </c:pt>
                  <c:pt idx="166">
                    <c:v>Something Wicked This Way Comes</c:v>
                  </c:pt>
                  <c:pt idx="167">
                    <c:v>South Florida Tours</c:v>
                  </c:pt>
                  <c:pt idx="168">
                    <c:v>Southern Utah University: V-Day 2015</c:v>
                  </c:pt>
                  <c:pt idx="169">
                    <c:v>Speak to my Soul: A Montage of Voices</c:v>
                  </c:pt>
                  <c:pt idx="170">
                    <c:v>Stage Play Production - "I Love You to Death"</c:v>
                  </c:pt>
                  <c:pt idx="171">
                    <c:v>Stage Production "The Nail Shop"</c:v>
                  </c:pt>
                  <c:pt idx="172">
                    <c:v>STAGE READING for TETCNY</c:v>
                  </c:pt>
                  <c:pt idx="173">
                    <c:v>Staged Right Theatre First Season Campaign</c:v>
                  </c:pt>
                  <c:pt idx="174">
                    <c:v>Still I Weep</c:v>
                  </c:pt>
                  <c:pt idx="175">
                    <c:v>Summer Adaptation of Fallen Angels</c:v>
                  </c:pt>
                  <c:pt idx="176">
                    <c:v>Super Date, The Dating Game Show for Superheroes</c:v>
                  </c:pt>
                  <c:pt idx="177">
                    <c:v>Take the Vagina Monologues to Main Street in Lexington, NC!</c:v>
                  </c:pt>
                  <c:pt idx="178">
                    <c:v>Tales of a Dragon KNIGHT</c:v>
                  </c:pt>
                  <c:pt idx="179">
                    <c:v>Tearing Down Cabrini-Green, a dynamic social commentary.</c:v>
                  </c:pt>
                  <c:pt idx="180">
                    <c:v>Technical Design for Liberty Lake Community Theatre</c:v>
                  </c:pt>
                  <c:pt idx="181">
                    <c:v>Tell'em I'm Gonna Make It</c:v>
                  </c:pt>
                  <c:pt idx="182">
                    <c:v>Tennessee Williams' ONE ARM @ Minnesota Fringe</c:v>
                  </c:pt>
                  <c:pt idx="183">
                    <c:v>Terry Pratchett's Wyrd Sisters</c:v>
                  </c:pt>
                  <c:pt idx="184">
                    <c:v>ThÃ©Ã¢tre Polichinelle Show "Clown-Ballet"</c:v>
                  </c:pt>
                  <c:pt idx="185">
                    <c:v>The 'Theater of Community' Tour</c:v>
                  </c:pt>
                  <c:pt idx="186">
                    <c:v>The Bill Cosby Assault, a play</c:v>
                  </c:pt>
                  <c:pt idx="187">
                    <c:v>The Black Woman's Attitude Stage Play</c:v>
                  </c:pt>
                  <c:pt idx="188">
                    <c:v>The Bridge That Brought Us Over: The History of Gospel Music</c:v>
                  </c:pt>
                  <c:pt idx="189">
                    <c:v>The Case Of Soghomon Tehlirian</c:v>
                  </c:pt>
                  <c:pt idx="190">
                    <c:v>The Connection Play 2014</c:v>
                  </c:pt>
                  <c:pt idx="191">
                    <c:v>The Container Play</c:v>
                  </c:pt>
                  <c:pt idx="192">
                    <c:v>The Drama Factory presents " The Moon Princess "</c:v>
                  </c:pt>
                  <c:pt idx="193">
                    <c:v>The Escorts</c:v>
                  </c:pt>
                  <c:pt idx="194">
                    <c:v>The Esoteric Camgirl</c:v>
                  </c:pt>
                  <c:pt idx="195">
                    <c:v>The Game's Afoot - Spotlight</c:v>
                  </c:pt>
                  <c:pt idx="196">
                    <c:v>The Great Elephant Repertory Company</c:v>
                  </c:pt>
                  <c:pt idx="197">
                    <c:v>The Great Gatsby at All-of-us Express Children's Theatre</c:v>
                  </c:pt>
                  <c:pt idx="198">
                    <c:v>The Happy Family and Devoted Dreams new theater plays NYC</c:v>
                  </c:pt>
                  <c:pt idx="199">
                    <c:v>The Hounds of Reservoir - A Shakesperian Heist film</c:v>
                  </c:pt>
                  <c:pt idx="200">
                    <c:v>The Jennings Family Reunion</c:v>
                  </c:pt>
                  <c:pt idx="201">
                    <c:v>The JOkeress Going Live</c:v>
                  </c:pt>
                  <c:pt idx="202">
                    <c:v>The Last Encore Musical</c:v>
                  </c:pt>
                  <c:pt idx="203">
                    <c:v>The Last King of the I.D.A. (Minnesota Fringe)</c:v>
                  </c:pt>
                  <c:pt idx="204">
                    <c:v>The Lizard King, a play by Jay Jeff Jones</c:v>
                  </c:pt>
                  <c:pt idx="205">
                    <c:v>The Lost Boy</c:v>
                  </c:pt>
                  <c:pt idx="206">
                    <c:v>THE MAGIC OF LAUGHTER WITH REGGIE RICE'S #TEAMDREAMERS</c:v>
                  </c:pt>
                  <c:pt idx="207">
                    <c:v>The Martin and Lewis Tribute Show</c:v>
                  </c:pt>
                  <c:pt idx="208">
                    <c:v>The Merchant of Venice as Shakespeare Heard It</c:v>
                  </c:pt>
                  <c:pt idx="209">
                    <c:v>The Modern Theater's 'Play It Forward' Fund</c:v>
                  </c:pt>
                  <c:pt idx="210">
                    <c:v>The Original Laughter Therapist</c:v>
                  </c:pt>
                  <c:pt idx="211">
                    <c:v>The Pelican, by August Strindberg</c:v>
                  </c:pt>
                  <c:pt idx="212">
                    <c:v>The Rabbit on the Moon</c:v>
                  </c:pt>
                  <c:pt idx="213">
                    <c:v>The Rights (and Wrongs) of Mary Wollstonecraft</c:v>
                  </c:pt>
                  <c:pt idx="214">
                    <c:v>The Salem Haunted Magic Show</c:v>
                  </c:pt>
                  <c:pt idx="215">
                    <c:v>the Savannah Disputation</c:v>
                  </c:pt>
                  <c:pt idx="216">
                    <c:v>The Sea Horse, presented by Different Stages</c:v>
                  </c:pt>
                  <c:pt idx="217">
                    <c:v>The Sentinel &amp; The Showman</c:v>
                  </c:pt>
                  <c:pt idx="218">
                    <c:v>The Sins of Bad People  Urban Stage Play</c:v>
                  </c:pt>
                  <c:pt idx="219">
                    <c:v>The Sins of Seven Tables at the Edinburgh Fringe Festival</c:v>
                  </c:pt>
                  <c:pt idx="220">
                    <c:v>THE SNAIL: a comedy play at Hollywood Fringe Festival 2015</c:v>
                  </c:pt>
                  <c:pt idx="221">
                    <c:v>The Toy Box by Anthony H. Wallace</c:v>
                  </c:pt>
                  <c:pt idx="222">
                    <c:v>The Vagina Monologues 2015</c:v>
                  </c:pt>
                  <c:pt idx="223">
                    <c:v>The Walls of Jericho ( A Voice for Warrior Families)</c:v>
                  </c:pt>
                  <c:pt idx="224">
                    <c:v>The Wedding</c:v>
                  </c:pt>
                  <c:pt idx="225">
                    <c:v>The Woman in Me</c:v>
                  </c:pt>
                  <c:pt idx="226">
                    <c:v>Theatre West97 - not-for-profit run Youth Theatre Program</c:v>
                  </c:pt>
                  <c:pt idx="227">
                    <c:v>Those That Fly</c:v>
                  </c:pt>
                  <c:pt idx="228">
                    <c:v>Three for 5: A King's Story</c:v>
                  </c:pt>
                  <c:pt idx="229">
                    <c:v>Throw Like A Girl</c:v>
                  </c:pt>
                  <c:pt idx="230">
                    <c:v>Truth is.."Real Love Ain't Suppose to Hurt"</c:v>
                  </c:pt>
                  <c:pt idx="231">
                    <c:v>Truth, Dare, Promise to be Faithful Stage Play</c:v>
                  </c:pt>
                  <c:pt idx="232">
                    <c:v>TWO for the PRICE OF ONE THEATRE</c:v>
                  </c:pt>
                  <c:pt idx="233">
                    <c:v>Tyke Theatre Web Show</c:v>
                  </c:pt>
                  <c:pt idx="234">
                    <c:v>Umma Yemaya</c:v>
                  </c:pt>
                  <c:pt idx="235">
                    <c:v>Uncommonnotions</c:v>
                  </c:pt>
                  <c:pt idx="236">
                    <c:v>Unconscious Subconscious</c:v>
                  </c:pt>
                  <c:pt idx="237">
                    <c:v>Valkyrie Theatre Company</c:v>
                  </c:pt>
                  <c:pt idx="238">
                    <c:v>Vengeance Can Wait</c:v>
                  </c:pt>
                  <c:pt idx="239">
                    <c:v>Vestige</c:v>
                  </c:pt>
                  <c:pt idx="240">
                    <c:v>We Don't Play Fight</c:v>
                  </c:pt>
                  <c:pt idx="241">
                    <c:v>Weather Men</c:v>
                  </c:pt>
                  <c:pt idx="242">
                    <c:v>What Dreams Were Made Of</c:v>
                  </c:pt>
                  <c:pt idx="243">
                    <c:v>When Johnny Comes Marching Home</c:v>
                  </c:pt>
                  <c:pt idx="244">
                    <c:v>While the Stars Fall</c:v>
                  </c:pt>
                  <c:pt idx="245">
                    <c:v>Woman2Woman</c:v>
                  </c:pt>
                  <c:pt idx="246">
                    <c:v>Yada.Yada.Yada. An Unauthorized Seinfeld Event. 9 in 90</c:v>
                  </c:pt>
                  <c:pt idx="247">
                    <c:v>Yorick and Company</c:v>
                  </c:pt>
                  <c:pt idx="248">
                    <c:v>'LETTERS FROM WAR' Losing loved ones to Alzheimer's Disease</c:v>
                  </c:pt>
                  <c:pt idx="249">
                    <c:v>" Sweet O'l Mama " Theater Production</c:v>
                  </c:pt>
                  <c:pt idx="250">
                    <c:v>"A Measure of Normalcy"</c:v>
                  </c:pt>
                  <c:pt idx="251">
                    <c:v>"Fortune's Child" by Mark Scharf</c:v>
                  </c:pt>
                  <c:pt idx="252">
                    <c:v>"God's Pinatas" A Drama for the stage, with comic relief.</c:v>
                  </c:pt>
                  <c:pt idx="253">
                    <c:v>"If They Come Back"</c:v>
                  </c:pt>
                  <c:pt idx="254">
                    <c:v>"Miracle on 34th Street" - We believe. Do you believe in us?</c:v>
                  </c:pt>
                  <c:pt idx="255">
                    <c:v>"SHERLOCK HOLMES AND THE SCARLET AVENGER"</c:v>
                  </c:pt>
                  <c:pt idx="256">
                    <c:v>"Skip To My Lou," a NEW play by Steve Romagnoli</c:v>
                  </c:pt>
                  <c:pt idx="257">
                    <c:v>"The Norwegians" Midwestern Tour</c:v>
                  </c:pt>
                  <c:pt idx="258">
                    <c:v>"THIS THING OF OURS"</c:v>
                  </c:pt>
                  <c:pt idx="259">
                    <c:v>"Trouble at the Gate" play</c:v>
                  </c:pt>
                  <c:pt idx="260">
                    <c:v>3 Days In Savannah</c:v>
                  </c:pt>
                  <c:pt idx="261">
                    <c:v>4th Wall Theatre Project</c:v>
                  </c:pt>
                  <c:pt idx="262">
                    <c:v>A CRY FOR HELP</c:v>
                  </c:pt>
                  <c:pt idx="263">
                    <c:v>A Facelift for the Facade--Spring Garden Mill, Newtown, PA</c:v>
                  </c:pt>
                  <c:pt idx="264">
                    <c:v>a feminine ending, brought to you by the East End Theatre Co</c:v>
                  </c:pt>
                  <c:pt idx="265">
                    <c:v>A Gentleman, A Lady and A Thug</c:v>
                  </c:pt>
                  <c:pt idx="266">
                    <c:v>A Midsummer Night's Dream</c:v>
                  </c:pt>
                  <c:pt idx="267">
                    <c:v>A Midsummer's Night's Dream</c:v>
                  </c:pt>
                  <c:pt idx="268">
                    <c:v>A Season of Love and Music (Spring 2014)</c:v>
                  </c:pt>
                  <c:pt idx="269">
                    <c:v>A Time Pirate's Love</c:v>
                  </c:pt>
                  <c:pt idx="270">
                    <c:v>Age of Valor: Heritage - The Audio Drama</c:v>
                  </c:pt>
                  <c:pt idx="271">
                    <c:v>Alexandra Petri's "The Scrum"  - Field Trip Theatre</c:v>
                  </c:pt>
                  <c:pt idx="272">
                    <c:v>Alice In Wonderland (Polish) ALICJA W KRAINIE CZARÃ“W</c:v>
                  </c:pt>
                  <c:pt idx="273">
                    <c:v>America is at the Mall: A Play in Three Acts</c:v>
                  </c:pt>
                  <c:pt idx="274">
                    <c:v>America is at the Mall: A Post 9/11 Happily  Never After</c:v>
                  </c:pt>
                  <c:pt idx="275">
                    <c:v>American Pride</c:v>
                  </c:pt>
                  <c:pt idx="276">
                    <c:v>An Original Theater Play Entitled "The Art of Love"</c:v>
                  </c:pt>
                  <c:pt idx="277">
                    <c:v>Anansi the Spider - An African Folktale</c:v>
                  </c:pt>
                  <c:pt idx="278">
                    <c:v>Angels in Houston</c:v>
                  </c:pt>
                  <c:pt idx="279">
                    <c:v>Artists' tickets to VARIATIONS ON FAMILY</c:v>
                  </c:pt>
                  <c:pt idx="280">
                    <c:v>ARTS to HEARTS - The Holidate (An Original Stage Play)</c:v>
                  </c:pt>
                  <c:pt idx="281">
                    <c:v>As You Like It in The Enchanted Forest Wildlife Sanctuary</c:v>
                  </c:pt>
                  <c:pt idx="282">
                    <c:v>Attraction</c:v>
                  </c:pt>
                  <c:pt idx="283">
                    <c:v>AU Theatre Wing (Pygmalion Sound and Lighting Fees)</c:v>
                  </c:pt>
                  <c:pt idx="284">
                    <c:v>Avarimor Series (Audio Plays)</c:v>
                  </c:pt>
                  <c:pt idx="285">
                    <c:v>Backdrops for Maplewood Barn Theatre Summer 2017 Production</c:v>
                  </c:pt>
                  <c:pt idx="286">
                    <c:v>Bare Bones Shakespeare 2015-16 Season</c:v>
                  </c:pt>
                  <c:pt idx="287">
                    <c:v>Becoming UNZIPPED</c:v>
                  </c:pt>
                  <c:pt idx="288">
                    <c:v>BEIRUT, LADY OF LEBANON</c:v>
                  </c:pt>
                  <c:pt idx="289">
                    <c:v>BELIEF on the Isle of Skye</c:v>
                  </c:pt>
                  <c:pt idx="290">
                    <c:v>Black America from Prophets to Pimps</c:v>
                  </c:pt>
                  <c:pt idx="291">
                    <c:v>Blazed Donuts: An Orginial One Act</c:v>
                  </c:pt>
                  <c:pt idx="292">
                    <c:v>Bring Oedipus Revenant to Life!</c:v>
                  </c:pt>
                  <c:pt idx="293">
                    <c:v>Bring the iconic story of Leontyne Price to the stage.</c:v>
                  </c:pt>
                  <c:pt idx="294">
                    <c:v>Bringing more Art to the Community</c:v>
                  </c:pt>
                  <c:pt idx="295">
                    <c:v>Broken Alley â€”Â Year 3</c:v>
                  </c:pt>
                  <c:pt idx="296">
                    <c:v>Burqa&amp;Rifle: A Drama: Two Women, Two Cultues, Two Histories</c:v>
                  </c:pt>
                  <c:pt idx="297">
                    <c:v>Camp Curtain Call: Star Wars (A Parody)</c:v>
                  </c:pt>
                  <c:pt idx="298">
                    <c:v>Carpe Diem Theater Troupe</c:v>
                  </c:pt>
                  <c:pt idx="299">
                    <c:v>CAYCE</c:v>
                  </c:pt>
                  <c:pt idx="300">
                    <c:v>Central Coast Theatre Community Website - Plays &amp; Auditions</c:v>
                  </c:pt>
                  <c:pt idx="301">
                    <c:v>CHARM by Philip Dawkins</c:v>
                  </c:pt>
                  <c:pt idx="302">
                    <c:v>Church Folk Can Be Dangerous People</c:v>
                  </c:pt>
                  <c:pt idx="303">
                    <c:v>Cielito Lindo (Pretty Little One)</c:v>
                  </c:pt>
                  <c:pt idx="304">
                    <c:v>Citrus Heights Theatre In The Heights</c:v>
                  </c:pt>
                  <c:pt idx="305">
                    <c:v>COLLABORATION: WARHOL &amp; BASQUIAT</c:v>
                  </c:pt>
                  <c:pt idx="306">
                    <c:v>COLOR ME</c:v>
                  </c:pt>
                  <c:pt idx="307">
                    <c:v>Comedy Of Errors: Antioch Community High School</c:v>
                  </c:pt>
                  <c:pt idx="308">
                    <c:v>CONVERSATIONS WITH AN AVERAGE JOE</c:v>
                  </c:pt>
                  <c:pt idx="309">
                    <c:v>dasGROUP Theatre: Savage in Limbo</c:v>
                  </c:pt>
                  <c:pt idx="310">
                    <c:v>David Facer, Paradox Magic</c:v>
                  </c:pt>
                  <c:pt idx="311">
                    <c:v>De Lewe: A Youth Movement(Traveling Show)</c:v>
                  </c:pt>
                  <c:pt idx="312">
                    <c:v>Defendant Maurice Chevalier</c:v>
                  </c:pt>
                  <c:pt idx="313">
                    <c:v>Defiant Entertainment presents: The Park Bench</c:v>
                  </c:pt>
                  <c:pt idx="314">
                    <c:v>DIANA's "Late: A Cowboy Song" by Sarah Ruhl</c:v>
                  </c:pt>
                  <c:pt idx="315">
                    <c:v>Divine Connection Performing Arts Leadership Program</c:v>
                  </c:pt>
                  <c:pt idx="316">
                    <c:v>Down the Mississippi</c:v>
                  </c:pt>
                  <c:pt idx="317">
                    <c:v>DR. Mecurio's Mythical Marvels &amp; Beastiry</c:v>
                  </c:pt>
                  <c:pt idx="318">
                    <c:v>Elevation Twelfth Night</c:v>
                  </c:pt>
                  <c:pt idx="319">
                    <c:v>End Breast Cancer</c:v>
                  </c:pt>
                  <c:pt idx="320">
                    <c:v>Epic Proportions</c:v>
                  </c:pt>
                  <c:pt idx="321">
                    <c:v>Equality Theatre</c:v>
                  </c:pt>
                  <c:pt idx="322">
                    <c:v>Fair Play</c:v>
                  </c:pt>
                  <c:pt idx="323">
                    <c:v>Fever - a workshop production</c:v>
                  </c:pt>
                  <c:pt idx="324">
                    <c:v>FHE High School Presents: Snow Queen and Once On This Island</c:v>
                  </c:pt>
                  <c:pt idx="325">
                    <c:v>Folk-Tales: What Stories Do Your Folks Tell?</c:v>
                  </c:pt>
                  <c:pt idx="326">
                    <c:v>For Colored Girl Play Production</c:v>
                  </c:pt>
                  <c:pt idx="327">
                    <c:v>Forgive &amp; Forget</c:v>
                  </c:pt>
                  <c:pt idx="328">
                    <c:v>Forsaken Angels-A New Play</c:v>
                  </c:pt>
                  <c:pt idx="329">
                    <c:v>Freedom Train</c:v>
                  </c:pt>
                  <c:pt idx="330">
                    <c:v>FRINGE 2015 by YER Productions</c:v>
                  </c:pt>
                  <c:pt idx="331">
                    <c:v>Fringe Fest: Take Comfort in Falling Forever</c:v>
                  </c:pt>
                  <c:pt idx="332">
                    <c:v>Galaxy Express - The Play</c:v>
                  </c:pt>
                  <c:pt idx="333">
                    <c:v>GCU Follow Your Dreams Production</c:v>
                  </c:pt>
                  <c:pt idx="334">
                    <c:v>Get Your Life Back</c:v>
                  </c:pt>
                  <c:pt idx="335">
                    <c:v>GettingTeensSaved.org Play in Richmond, California 2016</c:v>
                  </c:pt>
                  <c:pt idx="336">
                    <c:v>Ghost Pirate Cruise on the Hudson Sept. 3rd</c:v>
                  </c:pt>
                  <c:pt idx="337">
                    <c:v>Girls, Ladies and Women - A Gospel Drama</c:v>
                  </c:pt>
                  <c:pt idx="338">
                    <c:v>Glenn Herman's EXPRESSIONS: The UnKnown</c:v>
                  </c:pt>
                  <c:pt idx="339">
                    <c:v>Grammar Land Performances</c:v>
                  </c:pt>
                  <c:pt idx="340">
                    <c:v>Haberdasher Theatre Inc. : Richard Greenbergâ€™s, The Maderati</c:v>
                  </c:pt>
                  <c:pt idx="341">
                    <c:v>Halfway, Nebraska</c:v>
                  </c:pt>
                  <c:pt idx="342">
                    <c:v>Harriet Tubman Woman Of Faith</c:v>
                  </c:pt>
                  <c:pt idx="343">
                    <c:v>Help Save High School Theater</c:v>
                  </c:pt>
                  <c:pt idx="344">
                    <c:v>Help Shakespeare Troupe accept invite to perform in UK!</c:v>
                  </c:pt>
                  <c:pt idx="345">
                    <c:v>How Could You Do This To Me (The Stage Play)</c:v>
                  </c:pt>
                  <c:pt idx="346">
                    <c:v>HUB Theatre Group presents John Logan's RED</c:v>
                  </c:pt>
                  <c:pt idx="347">
                    <c:v>Hurricane Katrina 10th Anniversary: Brothers from the Bottom</c:v>
                  </c:pt>
                  <c:pt idx="348">
                    <c:v>I support Molding Heartz</c:v>
                  </c:pt>
                  <c:pt idx="349">
                    <c:v>Images: Remembrances of the Holocaust-The Eva Schloss Story</c:v>
                  </c:pt>
                  <c:pt idx="350">
                    <c:v>Improv Patrol "The Gift of Your Story is Our Script"</c:v>
                  </c:pt>
                  <c:pt idx="351">
                    <c:v>In The Time of New York</c:v>
                  </c:pt>
                  <c:pt idx="352">
                    <c:v>Invincible Diamonds: A Survivor's Guide</c:v>
                  </c:pt>
                  <c:pt idx="353">
                    <c:v>JoLee Productions</c:v>
                  </c:pt>
                  <c:pt idx="354">
                    <c:v>Know Thy Law</c:v>
                  </c:pt>
                  <c:pt idx="355">
                    <c:v>L.U.N.A. Theatre Company produces "Steel Magnolias"</c:v>
                  </c:pt>
                  <c:pt idx="356">
                    <c:v>laughter in the hood</c:v>
                  </c:pt>
                  <c:pt idx="357">
                    <c:v>Lead Players Theatre Company</c:v>
                  </c:pt>
                  <c:pt idx="358">
                    <c:v>Life is simple</c:v>
                  </c:pt>
                  <c:pt idx="359">
                    <c:v>Lincoln High School presents: Little Shop of Horrors</c:v>
                  </c:pt>
                  <c:pt idx="360">
                    <c:v>Literacy for Brooklyn Kids</c:v>
                  </c:pt>
                  <c:pt idx="361">
                    <c:v>Little Nell's - a play</c:v>
                  </c:pt>
                  <c:pt idx="362">
                    <c:v>Live at the Speakeasy with Ryan Anderson</c:v>
                  </c:pt>
                  <c:pt idx="363">
                    <c:v>Loud Arts</c:v>
                  </c:pt>
                  <c:pt idx="364">
                    <c:v>Macbeth For President 2016</c:v>
                  </c:pt>
                  <c:pt idx="365">
                    <c:v>Madame X</c:v>
                  </c:pt>
                  <c:pt idx="366">
                    <c:v>MADE-UP: A Sitcom Theater Special</c:v>
                  </c:pt>
                  <c:pt idx="367">
                    <c:v>MAMA BA-B: The Stage Play</c:v>
                  </c:pt>
                  <c:pt idx="368">
                    <c:v>MAMA'Z BA-B: The StagePlay</c:v>
                  </c:pt>
                  <c:pt idx="369">
                    <c:v>Marilyn Madness &amp; Me</c:v>
                  </c:pt>
                  <c:pt idx="370">
                    <c:v>Mark Twain is Hell for the Company - Original Play</c:v>
                  </c:pt>
                  <c:pt idx="371">
                    <c:v>Measure for Measure</c:v>
                  </c:pt>
                  <c:pt idx="372">
                    <c:v>Meet The Claires - Valentine's Day Weekend Comedy Stage Play</c:v>
                  </c:pt>
                  <c:pt idx="373">
                    <c:v>Messages</c:v>
                  </c:pt>
                  <c:pt idx="374">
                    <c:v>Ministers of Grace</c:v>
                  </c:pt>
                  <c:pt idx="375">
                    <c:v>Ministry theater</c:v>
                  </c:pt>
                  <c:pt idx="376">
                    <c:v>Moon Over Mangroves</c:v>
                  </c:pt>
                  <c:pt idx="377">
                    <c:v>Moroccan National Debate Team</c:v>
                  </c:pt>
                  <c:pt idx="378">
                    <c:v>Motorcycle MacBeth...NOT your grandmother's Shakespeare!</c:v>
                  </c:pt>
                  <c:pt idx="379">
                    <c:v>My Insane Shakespeare</c:v>
                  </c:pt>
                  <c:pt idx="380">
                    <c:v>MY PRIVATE REVOLUTION</c:v>
                  </c:pt>
                  <c:pt idx="381">
                    <c:v>Next 2 the Stage</c:v>
                  </c:pt>
                  <c:pt idx="382">
                    <c:v>NO HOMO at Atwater Village Theatre</c:v>
                  </c:pt>
                  <c:pt idx="383">
                    <c:v>NTACTheatre - North Texas Actor's Collaborative Theatre</c:v>
                  </c:pt>
                  <c:pt idx="384">
                    <c:v>Ø¢Ù…ÙŠÙ† (Amen)</c:v>
                  </c:pt>
                  <c:pt idx="385">
                    <c:v>Open House Theater</c:v>
                  </c:pt>
                  <c:pt idx="386">
                    <c:v>OTHELLO, by William Shakespeare ( FUNDRAISER)</c:v>
                  </c:pt>
                  <c:pt idx="387">
                    <c:v>Out of the Box: A Mime Story</c:v>
                  </c:pt>
                  <c:pt idx="388">
                    <c:v>Phantom of the Kun Opera</c:v>
                  </c:pt>
                  <c:pt idx="389">
                    <c:v>Picasso at The Lapin Agile, a play by Steve Martin</c:v>
                  </c:pt>
                  <c:pt idx="390">
                    <c:v>Poles Apart - A Play in 2 Acts</c:v>
                  </c:pt>
                  <c:pt idx="391">
                    <c:v>Produce BELLE DAME SANS MERCI a stage play</c:v>
                  </c:pt>
                  <c:pt idx="392">
                    <c:v>PRODUCE the Stage Play SKYLAR'S SYNDROME by Gavin Kayner</c:v>
                  </c:pt>
                  <c:pt idx="393">
                    <c:v>Professor O'Hannigan's Time Machine (Student Directed)</c:v>
                  </c:pt>
                  <c:pt idx="394">
                    <c:v>R.U.R. at New Muses Theatre Company</c:v>
                  </c:pt>
                  <c:pt idx="395">
                    <c:v>RAIN | a theatrical production of life-changing proportions</c:v>
                  </c:pt>
                  <c:pt idx="396">
                    <c:v>READY OR NOT HERE I COME</c:v>
                  </c:pt>
                  <c:pt idx="397">
                    <c:v>REBORN IN LOVE</c:v>
                  </c:pt>
                  <c:pt idx="398">
                    <c:v>REDISCOVERING KIA THE PLAY</c:v>
                  </c:pt>
                  <c:pt idx="399">
                    <c:v>Right Tracey!</c:v>
                  </c:pt>
                  <c:pt idx="400">
                    <c:v>Rob Base Presents Unequally Yoked The Stage Play</c:v>
                  </c:pt>
                  <c:pt idx="401">
                    <c:v>Romeo and Juliet: A Mesh-n-Groove Production</c:v>
                  </c:pt>
                  <c:pt idx="402">
                    <c:v>Romeo and Juliet...Choose Your Own Ending</c:v>
                  </c:pt>
                  <c:pt idx="403">
                    <c:v>RUSSIAN PLAY "HOW TO BE BRAVE"</c:v>
                  </c:pt>
                  <c:pt idx="404">
                    <c:v>Sacrifice</c:v>
                  </c:pt>
                  <c:pt idx="405">
                    <c:v>Scarlet Letters (a play with songs)</c:v>
                  </c:pt>
                  <c:pt idx="406">
                    <c:v>Secret of Shahrazad (World Premier)</c:v>
                  </c:pt>
                  <c:pt idx="407">
                    <c:v>Shakespeare in Sarajevo</c:v>
                  </c:pt>
                  <c:pt idx="408">
                    <c:v>Shakespeare In The Park</c:v>
                  </c:pt>
                  <c:pt idx="409">
                    <c:v>Shakespeare Shortened School Plays</c:v>
                  </c:pt>
                  <c:pt idx="410">
                    <c:v>Shakespeare with Noodles:  Henry IV</c:v>
                  </c:pt>
                  <c:pt idx="411">
                    <c:v>Sherri's Playhouse Present's A Heavenly Hand!</c:v>
                  </c:pt>
                  <c:pt idx="412">
                    <c:v>SIN, The Stage Play-Spreading Awareness One City At A Time</c:v>
                  </c:pt>
                  <c:pt idx="413">
                    <c:v>Something Precious</c:v>
                  </c:pt>
                  <c:pt idx="414">
                    <c:v>Something Wicked This Way Comes</c:v>
                  </c:pt>
                  <c:pt idx="415">
                    <c:v>South Florida Tours</c:v>
                  </c:pt>
                  <c:pt idx="416">
                    <c:v>Southern Utah University: V-Day 2015</c:v>
                  </c:pt>
                  <c:pt idx="417">
                    <c:v>Speak to my Soul: A Montage of Voices</c:v>
                  </c:pt>
                  <c:pt idx="418">
                    <c:v>Stage Play Production - "I Love You to Death"</c:v>
                  </c:pt>
                  <c:pt idx="419">
                    <c:v>Stage Production "The Nail Shop"</c:v>
                  </c:pt>
                  <c:pt idx="420">
                    <c:v>STAGE READING for TETCNY</c:v>
                  </c:pt>
                  <c:pt idx="421">
                    <c:v>Staged Right Theatre First Season Campaign</c:v>
                  </c:pt>
                  <c:pt idx="422">
                    <c:v>Still I Weep</c:v>
                  </c:pt>
                  <c:pt idx="423">
                    <c:v>Summer Adaptation of Fallen Angels</c:v>
                  </c:pt>
                  <c:pt idx="424">
                    <c:v>Super Date, The Dating Game Show for Superheroes</c:v>
                  </c:pt>
                  <c:pt idx="425">
                    <c:v>Take the Vagina Monologues to Main Street in Lexington, NC!</c:v>
                  </c:pt>
                  <c:pt idx="426">
                    <c:v>Tales of a Dragon KNIGHT</c:v>
                  </c:pt>
                  <c:pt idx="427">
                    <c:v>Tearing Down Cabrini-Green, a dynamic social commentary.</c:v>
                  </c:pt>
                  <c:pt idx="428">
                    <c:v>Technical Design for Liberty Lake Community Theatre</c:v>
                  </c:pt>
                  <c:pt idx="429">
                    <c:v>Tell'em I'm Gonna Make It</c:v>
                  </c:pt>
                  <c:pt idx="430">
                    <c:v>Tennessee Williams' ONE ARM @ Minnesota Fringe</c:v>
                  </c:pt>
                  <c:pt idx="431">
                    <c:v>Terry Pratchett's Wyrd Sisters</c:v>
                  </c:pt>
                  <c:pt idx="432">
                    <c:v>ThÃ©Ã¢tre Polichinelle Show "Clown-Ballet"</c:v>
                  </c:pt>
                  <c:pt idx="433">
                    <c:v>The 'Theater of Community' Tour</c:v>
                  </c:pt>
                  <c:pt idx="434">
                    <c:v>The Bill Cosby Assault, a play</c:v>
                  </c:pt>
                  <c:pt idx="435">
                    <c:v>The Black Woman's Attitude Stage Play</c:v>
                  </c:pt>
                  <c:pt idx="436">
                    <c:v>The Bridge That Brought Us Over: The History of Gospel Music</c:v>
                  </c:pt>
                  <c:pt idx="437">
                    <c:v>The Case Of Soghomon Tehlirian</c:v>
                  </c:pt>
                  <c:pt idx="438">
                    <c:v>The Connection Play 2014</c:v>
                  </c:pt>
                  <c:pt idx="439">
                    <c:v>The Container Play</c:v>
                  </c:pt>
                  <c:pt idx="440">
                    <c:v>The Drama Factory presents " The Moon Princess "</c:v>
                  </c:pt>
                  <c:pt idx="441">
                    <c:v>The Escorts</c:v>
                  </c:pt>
                  <c:pt idx="442">
                    <c:v>The Esoteric Camgirl</c:v>
                  </c:pt>
                  <c:pt idx="443">
                    <c:v>The Game's Afoot - Spotlight</c:v>
                  </c:pt>
                  <c:pt idx="444">
                    <c:v>The Great Elephant Repertory Company</c:v>
                  </c:pt>
                  <c:pt idx="445">
                    <c:v>The Great Gatsby at All-of-us Express Children's Theatre</c:v>
                  </c:pt>
                  <c:pt idx="446">
                    <c:v>The Happy Family and Devoted Dreams new theater plays NYC</c:v>
                  </c:pt>
                  <c:pt idx="447">
                    <c:v>The Hounds of Reservoir - A Shakesperian Heist film</c:v>
                  </c:pt>
                  <c:pt idx="448">
                    <c:v>The Jennings Family Reunion</c:v>
                  </c:pt>
                  <c:pt idx="449">
                    <c:v>The JOkeress Going Live</c:v>
                  </c:pt>
                  <c:pt idx="450">
                    <c:v>The Last Encore Musical</c:v>
                  </c:pt>
                  <c:pt idx="451">
                    <c:v>The Last King of the I.D.A. (Minnesota Fringe)</c:v>
                  </c:pt>
                  <c:pt idx="452">
                    <c:v>The Lizard King, a play by Jay Jeff Jones</c:v>
                  </c:pt>
                  <c:pt idx="453">
                    <c:v>The Lost Boy</c:v>
                  </c:pt>
                  <c:pt idx="454">
                    <c:v>THE MAGIC OF LAUGHTER WITH REGGIE RICE'S #TEAMDREAMERS</c:v>
                  </c:pt>
                  <c:pt idx="455">
                    <c:v>The Martin and Lewis Tribute Show</c:v>
                  </c:pt>
                  <c:pt idx="456">
                    <c:v>The Merchant of Venice as Shakespeare Heard It</c:v>
                  </c:pt>
                  <c:pt idx="457">
                    <c:v>The Modern Theater's 'Play It Forward' Fund</c:v>
                  </c:pt>
                  <c:pt idx="458">
                    <c:v>The Original Laughter Therapist</c:v>
                  </c:pt>
                  <c:pt idx="459">
                    <c:v>The Pelican, by August Strindberg</c:v>
                  </c:pt>
                  <c:pt idx="460">
                    <c:v>The Rabbit on the Moon</c:v>
                  </c:pt>
                  <c:pt idx="461">
                    <c:v>The Rights (and Wrongs) of Mary Wollstonecraft</c:v>
                  </c:pt>
                  <c:pt idx="462">
                    <c:v>The Salem Haunted Magic Show</c:v>
                  </c:pt>
                  <c:pt idx="463">
                    <c:v>the Savannah Disputation</c:v>
                  </c:pt>
                  <c:pt idx="464">
                    <c:v>The Sea Horse, presented by Different Stages</c:v>
                  </c:pt>
                  <c:pt idx="465">
                    <c:v>The Sentinel &amp; The Showman</c:v>
                  </c:pt>
                  <c:pt idx="466">
                    <c:v>The Sins of Bad People  Urban Stage Play</c:v>
                  </c:pt>
                  <c:pt idx="467">
                    <c:v>The Sins of Seven Tables at the Edinburgh Fringe Festival</c:v>
                  </c:pt>
                  <c:pt idx="468">
                    <c:v>THE SNAIL: a comedy play at Hollywood Fringe Festival 2015</c:v>
                  </c:pt>
                  <c:pt idx="469">
                    <c:v>The Toy Box by Anthony H. Wallace</c:v>
                  </c:pt>
                  <c:pt idx="470">
                    <c:v>The Vagina Monologues 2015</c:v>
                  </c:pt>
                  <c:pt idx="471">
                    <c:v>The Walls of Jericho ( A Voice for Warrior Families)</c:v>
                  </c:pt>
                  <c:pt idx="472">
                    <c:v>The Wedding</c:v>
                  </c:pt>
                  <c:pt idx="473">
                    <c:v>The Woman in Me</c:v>
                  </c:pt>
                  <c:pt idx="474">
                    <c:v>Theatre West97 - not-for-profit run Youth Theatre Program</c:v>
                  </c:pt>
                  <c:pt idx="475">
                    <c:v>Those That Fly</c:v>
                  </c:pt>
                  <c:pt idx="476">
                    <c:v>Three for 5: A King's Story</c:v>
                  </c:pt>
                  <c:pt idx="477">
                    <c:v>Throw Like A Girl</c:v>
                  </c:pt>
                  <c:pt idx="478">
                    <c:v>Truth is.."Real Love Ain't Suppose to Hurt"</c:v>
                  </c:pt>
                  <c:pt idx="479">
                    <c:v>Truth, Dare, Promise to be Faithful Stage Play</c:v>
                  </c:pt>
                  <c:pt idx="480">
                    <c:v>TWO for the PRICE OF ONE THEATRE</c:v>
                  </c:pt>
                  <c:pt idx="481">
                    <c:v>Tyke Theatre Web Show</c:v>
                  </c:pt>
                  <c:pt idx="482">
                    <c:v>Umma Yemaya</c:v>
                  </c:pt>
                  <c:pt idx="483">
                    <c:v>Uncommonnotions</c:v>
                  </c:pt>
                  <c:pt idx="484">
                    <c:v>Unconscious Subconscious</c:v>
                  </c:pt>
                  <c:pt idx="485">
                    <c:v>Valkyrie Theatre Company</c:v>
                  </c:pt>
                  <c:pt idx="486">
                    <c:v>Vengeance Can Wait</c:v>
                  </c:pt>
                  <c:pt idx="487">
                    <c:v>Vestige</c:v>
                  </c:pt>
                  <c:pt idx="488">
                    <c:v>We Don't Play Fight</c:v>
                  </c:pt>
                  <c:pt idx="489">
                    <c:v>Weather Men</c:v>
                  </c:pt>
                  <c:pt idx="490">
                    <c:v>What Dreams Were Made Of</c:v>
                  </c:pt>
                  <c:pt idx="491">
                    <c:v>When Johnny Comes Marching Home</c:v>
                  </c:pt>
                  <c:pt idx="492">
                    <c:v>While the Stars Fall</c:v>
                  </c:pt>
                  <c:pt idx="493">
                    <c:v>Woman2Woman</c:v>
                  </c:pt>
                  <c:pt idx="494">
                    <c:v>Yada.Yada.Yada. An Unauthorized Seinfeld Event. 9 in 90</c:v>
                  </c:pt>
                  <c:pt idx="495">
                    <c:v>Yorick and Company</c:v>
                  </c:pt>
                </c:lvl>
                <c:lvl>
                  <c:pt idx="0">
                    <c:v>Count of outcomes</c:v>
                  </c:pt>
                  <c:pt idx="248">
                    <c:v>Sum of Average Donation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SubCategory!$B$6:$B$508</c:f>
              <c:numCache>
                <c:formatCode>General</c:formatCode>
                <c:ptCount val="49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49.51</c:v>
                </c:pt>
                <c:pt idx="249">
                  <c:v>10.67</c:v>
                </c:pt>
                <c:pt idx="250">
                  <c:v>45.83</c:v>
                </c:pt>
                <c:pt idx="251">
                  <c:v>119.13</c:v>
                </c:pt>
                <c:pt idx="252">
                  <c:v>0</c:v>
                </c:pt>
                <c:pt idx="253">
                  <c:v>25.65</c:v>
                </c:pt>
                <c:pt idx="254">
                  <c:v>52.08</c:v>
                </c:pt>
                <c:pt idx="255">
                  <c:v>61.67</c:v>
                </c:pt>
                <c:pt idx="256">
                  <c:v>381.6</c:v>
                </c:pt>
                <c:pt idx="257">
                  <c:v>2</c:v>
                </c:pt>
                <c:pt idx="258">
                  <c:v>52.8</c:v>
                </c:pt>
                <c:pt idx="259">
                  <c:v>1</c:v>
                </c:pt>
                <c:pt idx="260">
                  <c:v>166.06</c:v>
                </c:pt>
                <c:pt idx="261">
                  <c:v>22.83</c:v>
                </c:pt>
                <c:pt idx="262">
                  <c:v>20</c:v>
                </c:pt>
                <c:pt idx="263">
                  <c:v>33.74</c:v>
                </c:pt>
                <c:pt idx="264">
                  <c:v>5.5</c:v>
                </c:pt>
                <c:pt idx="265">
                  <c:v>0</c:v>
                </c:pt>
                <c:pt idx="266">
                  <c:v>50.4</c:v>
                </c:pt>
                <c:pt idx="267">
                  <c:v>6.75</c:v>
                </c:pt>
                <c:pt idx="268">
                  <c:v>84.28</c:v>
                </c:pt>
                <c:pt idx="269">
                  <c:v>0</c:v>
                </c:pt>
                <c:pt idx="270">
                  <c:v>10</c:v>
                </c:pt>
                <c:pt idx="271">
                  <c:v>137.08000000000001</c:v>
                </c:pt>
                <c:pt idx="272">
                  <c:v>5.75</c:v>
                </c:pt>
                <c:pt idx="273">
                  <c:v>0</c:v>
                </c:pt>
                <c:pt idx="274">
                  <c:v>83.33</c:v>
                </c:pt>
                <c:pt idx="275">
                  <c:v>88.33</c:v>
                </c:pt>
                <c:pt idx="276">
                  <c:v>5</c:v>
                </c:pt>
                <c:pt idx="277">
                  <c:v>29.24</c:v>
                </c:pt>
                <c:pt idx="278">
                  <c:v>62.5</c:v>
                </c:pt>
                <c:pt idx="279">
                  <c:v>10</c:v>
                </c:pt>
                <c:pt idx="280">
                  <c:v>0</c:v>
                </c:pt>
                <c:pt idx="281">
                  <c:v>0</c:v>
                </c:pt>
                <c:pt idx="282">
                  <c:v>5.5</c:v>
                </c:pt>
                <c:pt idx="283">
                  <c:v>29.17</c:v>
                </c:pt>
                <c:pt idx="284">
                  <c:v>3</c:v>
                </c:pt>
                <c:pt idx="285">
                  <c:v>41</c:v>
                </c:pt>
                <c:pt idx="286">
                  <c:v>60.06</c:v>
                </c:pt>
                <c:pt idx="287">
                  <c:v>105.03</c:v>
                </c:pt>
                <c:pt idx="288">
                  <c:v>175</c:v>
                </c:pt>
                <c:pt idx="289">
                  <c:v>96.55</c:v>
                </c:pt>
                <c:pt idx="290">
                  <c:v>1.5</c:v>
                </c:pt>
                <c:pt idx="291">
                  <c:v>1.5</c:v>
                </c:pt>
                <c:pt idx="292">
                  <c:v>486.43</c:v>
                </c:pt>
                <c:pt idx="293">
                  <c:v>25</c:v>
                </c:pt>
                <c:pt idx="294">
                  <c:v>20</c:v>
                </c:pt>
                <c:pt idx="295">
                  <c:v>79.400000000000006</c:v>
                </c:pt>
                <c:pt idx="296">
                  <c:v>38.25</c:v>
                </c:pt>
                <c:pt idx="297">
                  <c:v>5</c:v>
                </c:pt>
                <c:pt idx="298">
                  <c:v>9.4</c:v>
                </c:pt>
                <c:pt idx="299">
                  <c:v>183.33</c:v>
                </c:pt>
                <c:pt idx="300">
                  <c:v>24.33</c:v>
                </c:pt>
                <c:pt idx="301">
                  <c:v>93</c:v>
                </c:pt>
                <c:pt idx="302">
                  <c:v>22.5</c:v>
                </c:pt>
                <c:pt idx="303">
                  <c:v>56.25</c:v>
                </c:pt>
                <c:pt idx="304">
                  <c:v>222.5</c:v>
                </c:pt>
                <c:pt idx="305">
                  <c:v>108.33</c:v>
                </c:pt>
                <c:pt idx="306">
                  <c:v>0</c:v>
                </c:pt>
                <c:pt idx="307">
                  <c:v>32.36</c:v>
                </c:pt>
                <c:pt idx="308">
                  <c:v>20</c:v>
                </c:pt>
                <c:pt idx="309">
                  <c:v>25.57</c:v>
                </c:pt>
                <c:pt idx="310">
                  <c:v>106.97</c:v>
                </c:pt>
                <c:pt idx="311">
                  <c:v>25</c:v>
                </c:pt>
                <c:pt idx="312">
                  <c:v>126.5</c:v>
                </c:pt>
                <c:pt idx="313">
                  <c:v>60</c:v>
                </c:pt>
                <c:pt idx="314">
                  <c:v>36.590000000000003</c:v>
                </c:pt>
                <c:pt idx="315">
                  <c:v>25</c:v>
                </c:pt>
                <c:pt idx="316">
                  <c:v>0</c:v>
                </c:pt>
                <c:pt idx="317">
                  <c:v>39</c:v>
                </c:pt>
                <c:pt idx="318">
                  <c:v>48.56</c:v>
                </c:pt>
                <c:pt idx="319">
                  <c:v>0</c:v>
                </c:pt>
                <c:pt idx="320">
                  <c:v>0</c:v>
                </c:pt>
                <c:pt idx="321">
                  <c:v>20</c:v>
                </c:pt>
                <c:pt idx="322">
                  <c:v>78.08</c:v>
                </c:pt>
                <c:pt idx="323">
                  <c:v>248.5</c:v>
                </c:pt>
                <c:pt idx="324">
                  <c:v>53.13</c:v>
                </c:pt>
                <c:pt idx="325">
                  <c:v>8</c:v>
                </c:pt>
                <c:pt idx="326">
                  <c:v>26.75</c:v>
                </c:pt>
                <c:pt idx="327">
                  <c:v>0</c:v>
                </c:pt>
                <c:pt idx="328">
                  <c:v>59.58</c:v>
                </c:pt>
                <c:pt idx="329">
                  <c:v>15.83</c:v>
                </c:pt>
                <c:pt idx="330">
                  <c:v>0</c:v>
                </c:pt>
                <c:pt idx="331">
                  <c:v>71.25</c:v>
                </c:pt>
                <c:pt idx="332">
                  <c:v>26.33</c:v>
                </c:pt>
                <c:pt idx="333">
                  <c:v>5.5</c:v>
                </c:pt>
                <c:pt idx="334">
                  <c:v>18.329999999999998</c:v>
                </c:pt>
                <c:pt idx="335">
                  <c:v>9.75</c:v>
                </c:pt>
                <c:pt idx="336">
                  <c:v>35.17</c:v>
                </c:pt>
                <c:pt idx="337">
                  <c:v>29</c:v>
                </c:pt>
                <c:pt idx="338">
                  <c:v>38.33</c:v>
                </c:pt>
                <c:pt idx="339">
                  <c:v>20</c:v>
                </c:pt>
                <c:pt idx="340">
                  <c:v>60.67</c:v>
                </c:pt>
                <c:pt idx="341">
                  <c:v>81.569999999999993</c:v>
                </c:pt>
                <c:pt idx="342">
                  <c:v>13</c:v>
                </c:pt>
                <c:pt idx="343">
                  <c:v>5</c:v>
                </c:pt>
                <c:pt idx="344">
                  <c:v>179.12</c:v>
                </c:pt>
                <c:pt idx="345">
                  <c:v>0</c:v>
                </c:pt>
                <c:pt idx="346">
                  <c:v>27</c:v>
                </c:pt>
                <c:pt idx="347">
                  <c:v>23.33</c:v>
                </c:pt>
                <c:pt idx="348">
                  <c:v>65</c:v>
                </c:pt>
                <c:pt idx="349">
                  <c:v>63</c:v>
                </c:pt>
                <c:pt idx="350">
                  <c:v>1</c:v>
                </c:pt>
                <c:pt idx="351">
                  <c:v>11.25</c:v>
                </c:pt>
                <c:pt idx="352">
                  <c:v>3</c:v>
                </c:pt>
                <c:pt idx="353">
                  <c:v>1</c:v>
                </c:pt>
                <c:pt idx="354">
                  <c:v>0</c:v>
                </c:pt>
                <c:pt idx="355">
                  <c:v>50</c:v>
                </c:pt>
                <c:pt idx="356">
                  <c:v>0</c:v>
                </c:pt>
                <c:pt idx="357">
                  <c:v>90.33</c:v>
                </c:pt>
                <c:pt idx="358">
                  <c:v>0</c:v>
                </c:pt>
                <c:pt idx="359">
                  <c:v>30.71</c:v>
                </c:pt>
                <c:pt idx="360">
                  <c:v>27.3</c:v>
                </c:pt>
                <c:pt idx="361">
                  <c:v>1</c:v>
                </c:pt>
                <c:pt idx="362">
                  <c:v>91.25</c:v>
                </c:pt>
                <c:pt idx="363">
                  <c:v>0</c:v>
                </c:pt>
                <c:pt idx="364">
                  <c:v>29.56</c:v>
                </c:pt>
                <c:pt idx="365">
                  <c:v>188.56</c:v>
                </c:pt>
                <c:pt idx="366">
                  <c:v>47.27</c:v>
                </c:pt>
                <c:pt idx="367">
                  <c:v>100.5</c:v>
                </c:pt>
                <c:pt idx="368">
                  <c:v>42</c:v>
                </c:pt>
                <c:pt idx="369">
                  <c:v>70.17</c:v>
                </c:pt>
                <c:pt idx="370">
                  <c:v>100</c:v>
                </c:pt>
                <c:pt idx="371">
                  <c:v>37.5</c:v>
                </c:pt>
                <c:pt idx="372">
                  <c:v>0</c:v>
                </c:pt>
                <c:pt idx="373">
                  <c:v>7</c:v>
                </c:pt>
                <c:pt idx="374">
                  <c:v>83.14</c:v>
                </c:pt>
                <c:pt idx="375">
                  <c:v>0</c:v>
                </c:pt>
                <c:pt idx="376">
                  <c:v>0</c:v>
                </c:pt>
                <c:pt idx="377">
                  <c:v>22.5</c:v>
                </c:pt>
                <c:pt idx="378">
                  <c:v>163.33000000000001</c:v>
                </c:pt>
                <c:pt idx="379">
                  <c:v>23.63</c:v>
                </c:pt>
                <c:pt idx="380">
                  <c:v>128.27000000000001</c:v>
                </c:pt>
                <c:pt idx="381">
                  <c:v>0</c:v>
                </c:pt>
                <c:pt idx="382">
                  <c:v>80.709999999999994</c:v>
                </c:pt>
                <c:pt idx="383">
                  <c:v>100</c:v>
                </c:pt>
                <c:pt idx="384">
                  <c:v>1</c:v>
                </c:pt>
                <c:pt idx="385">
                  <c:v>0</c:v>
                </c:pt>
                <c:pt idx="386">
                  <c:v>18.5</c:v>
                </c:pt>
                <c:pt idx="387">
                  <c:v>37.14</c:v>
                </c:pt>
                <c:pt idx="388">
                  <c:v>0</c:v>
                </c:pt>
                <c:pt idx="389">
                  <c:v>72.400000000000006</c:v>
                </c:pt>
                <c:pt idx="390">
                  <c:v>10</c:v>
                </c:pt>
                <c:pt idx="391">
                  <c:v>34.950000000000003</c:v>
                </c:pt>
                <c:pt idx="392">
                  <c:v>0</c:v>
                </c:pt>
                <c:pt idx="393">
                  <c:v>5</c:v>
                </c:pt>
                <c:pt idx="394">
                  <c:v>62</c:v>
                </c:pt>
                <c:pt idx="395">
                  <c:v>62.5</c:v>
                </c:pt>
                <c:pt idx="396">
                  <c:v>100</c:v>
                </c:pt>
                <c:pt idx="397">
                  <c:v>15.67</c:v>
                </c:pt>
                <c:pt idx="398">
                  <c:v>12.5</c:v>
                </c:pt>
                <c:pt idx="399">
                  <c:v>2.33</c:v>
                </c:pt>
                <c:pt idx="400">
                  <c:v>10</c:v>
                </c:pt>
                <c:pt idx="401">
                  <c:v>64.290000000000006</c:v>
                </c:pt>
                <c:pt idx="402">
                  <c:v>23.92</c:v>
                </c:pt>
                <c:pt idx="403">
                  <c:v>50.2</c:v>
                </c:pt>
                <c:pt idx="404">
                  <c:v>10.25</c:v>
                </c:pt>
                <c:pt idx="405">
                  <c:v>47.91</c:v>
                </c:pt>
                <c:pt idx="406">
                  <c:v>23.75</c:v>
                </c:pt>
                <c:pt idx="407">
                  <c:v>61</c:v>
                </c:pt>
                <c:pt idx="408">
                  <c:v>1</c:v>
                </c:pt>
                <c:pt idx="409">
                  <c:v>0</c:v>
                </c:pt>
                <c:pt idx="410">
                  <c:v>40.06</c:v>
                </c:pt>
                <c:pt idx="411">
                  <c:v>13.11</c:v>
                </c:pt>
                <c:pt idx="412">
                  <c:v>0</c:v>
                </c:pt>
                <c:pt idx="413">
                  <c:v>29.41</c:v>
                </c:pt>
                <c:pt idx="414">
                  <c:v>315.5</c:v>
                </c:pt>
                <c:pt idx="415">
                  <c:v>1</c:v>
                </c:pt>
                <c:pt idx="416">
                  <c:v>27.5</c:v>
                </c:pt>
                <c:pt idx="417">
                  <c:v>0</c:v>
                </c:pt>
                <c:pt idx="418">
                  <c:v>202</c:v>
                </c:pt>
                <c:pt idx="419">
                  <c:v>0</c:v>
                </c:pt>
                <c:pt idx="420">
                  <c:v>60</c:v>
                </c:pt>
                <c:pt idx="421">
                  <c:v>105.54</c:v>
                </c:pt>
                <c:pt idx="422">
                  <c:v>0</c:v>
                </c:pt>
                <c:pt idx="423">
                  <c:v>0</c:v>
                </c:pt>
                <c:pt idx="424">
                  <c:v>10</c:v>
                </c:pt>
                <c:pt idx="425">
                  <c:v>75.25</c:v>
                </c:pt>
                <c:pt idx="426">
                  <c:v>217.5</c:v>
                </c:pt>
                <c:pt idx="427">
                  <c:v>60.11</c:v>
                </c:pt>
                <c:pt idx="428">
                  <c:v>100</c:v>
                </c:pt>
                <c:pt idx="429">
                  <c:v>50.5</c:v>
                </c:pt>
                <c:pt idx="430">
                  <c:v>81.540000000000006</c:v>
                </c:pt>
                <c:pt idx="431">
                  <c:v>5.75</c:v>
                </c:pt>
                <c:pt idx="432">
                  <c:v>25</c:v>
                </c:pt>
                <c:pt idx="433">
                  <c:v>25.5</c:v>
                </c:pt>
                <c:pt idx="434">
                  <c:v>35.92</c:v>
                </c:pt>
                <c:pt idx="435">
                  <c:v>59</c:v>
                </c:pt>
                <c:pt idx="436">
                  <c:v>27.5</c:v>
                </c:pt>
                <c:pt idx="437">
                  <c:v>89.4</c:v>
                </c:pt>
                <c:pt idx="438">
                  <c:v>45.84</c:v>
                </c:pt>
                <c:pt idx="439">
                  <c:v>1</c:v>
                </c:pt>
                <c:pt idx="440">
                  <c:v>46.93</c:v>
                </c:pt>
                <c:pt idx="441">
                  <c:v>10</c:v>
                </c:pt>
                <c:pt idx="442">
                  <c:v>0</c:v>
                </c:pt>
                <c:pt idx="443">
                  <c:v>0</c:v>
                </c:pt>
                <c:pt idx="444">
                  <c:v>25</c:v>
                </c:pt>
                <c:pt idx="445">
                  <c:v>142.86000000000001</c:v>
                </c:pt>
                <c:pt idx="446">
                  <c:v>25</c:v>
                </c:pt>
                <c:pt idx="447">
                  <c:v>16</c:v>
                </c:pt>
                <c:pt idx="448">
                  <c:v>25</c:v>
                </c:pt>
                <c:pt idx="449">
                  <c:v>24.33</c:v>
                </c:pt>
                <c:pt idx="450">
                  <c:v>1250</c:v>
                </c:pt>
                <c:pt idx="451">
                  <c:v>51</c:v>
                </c:pt>
                <c:pt idx="452">
                  <c:v>46.25</c:v>
                </c:pt>
                <c:pt idx="453">
                  <c:v>147.4</c:v>
                </c:pt>
                <c:pt idx="454">
                  <c:v>57.25</c:v>
                </c:pt>
                <c:pt idx="455">
                  <c:v>66.67</c:v>
                </c:pt>
                <c:pt idx="456">
                  <c:v>63.56</c:v>
                </c:pt>
                <c:pt idx="457">
                  <c:v>59</c:v>
                </c:pt>
                <c:pt idx="458">
                  <c:v>13</c:v>
                </c:pt>
                <c:pt idx="459">
                  <c:v>40</c:v>
                </c:pt>
                <c:pt idx="460">
                  <c:v>51.67</c:v>
                </c:pt>
                <c:pt idx="461">
                  <c:v>52.5</c:v>
                </c:pt>
                <c:pt idx="462">
                  <c:v>1</c:v>
                </c:pt>
                <c:pt idx="463">
                  <c:v>7</c:v>
                </c:pt>
                <c:pt idx="464">
                  <c:v>0</c:v>
                </c:pt>
                <c:pt idx="465">
                  <c:v>22.67</c:v>
                </c:pt>
                <c:pt idx="466">
                  <c:v>0</c:v>
                </c:pt>
                <c:pt idx="467">
                  <c:v>82.57</c:v>
                </c:pt>
                <c:pt idx="468">
                  <c:v>30</c:v>
                </c:pt>
                <c:pt idx="469">
                  <c:v>1</c:v>
                </c:pt>
                <c:pt idx="470">
                  <c:v>9.5</c:v>
                </c:pt>
                <c:pt idx="471">
                  <c:v>0</c:v>
                </c:pt>
                <c:pt idx="472">
                  <c:v>26</c:v>
                </c:pt>
                <c:pt idx="473">
                  <c:v>0</c:v>
                </c:pt>
                <c:pt idx="474">
                  <c:v>35.4</c:v>
                </c:pt>
                <c:pt idx="475">
                  <c:v>33.33</c:v>
                </c:pt>
                <c:pt idx="476">
                  <c:v>91.83</c:v>
                </c:pt>
                <c:pt idx="477">
                  <c:v>86.62</c:v>
                </c:pt>
                <c:pt idx="478">
                  <c:v>0</c:v>
                </c:pt>
                <c:pt idx="479">
                  <c:v>10.17</c:v>
                </c:pt>
                <c:pt idx="480">
                  <c:v>25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16.25</c:v>
                </c:pt>
                <c:pt idx="485">
                  <c:v>26.38</c:v>
                </c:pt>
                <c:pt idx="486">
                  <c:v>56.05</c:v>
                </c:pt>
                <c:pt idx="487">
                  <c:v>50</c:v>
                </c:pt>
                <c:pt idx="488">
                  <c:v>7.25</c:v>
                </c:pt>
                <c:pt idx="489">
                  <c:v>16.670000000000002</c:v>
                </c:pt>
                <c:pt idx="490">
                  <c:v>1</c:v>
                </c:pt>
                <c:pt idx="491">
                  <c:v>68.099999999999994</c:v>
                </c:pt>
                <c:pt idx="492">
                  <c:v>8.5</c:v>
                </c:pt>
                <c:pt idx="493">
                  <c:v>33.75</c:v>
                </c:pt>
                <c:pt idx="494">
                  <c:v>7</c:v>
                </c:pt>
                <c:pt idx="495">
                  <c:v>42.5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A-4444-86E2-D0F2D7D0D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17354639"/>
        <c:axId val="1152366863"/>
      </c:barChart>
      <c:catAx>
        <c:axId val="10173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366863"/>
        <c:crosses val="autoZero"/>
        <c:auto val="1"/>
        <c:lblAlgn val="ctr"/>
        <c:lblOffset val="100"/>
        <c:noMultiLvlLbl val="0"/>
      </c:catAx>
      <c:valAx>
        <c:axId val="115236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35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[Kickstarter-StarterBook.xlsx]OutcomeBasedonDate!PivotTable2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OutcomeBasedonDate!$B$4:$B$5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OutcomeBasedonDate!$A$6:$A$18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C-204C-B5AD-8F60B921E099}"/>
            </c:ext>
          </c:extLst>
        </c:ser>
        <c:ser>
          <c:idx val="1"/>
          <c:order val="1"/>
          <c:tx>
            <c:strRef>
              <c:f>OutcomeBasedonDate!$C$4:$C$5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OutcomeBasedonDate!$A$6:$A$18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88C-204C-B5AD-8F60B921E099}"/>
            </c:ext>
          </c:extLst>
        </c:ser>
        <c:ser>
          <c:idx val="2"/>
          <c:order val="2"/>
          <c:tx>
            <c:strRef>
              <c:f>OutcomeBasedonDate!$D$4:$D$5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OutcomeBasedonDate!$A$6:$A$18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88C-204C-B5AD-8F60B921E099}"/>
            </c:ext>
          </c:extLst>
        </c:ser>
        <c:ser>
          <c:idx val="3"/>
          <c:order val="3"/>
          <c:tx>
            <c:strRef>
              <c:f>OutcomeBasedonDate!$E$4:$E$5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OutcomeBasedonDate!$A$6:$A$18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88C-204C-B5AD-8F60B921E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567455"/>
        <c:axId val="517516912"/>
      </c:lineChart>
      <c:catAx>
        <c:axId val="115256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16912"/>
        <c:crosses val="autoZero"/>
        <c:auto val="1"/>
        <c:lblAlgn val="ctr"/>
        <c:lblOffset val="100"/>
        <c:noMultiLvlLbl val="0"/>
      </c:catAx>
      <c:valAx>
        <c:axId val="51751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56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4FFE33E-CEF9-7445-84AE-27D914CFD12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7965473-5081-4F48-A6D8-B2433843F60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FE75EEB-8CCE-5949-8AFB-56D6A87BB185}">
  <sheetPr/>
  <sheetViews>
    <sheetView tabSelected="1"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5</xdr:row>
      <xdr:rowOff>101600</xdr:rowOff>
    </xdr:from>
    <xdr:to>
      <xdr:col>18</xdr:col>
      <xdr:colOff>584200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1CFEE-3523-27FC-C792-EEC992C3B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19050</xdr:rowOff>
    </xdr:from>
    <xdr:to>
      <xdr:col>28</xdr:col>
      <xdr:colOff>127000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548C5-B87B-CE71-9C5C-A06CE6C8F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F7BF6BF-B3DF-9CF3-5C80-1F37B9A904F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19975E-D893-C23A-639F-0DA53716EA1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sh Sikha" refreshedDate="44709.590927893521" createdVersion="8" refreshedVersion="8" minRefreshableVersion="3" recordCount="4114" xr:uid="{A89C9300-2967-704E-82A0-45D7252440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3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%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sh Sikha" refreshedDate="44709.609543981482" createdVersion="8" refreshedVersion="8" minRefreshableVersion="3" recordCount="4114" xr:uid="{C3E019B2-82EF-4644-9866-BCD2243F31B9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3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Average Donation" numFmtId="0">
      <sharedItems containsSemiMixedTypes="0" containsString="0" containsNumber="1" minValue="0" maxValue="3304"/>
    </cacheField>
    <cacheField name="% Funded" numFmtId="0">
      <sharedItems containsSemiMixedTypes="0" containsString="0" containsNumber="1" containsInteger="1" minValue="0" maxValue="22603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x v="0"/>
    <b v="1"/>
    <x v="0"/>
    <x v="0"/>
    <x v="0"/>
    <m/>
  </r>
  <r>
    <n v="1"/>
    <x v="1"/>
    <s v="A Hannibal TV Show Fan Convention and Art Collective"/>
    <n v="10275"/>
    <n v="14653"/>
    <x v="0"/>
    <n v="143"/>
    <x v="0"/>
    <s v="USD"/>
    <n v="1488464683"/>
    <n v="1485872683"/>
    <b v="0"/>
    <x v="1"/>
    <b v="1"/>
    <x v="0"/>
    <x v="0"/>
    <x v="1"/>
    <m/>
  </r>
  <r>
    <n v="2"/>
    <x v="2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x v="2"/>
    <b v="1"/>
    <x v="0"/>
    <x v="0"/>
    <x v="2"/>
    <m/>
  </r>
  <r>
    <n v="3"/>
    <x v="3"/>
    <s v="We already produced the *very* beginning of this story. Help us to see it through?"/>
    <n v="10000"/>
    <n v="10390"/>
    <x v="0"/>
    <n v="104"/>
    <x v="0"/>
    <s v="USD"/>
    <n v="1407414107"/>
    <n v="1404822107"/>
    <b v="0"/>
    <x v="3"/>
    <b v="1"/>
    <x v="0"/>
    <x v="0"/>
    <x v="3"/>
    <m/>
  </r>
  <r>
    <n v="4"/>
    <x v="4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x v="4"/>
    <b v="1"/>
    <x v="0"/>
    <x v="0"/>
    <x v="4"/>
    <m/>
  </r>
  <r>
    <n v="5"/>
    <x v="5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x v="5"/>
    <b v="1"/>
    <x v="0"/>
    <x v="0"/>
    <x v="5"/>
    <m/>
  </r>
  <r>
    <n v="6"/>
    <x v="6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x v="6"/>
    <b v="1"/>
    <x v="0"/>
    <x v="0"/>
    <x v="6"/>
    <m/>
  </r>
  <r>
    <n v="7"/>
    <x v="7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x v="7"/>
    <b v="1"/>
    <x v="0"/>
    <x v="0"/>
    <x v="7"/>
    <m/>
  </r>
  <r>
    <n v="8"/>
    <x v="8"/>
    <s v="Help us raise the funds to film our pilot episode!"/>
    <n v="3500"/>
    <n v="3501.52"/>
    <x v="0"/>
    <n v="100"/>
    <x v="0"/>
    <s v="USD"/>
    <n v="1460754000"/>
    <n v="1460155212"/>
    <b v="0"/>
    <x v="8"/>
    <b v="1"/>
    <x v="0"/>
    <x v="0"/>
    <x v="8"/>
    <m/>
  </r>
  <r>
    <n v="9"/>
    <x v="9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x v="9"/>
    <b v="1"/>
    <x v="0"/>
    <x v="0"/>
    <x v="9"/>
    <m/>
  </r>
  <r>
    <n v="10"/>
    <x v="10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x v="10"/>
    <b v="1"/>
    <x v="0"/>
    <x v="0"/>
    <x v="10"/>
    <m/>
  </r>
  <r>
    <n v="11"/>
    <x v="11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x v="11"/>
    <b v="1"/>
    <x v="0"/>
    <x v="0"/>
    <x v="11"/>
    <m/>
  </r>
  <r>
    <n v="12"/>
    <x v="12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x v="12"/>
    <b v="1"/>
    <x v="0"/>
    <x v="0"/>
    <x v="12"/>
    <m/>
  </r>
  <r>
    <n v="13"/>
    <x v="13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x v="13"/>
    <b v="1"/>
    <x v="0"/>
    <x v="0"/>
    <x v="13"/>
    <m/>
  </r>
  <r>
    <n v="14"/>
    <x v="14"/>
    <s v="A highly charged post apocalyptic sci fi series that pulls no punches!"/>
    <n v="6000"/>
    <n v="6056"/>
    <x v="0"/>
    <n v="101"/>
    <x v="2"/>
    <s v="AUD"/>
    <n v="1405259940"/>
    <n v="1403051888"/>
    <b v="0"/>
    <x v="14"/>
    <b v="1"/>
    <x v="0"/>
    <x v="0"/>
    <x v="14"/>
    <m/>
  </r>
  <r>
    <n v="15"/>
    <x v="15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x v="15"/>
    <b v="1"/>
    <x v="0"/>
    <x v="0"/>
    <x v="15"/>
    <m/>
  </r>
  <r>
    <n v="16"/>
    <x v="16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x v="16"/>
    <b v="1"/>
    <x v="0"/>
    <x v="0"/>
    <x v="16"/>
    <m/>
  </r>
  <r>
    <n v="17"/>
    <x v="17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x v="17"/>
    <b v="1"/>
    <x v="0"/>
    <x v="0"/>
    <x v="17"/>
    <m/>
  </r>
  <r>
    <n v="18"/>
    <x v="18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x v="18"/>
    <b v="1"/>
    <x v="0"/>
    <x v="0"/>
    <x v="18"/>
    <m/>
  </r>
  <r>
    <n v="19"/>
    <x v="19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x v="19"/>
    <b v="1"/>
    <x v="0"/>
    <x v="0"/>
    <x v="19"/>
    <m/>
  </r>
  <r>
    <n v="20"/>
    <x v="20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x v="20"/>
    <b v="1"/>
    <x v="0"/>
    <x v="0"/>
    <x v="20"/>
    <m/>
  </r>
  <r>
    <n v="21"/>
    <x v="21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x v="21"/>
    <b v="1"/>
    <x v="0"/>
    <x v="0"/>
    <x v="21"/>
    <m/>
  </r>
  <r>
    <n v="22"/>
    <x v="22"/>
    <s v="Meet Gary, and Troy: Two unlikely friends that investigate &quot;strange phenomenon&quot;."/>
    <n v="350"/>
    <n v="410"/>
    <x v="0"/>
    <n v="117"/>
    <x v="0"/>
    <s v="USD"/>
    <n v="1420099140"/>
    <n v="1418766740"/>
    <b v="0"/>
    <x v="22"/>
    <b v="1"/>
    <x v="0"/>
    <x v="0"/>
    <x v="22"/>
    <m/>
  </r>
  <r>
    <n v="23"/>
    <x v="23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x v="23"/>
    <b v="1"/>
    <x v="0"/>
    <x v="0"/>
    <x v="23"/>
    <m/>
  </r>
  <r>
    <n v="24"/>
    <x v="24"/>
    <s v="STL Up Late is a weekly late night comedy talk show for St. Louis television."/>
    <n v="35000"/>
    <n v="38082.69"/>
    <x v="0"/>
    <n v="109"/>
    <x v="0"/>
    <s v="USD"/>
    <n v="1442345940"/>
    <n v="1439494863"/>
    <b v="0"/>
    <x v="24"/>
    <b v="1"/>
    <x v="0"/>
    <x v="0"/>
    <x v="24"/>
    <m/>
  </r>
  <r>
    <n v="25"/>
    <x v="25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x v="25"/>
    <b v="1"/>
    <x v="0"/>
    <x v="0"/>
    <x v="25"/>
    <m/>
  </r>
  <r>
    <n v="26"/>
    <x v="26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x v="10"/>
    <b v="1"/>
    <x v="0"/>
    <x v="0"/>
    <x v="26"/>
    <m/>
  </r>
  <r>
    <n v="27"/>
    <x v="27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x v="3"/>
    <b v="1"/>
    <x v="0"/>
    <x v="0"/>
    <x v="27"/>
    <m/>
  </r>
  <r>
    <n v="28"/>
    <x v="28"/>
    <s v="John and Brian are on a quest to change people's lives and rehabilitate dogs."/>
    <n v="12000"/>
    <n v="12042"/>
    <x v="0"/>
    <n v="100"/>
    <x v="0"/>
    <s v="USD"/>
    <n v="1450307284"/>
    <n v="1447715284"/>
    <b v="0"/>
    <x v="26"/>
    <b v="1"/>
    <x v="0"/>
    <x v="0"/>
    <x v="28"/>
    <m/>
  </r>
  <r>
    <n v="29"/>
    <x v="29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x v="27"/>
    <b v="1"/>
    <x v="0"/>
    <x v="0"/>
    <x v="29"/>
    <m/>
  </r>
  <r>
    <n v="30"/>
    <x v="30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x v="28"/>
    <b v="1"/>
    <x v="0"/>
    <x v="0"/>
    <x v="30"/>
    <m/>
  </r>
  <r>
    <n v="31"/>
    <x v="31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x v="29"/>
    <b v="1"/>
    <x v="0"/>
    <x v="0"/>
    <x v="31"/>
    <m/>
  </r>
  <r>
    <n v="32"/>
    <x v="32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x v="30"/>
    <b v="1"/>
    <x v="0"/>
    <x v="0"/>
    <x v="32"/>
    <m/>
  </r>
  <r>
    <n v="33"/>
    <x v="33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x v="31"/>
    <b v="1"/>
    <x v="0"/>
    <x v="0"/>
    <x v="33"/>
    <m/>
  </r>
  <r>
    <n v="34"/>
    <x v="34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x v="32"/>
    <b v="1"/>
    <x v="0"/>
    <x v="0"/>
    <x v="34"/>
    <m/>
  </r>
  <r>
    <n v="35"/>
    <x v="35"/>
    <s v="Why Adam? is an independent TV show that explores concepts of basic science in everyday life."/>
    <n v="1000"/>
    <n v="1665"/>
    <x v="0"/>
    <n v="167"/>
    <x v="0"/>
    <s v="USD"/>
    <n v="1430179200"/>
    <n v="1428130814"/>
    <b v="0"/>
    <x v="33"/>
    <b v="1"/>
    <x v="0"/>
    <x v="0"/>
    <x v="35"/>
    <m/>
  </r>
  <r>
    <n v="36"/>
    <x v="36"/>
    <s v="A modern day priest makes an unusual discovery, setting off a chain of events."/>
    <n v="6000"/>
    <n v="8529"/>
    <x v="0"/>
    <n v="142"/>
    <x v="0"/>
    <s v="USD"/>
    <n v="1428128525"/>
    <n v="1425540125"/>
    <b v="0"/>
    <x v="34"/>
    <b v="1"/>
    <x v="0"/>
    <x v="0"/>
    <x v="36"/>
    <m/>
  </r>
  <r>
    <n v="37"/>
    <x v="37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x v="35"/>
    <b v="1"/>
    <x v="0"/>
    <x v="0"/>
    <x v="37"/>
    <m/>
  </r>
  <r>
    <n v="38"/>
    <x v="38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x v="36"/>
    <b v="1"/>
    <x v="0"/>
    <x v="0"/>
    <x v="38"/>
    <m/>
  </r>
  <r>
    <n v="39"/>
    <x v="39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x v="37"/>
    <b v="1"/>
    <x v="0"/>
    <x v="0"/>
    <x v="39"/>
    <m/>
  </r>
  <r>
    <n v="40"/>
    <x v="40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x v="38"/>
    <b v="1"/>
    <x v="0"/>
    <x v="0"/>
    <x v="40"/>
    <m/>
  </r>
  <r>
    <n v="41"/>
    <x v="41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x v="10"/>
    <b v="1"/>
    <x v="0"/>
    <x v="0"/>
    <x v="41"/>
    <m/>
  </r>
  <r>
    <n v="42"/>
    <x v="42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x v="39"/>
    <b v="1"/>
    <x v="0"/>
    <x v="0"/>
    <x v="42"/>
    <m/>
  </r>
  <r>
    <n v="43"/>
    <x v="43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x v="40"/>
    <b v="1"/>
    <x v="0"/>
    <x v="0"/>
    <x v="43"/>
    <m/>
  </r>
  <r>
    <n v="44"/>
    <x v="44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x v="41"/>
    <b v="1"/>
    <x v="0"/>
    <x v="0"/>
    <x v="44"/>
    <m/>
  </r>
  <r>
    <n v="45"/>
    <x v="45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x v="42"/>
    <b v="1"/>
    <x v="0"/>
    <x v="0"/>
    <x v="45"/>
    <m/>
  </r>
  <r>
    <n v="46"/>
    <x v="46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x v="43"/>
    <b v="1"/>
    <x v="0"/>
    <x v="0"/>
    <x v="46"/>
    <m/>
  </r>
  <r>
    <n v="47"/>
    <x v="47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x v="16"/>
    <b v="1"/>
    <x v="0"/>
    <x v="0"/>
    <x v="47"/>
    <m/>
  </r>
  <r>
    <n v="48"/>
    <x v="48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x v="44"/>
    <b v="1"/>
    <x v="0"/>
    <x v="0"/>
    <x v="48"/>
    <m/>
  </r>
  <r>
    <n v="49"/>
    <x v="49"/>
    <s v="Driving Jersey is real people telling real stories."/>
    <n v="12000"/>
    <n v="12000"/>
    <x v="0"/>
    <n v="100"/>
    <x v="0"/>
    <s v="USD"/>
    <n v="1445660045"/>
    <n v="1443068045"/>
    <b v="0"/>
    <x v="45"/>
    <b v="1"/>
    <x v="0"/>
    <x v="0"/>
    <x v="49"/>
    <m/>
  </r>
  <r>
    <n v="50"/>
    <x v="50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x v="19"/>
    <b v="1"/>
    <x v="0"/>
    <x v="0"/>
    <x v="50"/>
    <m/>
  </r>
  <r>
    <n v="51"/>
    <x v="51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x v="46"/>
    <b v="1"/>
    <x v="0"/>
    <x v="0"/>
    <x v="51"/>
    <m/>
  </r>
  <r>
    <n v="52"/>
    <x v="52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x v="47"/>
    <b v="1"/>
    <x v="0"/>
    <x v="0"/>
    <x v="52"/>
    <m/>
  </r>
  <r>
    <n v="53"/>
    <x v="53"/>
    <s v="Delicious TV's Vegan Mashup launching season two on public television"/>
    <n v="3000"/>
    <n v="3289"/>
    <x v="0"/>
    <n v="110"/>
    <x v="0"/>
    <s v="USD"/>
    <n v="1396648800"/>
    <n v="1395407445"/>
    <b v="0"/>
    <x v="27"/>
    <b v="1"/>
    <x v="0"/>
    <x v="0"/>
    <x v="53"/>
    <m/>
  </r>
  <r>
    <n v="54"/>
    <x v="54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x v="47"/>
    <b v="1"/>
    <x v="0"/>
    <x v="0"/>
    <x v="54"/>
    <m/>
  </r>
  <r>
    <n v="55"/>
    <x v="55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x v="48"/>
    <b v="1"/>
    <x v="0"/>
    <x v="0"/>
    <x v="55"/>
    <m/>
  </r>
  <r>
    <n v="56"/>
    <x v="56"/>
    <s v="We want to see more women's cycling on TV - and we need your help to make it happen!"/>
    <n v="8000"/>
    <n v="8581"/>
    <x v="0"/>
    <n v="107"/>
    <x v="1"/>
    <s v="GBP"/>
    <n v="1433779200"/>
    <n v="1432559424"/>
    <b v="0"/>
    <x v="49"/>
    <b v="1"/>
    <x v="0"/>
    <x v="0"/>
    <x v="56"/>
    <m/>
  </r>
  <r>
    <n v="57"/>
    <x v="57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x v="50"/>
    <b v="1"/>
    <x v="0"/>
    <x v="0"/>
    <x v="57"/>
    <m/>
  </r>
  <r>
    <n v="58"/>
    <x v="58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x v="11"/>
    <b v="1"/>
    <x v="0"/>
    <x v="0"/>
    <x v="58"/>
    <m/>
  </r>
  <r>
    <n v="59"/>
    <x v="59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x v="51"/>
    <b v="1"/>
    <x v="0"/>
    <x v="0"/>
    <x v="59"/>
    <m/>
  </r>
  <r>
    <n v="60"/>
    <x v="60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x v="52"/>
    <b v="1"/>
    <x v="0"/>
    <x v="1"/>
    <x v="60"/>
    <m/>
  </r>
  <r>
    <n v="61"/>
    <x v="61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x v="23"/>
    <b v="1"/>
    <x v="0"/>
    <x v="1"/>
    <x v="61"/>
    <m/>
  </r>
  <r>
    <n v="62"/>
    <x v="62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x v="53"/>
    <b v="1"/>
    <x v="0"/>
    <x v="1"/>
    <x v="62"/>
    <m/>
  </r>
  <r>
    <n v="63"/>
    <x v="63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x v="31"/>
    <b v="1"/>
    <x v="0"/>
    <x v="1"/>
    <x v="63"/>
    <m/>
  </r>
  <r>
    <n v="64"/>
    <x v="64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x v="54"/>
    <b v="1"/>
    <x v="0"/>
    <x v="1"/>
    <x v="64"/>
    <m/>
  </r>
  <r>
    <n v="65"/>
    <x v="65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x v="7"/>
    <b v="1"/>
    <x v="0"/>
    <x v="1"/>
    <x v="65"/>
    <m/>
  </r>
  <r>
    <n v="66"/>
    <x v="66"/>
    <s v="A dark comedy set in the '60s about clinical depression and one night stands."/>
    <n v="2000"/>
    <n v="2372"/>
    <x v="0"/>
    <n v="119"/>
    <x v="0"/>
    <s v="USD"/>
    <n v="1468873420"/>
    <n v="1466281420"/>
    <b v="0"/>
    <x v="55"/>
    <b v="1"/>
    <x v="0"/>
    <x v="1"/>
    <x v="66"/>
    <m/>
  </r>
  <r>
    <n v="67"/>
    <x v="67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x v="9"/>
    <b v="1"/>
    <x v="0"/>
    <x v="1"/>
    <x v="67"/>
    <m/>
  </r>
  <r>
    <n v="68"/>
    <x v="68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x v="17"/>
    <b v="1"/>
    <x v="0"/>
    <x v="1"/>
    <x v="68"/>
    <m/>
  </r>
  <r>
    <n v="69"/>
    <x v="69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x v="56"/>
    <b v="1"/>
    <x v="0"/>
    <x v="1"/>
    <x v="69"/>
    <m/>
  </r>
  <r>
    <n v="70"/>
    <x v="70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x v="57"/>
    <b v="1"/>
    <x v="0"/>
    <x v="1"/>
    <x v="70"/>
    <m/>
  </r>
  <r>
    <n v="71"/>
    <x v="71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x v="58"/>
    <b v="1"/>
    <x v="0"/>
    <x v="1"/>
    <x v="71"/>
    <m/>
  </r>
  <r>
    <n v="72"/>
    <x v="72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x v="14"/>
    <b v="1"/>
    <x v="0"/>
    <x v="1"/>
    <x v="72"/>
    <m/>
  </r>
  <r>
    <n v="73"/>
    <x v="73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x v="59"/>
    <b v="1"/>
    <x v="0"/>
    <x v="1"/>
    <x v="73"/>
    <m/>
  </r>
  <r>
    <n v="74"/>
    <x v="74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x v="60"/>
    <b v="1"/>
    <x v="0"/>
    <x v="1"/>
    <x v="74"/>
    <m/>
  </r>
  <r>
    <n v="75"/>
    <x v="75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x v="5"/>
    <b v="1"/>
    <x v="0"/>
    <x v="1"/>
    <x v="75"/>
    <m/>
  </r>
  <r>
    <n v="76"/>
    <x v="76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x v="41"/>
    <b v="1"/>
    <x v="0"/>
    <x v="1"/>
    <x v="76"/>
    <m/>
  </r>
  <r>
    <n v="77"/>
    <x v="77"/>
    <s v="A short film about a boy searching for companionship in a hermit crab he finds on the beach."/>
    <n v="400"/>
    <n v="1570"/>
    <x v="0"/>
    <n v="393"/>
    <x v="0"/>
    <s v="USD"/>
    <n v="1337569140"/>
    <n v="1332991717"/>
    <b v="0"/>
    <x v="55"/>
    <b v="1"/>
    <x v="0"/>
    <x v="1"/>
    <x v="77"/>
    <m/>
  </r>
  <r>
    <n v="78"/>
    <x v="78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x v="2"/>
    <b v="1"/>
    <x v="0"/>
    <x v="1"/>
    <x v="78"/>
    <m/>
  </r>
  <r>
    <n v="79"/>
    <x v="79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x v="14"/>
    <b v="1"/>
    <x v="0"/>
    <x v="1"/>
    <x v="79"/>
    <m/>
  </r>
  <r>
    <n v="80"/>
    <x v="80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x v="5"/>
    <b v="1"/>
    <x v="0"/>
    <x v="1"/>
    <x v="80"/>
    <m/>
  </r>
  <r>
    <n v="81"/>
    <x v="81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x v="33"/>
    <b v="1"/>
    <x v="0"/>
    <x v="1"/>
    <x v="81"/>
    <m/>
  </r>
  <r>
    <n v="82"/>
    <x v="82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x v="61"/>
    <b v="1"/>
    <x v="0"/>
    <x v="1"/>
    <x v="82"/>
    <m/>
  </r>
  <r>
    <n v="83"/>
    <x v="83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x v="62"/>
    <b v="1"/>
    <x v="0"/>
    <x v="1"/>
    <x v="83"/>
    <m/>
  </r>
  <r>
    <n v="84"/>
    <x v="84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x v="63"/>
    <b v="1"/>
    <x v="0"/>
    <x v="1"/>
    <x v="84"/>
    <m/>
  </r>
  <r>
    <n v="85"/>
    <x v="85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x v="64"/>
    <b v="1"/>
    <x v="0"/>
    <x v="1"/>
    <x v="85"/>
    <m/>
  </r>
  <r>
    <n v="86"/>
    <x v="86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x v="57"/>
    <b v="1"/>
    <x v="0"/>
    <x v="1"/>
    <x v="86"/>
    <m/>
  </r>
  <r>
    <n v="87"/>
    <x v="87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x v="20"/>
    <b v="1"/>
    <x v="0"/>
    <x v="1"/>
    <x v="87"/>
    <m/>
  </r>
  <r>
    <n v="88"/>
    <x v="88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x v="65"/>
    <b v="1"/>
    <x v="0"/>
    <x v="1"/>
    <x v="88"/>
    <m/>
  </r>
  <r>
    <n v="89"/>
    <x v="89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x v="66"/>
    <b v="1"/>
    <x v="0"/>
    <x v="1"/>
    <x v="89"/>
    <m/>
  </r>
  <r>
    <n v="90"/>
    <x v="90"/>
    <s v="We're looking for funding to help submit a short film to film festivals."/>
    <n v="500"/>
    <n v="502"/>
    <x v="0"/>
    <n v="100"/>
    <x v="0"/>
    <s v="USD"/>
    <n v="1310454499"/>
    <n v="1307862499"/>
    <b v="0"/>
    <x v="38"/>
    <b v="1"/>
    <x v="0"/>
    <x v="1"/>
    <x v="90"/>
    <m/>
  </r>
  <r>
    <n v="91"/>
    <x v="91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x v="67"/>
    <b v="1"/>
    <x v="0"/>
    <x v="1"/>
    <x v="91"/>
    <m/>
  </r>
  <r>
    <n v="92"/>
    <x v="92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x v="68"/>
    <b v="1"/>
    <x v="0"/>
    <x v="1"/>
    <x v="92"/>
    <m/>
  </r>
  <r>
    <n v="93"/>
    <x v="93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x v="41"/>
    <b v="1"/>
    <x v="0"/>
    <x v="1"/>
    <x v="93"/>
    <m/>
  </r>
  <r>
    <n v="94"/>
    <x v="94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x v="8"/>
    <b v="1"/>
    <x v="0"/>
    <x v="1"/>
    <x v="94"/>
    <m/>
  </r>
  <r>
    <n v="95"/>
    <x v="95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x v="64"/>
    <b v="1"/>
    <x v="0"/>
    <x v="1"/>
    <x v="95"/>
    <m/>
  </r>
  <r>
    <n v="96"/>
    <x v="96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x v="69"/>
    <b v="1"/>
    <x v="0"/>
    <x v="1"/>
    <x v="96"/>
    <m/>
  </r>
  <r>
    <n v="97"/>
    <x v="97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x v="22"/>
    <b v="1"/>
    <x v="0"/>
    <x v="1"/>
    <x v="97"/>
    <m/>
  </r>
  <r>
    <n v="98"/>
    <x v="98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x v="65"/>
    <b v="1"/>
    <x v="0"/>
    <x v="1"/>
    <x v="98"/>
    <m/>
  </r>
  <r>
    <n v="99"/>
    <x v="99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x v="70"/>
    <b v="1"/>
    <x v="0"/>
    <x v="1"/>
    <x v="99"/>
    <m/>
  </r>
  <r>
    <n v="100"/>
    <x v="100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x v="55"/>
    <b v="1"/>
    <x v="0"/>
    <x v="1"/>
    <x v="100"/>
    <m/>
  </r>
  <r>
    <n v="101"/>
    <x v="101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x v="2"/>
    <b v="1"/>
    <x v="0"/>
    <x v="1"/>
    <x v="101"/>
    <m/>
  </r>
  <r>
    <n v="102"/>
    <x v="102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x v="71"/>
    <b v="1"/>
    <x v="0"/>
    <x v="1"/>
    <x v="102"/>
    <m/>
  </r>
  <r>
    <n v="103"/>
    <x v="103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x v="72"/>
    <b v="1"/>
    <x v="0"/>
    <x v="1"/>
    <x v="103"/>
    <m/>
  </r>
  <r>
    <n v="104"/>
    <x v="104"/>
    <s v="UCF short film about an old man, his love for music, and his misplaced trumpet.  "/>
    <n v="500"/>
    <n v="600"/>
    <x v="0"/>
    <n v="120"/>
    <x v="0"/>
    <s v="USD"/>
    <n v="1301792400"/>
    <n v="1299775266"/>
    <b v="0"/>
    <x v="73"/>
    <b v="1"/>
    <x v="0"/>
    <x v="1"/>
    <x v="88"/>
    <m/>
  </r>
  <r>
    <n v="105"/>
    <x v="105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x v="65"/>
    <b v="1"/>
    <x v="0"/>
    <x v="1"/>
    <x v="104"/>
    <m/>
  </r>
  <r>
    <n v="106"/>
    <x v="106"/>
    <s v="A Boy. A Girl. A Car. A Serial Killer."/>
    <n v="5000"/>
    <n v="5025"/>
    <x v="0"/>
    <n v="101"/>
    <x v="0"/>
    <s v="USD"/>
    <n v="1333391901"/>
    <n v="1332182301"/>
    <b v="0"/>
    <x v="74"/>
    <b v="1"/>
    <x v="0"/>
    <x v="1"/>
    <x v="105"/>
    <m/>
  </r>
  <r>
    <n v="107"/>
    <x v="107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x v="50"/>
    <b v="1"/>
    <x v="0"/>
    <x v="1"/>
    <x v="106"/>
    <m/>
  </r>
  <r>
    <n v="108"/>
    <x v="108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x v="5"/>
    <b v="1"/>
    <x v="0"/>
    <x v="1"/>
    <x v="107"/>
    <m/>
  </r>
  <r>
    <n v="109"/>
    <x v="109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x v="5"/>
    <b v="1"/>
    <x v="0"/>
    <x v="1"/>
    <x v="108"/>
    <m/>
  </r>
  <r>
    <n v="110"/>
    <x v="110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x v="55"/>
    <b v="1"/>
    <x v="0"/>
    <x v="1"/>
    <x v="109"/>
    <m/>
  </r>
  <r>
    <n v="111"/>
    <x v="111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x v="28"/>
    <b v="1"/>
    <x v="0"/>
    <x v="1"/>
    <x v="110"/>
    <m/>
  </r>
  <r>
    <n v="112"/>
    <x v="112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x v="75"/>
    <b v="1"/>
    <x v="0"/>
    <x v="1"/>
    <x v="111"/>
    <m/>
  </r>
  <r>
    <n v="113"/>
    <x v="113"/>
    <s v="A living memorial for all those dealing with trauma, grief and loss."/>
    <n v="5000"/>
    <n v="7050"/>
    <x v="0"/>
    <n v="141"/>
    <x v="0"/>
    <s v="USD"/>
    <n v="1312642800"/>
    <n v="1311963128"/>
    <b v="0"/>
    <x v="76"/>
    <b v="1"/>
    <x v="0"/>
    <x v="1"/>
    <x v="112"/>
    <m/>
  </r>
  <r>
    <n v="114"/>
    <x v="114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x v="2"/>
    <b v="1"/>
    <x v="0"/>
    <x v="1"/>
    <x v="113"/>
    <m/>
  </r>
  <r>
    <n v="115"/>
    <x v="115"/>
    <s v="Never judge a book (or a lover) by their cover."/>
    <n v="450"/>
    <n v="632"/>
    <x v="0"/>
    <n v="140"/>
    <x v="0"/>
    <s v="USD"/>
    <n v="1328377444"/>
    <n v="1326217444"/>
    <b v="0"/>
    <x v="19"/>
    <b v="1"/>
    <x v="0"/>
    <x v="1"/>
    <x v="114"/>
    <m/>
  </r>
  <r>
    <n v="116"/>
    <x v="116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x v="7"/>
    <b v="1"/>
    <x v="0"/>
    <x v="1"/>
    <x v="115"/>
    <m/>
  </r>
  <r>
    <n v="117"/>
    <x v="117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x v="74"/>
    <b v="1"/>
    <x v="0"/>
    <x v="1"/>
    <x v="116"/>
    <m/>
  </r>
  <r>
    <n v="118"/>
    <x v="118"/>
    <s v="When a ruthless hit-man is 'denounced' from the mafia, his old enemies declare war."/>
    <n v="5000"/>
    <n v="5651.58"/>
    <x v="0"/>
    <n v="113"/>
    <x v="0"/>
    <s v="USD"/>
    <n v="1311902236"/>
    <n v="1309310236"/>
    <b v="0"/>
    <x v="70"/>
    <b v="1"/>
    <x v="0"/>
    <x v="1"/>
    <x v="117"/>
    <m/>
  </r>
  <r>
    <n v="119"/>
    <x v="119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x v="77"/>
    <b v="1"/>
    <x v="0"/>
    <x v="1"/>
    <x v="118"/>
    <m/>
  </r>
  <r>
    <n v="120"/>
    <x v="120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x v="29"/>
    <b v="0"/>
    <x v="0"/>
    <x v="2"/>
    <x v="119"/>
    <m/>
  </r>
  <r>
    <n v="121"/>
    <x v="121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x v="29"/>
    <b v="0"/>
    <x v="0"/>
    <x v="2"/>
    <x v="120"/>
    <m/>
  </r>
  <r>
    <n v="122"/>
    <x v="122"/>
    <s v="My ambition for this knows no bounds.  Seeing Sephoria in a live-action is a dream of mine."/>
    <n v="100000000"/>
    <n v="0"/>
    <x v="1"/>
    <n v="0"/>
    <x v="0"/>
    <s v="USD"/>
    <n v="1476094907"/>
    <n v="1470910907"/>
    <b v="0"/>
    <x v="78"/>
    <b v="0"/>
    <x v="0"/>
    <x v="2"/>
    <x v="121"/>
    <m/>
  </r>
  <r>
    <n v="123"/>
    <x v="123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x v="79"/>
    <b v="0"/>
    <x v="0"/>
    <x v="2"/>
    <x v="122"/>
    <m/>
  </r>
  <r>
    <n v="124"/>
    <x v="124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x v="78"/>
    <b v="0"/>
    <x v="0"/>
    <x v="2"/>
    <x v="121"/>
    <m/>
  </r>
  <r>
    <n v="125"/>
    <x v="125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x v="79"/>
    <b v="0"/>
    <x v="0"/>
    <x v="2"/>
    <x v="123"/>
    <m/>
  </r>
  <r>
    <n v="126"/>
    <x v="126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x v="62"/>
    <b v="0"/>
    <x v="0"/>
    <x v="2"/>
    <x v="124"/>
    <m/>
  </r>
  <r>
    <n v="127"/>
    <x v="127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x v="80"/>
    <b v="0"/>
    <x v="0"/>
    <x v="2"/>
    <x v="125"/>
    <m/>
  </r>
  <r>
    <n v="128"/>
    <x v="128"/>
    <s v="A Science Fiction film filled with entertainment and Excitement"/>
    <n v="100000"/>
    <n v="1867"/>
    <x v="1"/>
    <n v="2"/>
    <x v="0"/>
    <s v="USD"/>
    <n v="1476941293"/>
    <n v="1473917293"/>
    <b v="0"/>
    <x v="79"/>
    <b v="0"/>
    <x v="0"/>
    <x v="2"/>
    <x v="126"/>
    <m/>
  </r>
  <r>
    <n v="129"/>
    <x v="129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x v="78"/>
    <b v="0"/>
    <x v="0"/>
    <x v="2"/>
    <x v="121"/>
    <m/>
  </r>
  <r>
    <n v="130"/>
    <x v="130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x v="78"/>
    <b v="0"/>
    <x v="0"/>
    <x v="2"/>
    <x v="121"/>
    <m/>
  </r>
  <r>
    <n v="131"/>
    <x v="131"/>
    <s v="I"/>
    <n v="1200"/>
    <n v="0"/>
    <x v="1"/>
    <n v="0"/>
    <x v="0"/>
    <s v="USD"/>
    <n v="1467763200"/>
    <n v="1466453161"/>
    <b v="0"/>
    <x v="78"/>
    <b v="0"/>
    <x v="0"/>
    <x v="2"/>
    <x v="121"/>
    <m/>
  </r>
  <r>
    <n v="132"/>
    <x v="132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x v="75"/>
    <b v="0"/>
    <x v="0"/>
    <x v="2"/>
    <x v="127"/>
    <m/>
  </r>
  <r>
    <n v="133"/>
    <x v="133"/>
    <s v="Invasion from outer space sights, to weird to imagine destruction too monstrous to escape"/>
    <n v="71764"/>
    <n v="0"/>
    <x v="1"/>
    <n v="0"/>
    <x v="0"/>
    <s v="USD"/>
    <n v="1464715860"/>
    <n v="1462130584"/>
    <b v="0"/>
    <x v="78"/>
    <b v="0"/>
    <x v="0"/>
    <x v="2"/>
    <x v="121"/>
    <m/>
  </r>
  <r>
    <n v="134"/>
    <x v="134"/>
    <s v="steampunk  remake of &quot;a Christmas carol&quot;"/>
    <n v="5000"/>
    <n v="0"/>
    <x v="1"/>
    <n v="0"/>
    <x v="0"/>
    <s v="USD"/>
    <n v="1441386000"/>
    <n v="1438811418"/>
    <b v="0"/>
    <x v="78"/>
    <b v="0"/>
    <x v="0"/>
    <x v="2"/>
    <x v="121"/>
    <m/>
  </r>
  <r>
    <n v="135"/>
    <x v="135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x v="81"/>
    <b v="0"/>
    <x v="0"/>
    <x v="2"/>
    <x v="128"/>
    <m/>
  </r>
  <r>
    <n v="136"/>
    <x v="136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x v="78"/>
    <b v="0"/>
    <x v="0"/>
    <x v="2"/>
    <x v="121"/>
    <m/>
  </r>
  <r>
    <n v="137"/>
    <x v="137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x v="78"/>
    <b v="0"/>
    <x v="0"/>
    <x v="2"/>
    <x v="121"/>
    <m/>
  </r>
  <r>
    <n v="138"/>
    <x v="138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x v="6"/>
    <b v="0"/>
    <x v="0"/>
    <x v="2"/>
    <x v="129"/>
    <m/>
  </r>
  <r>
    <n v="139"/>
    <x v="139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x v="29"/>
    <b v="0"/>
    <x v="0"/>
    <x v="2"/>
    <x v="130"/>
    <m/>
  </r>
  <r>
    <n v="140"/>
    <x v="140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x v="78"/>
    <b v="0"/>
    <x v="0"/>
    <x v="2"/>
    <x v="121"/>
    <m/>
  </r>
  <r>
    <n v="141"/>
    <x v="141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x v="33"/>
    <b v="0"/>
    <x v="0"/>
    <x v="2"/>
    <x v="131"/>
    <m/>
  </r>
  <r>
    <n v="142"/>
    <x v="142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x v="29"/>
    <b v="0"/>
    <x v="0"/>
    <x v="2"/>
    <x v="119"/>
    <m/>
  </r>
  <r>
    <n v="143"/>
    <x v="143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x v="78"/>
    <b v="0"/>
    <x v="0"/>
    <x v="2"/>
    <x v="121"/>
    <m/>
  </r>
  <r>
    <n v="144"/>
    <x v="144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x v="77"/>
    <b v="0"/>
    <x v="0"/>
    <x v="2"/>
    <x v="132"/>
    <m/>
  </r>
  <r>
    <n v="145"/>
    <x v="145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x v="82"/>
    <b v="0"/>
    <x v="0"/>
    <x v="2"/>
    <x v="133"/>
    <m/>
  </r>
  <r>
    <n v="146"/>
    <x v="146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x v="83"/>
    <b v="0"/>
    <x v="0"/>
    <x v="2"/>
    <x v="134"/>
    <m/>
  </r>
  <r>
    <n v="147"/>
    <x v="147"/>
    <s v="Film makers catch live footage beyond their wildest dreams."/>
    <n v="7000"/>
    <n v="0"/>
    <x v="1"/>
    <n v="0"/>
    <x v="1"/>
    <s v="GBP"/>
    <n v="1420741080"/>
    <n v="1417026340"/>
    <b v="0"/>
    <x v="78"/>
    <b v="0"/>
    <x v="0"/>
    <x v="2"/>
    <x v="121"/>
    <m/>
  </r>
  <r>
    <n v="148"/>
    <x v="148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x v="84"/>
    <b v="0"/>
    <x v="0"/>
    <x v="2"/>
    <x v="135"/>
    <m/>
  </r>
  <r>
    <n v="149"/>
    <x v="149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x v="79"/>
    <b v="0"/>
    <x v="0"/>
    <x v="2"/>
    <x v="136"/>
    <m/>
  </r>
  <r>
    <n v="150"/>
    <x v="150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x v="85"/>
    <b v="0"/>
    <x v="0"/>
    <x v="2"/>
    <x v="137"/>
    <m/>
  </r>
  <r>
    <n v="151"/>
    <x v="151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x v="81"/>
    <b v="0"/>
    <x v="0"/>
    <x v="2"/>
    <x v="138"/>
    <m/>
  </r>
  <r>
    <n v="152"/>
    <x v="152"/>
    <s v="The Great Dark is a journey through the unimaginable...and un foreseeable..."/>
    <n v="380000"/>
    <n v="30"/>
    <x v="1"/>
    <n v="0"/>
    <x v="0"/>
    <s v="USD"/>
    <n v="1411437100"/>
    <n v="1408845100"/>
    <b v="0"/>
    <x v="84"/>
    <b v="0"/>
    <x v="0"/>
    <x v="2"/>
    <x v="2"/>
    <m/>
  </r>
  <r>
    <n v="153"/>
    <x v="153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x v="73"/>
    <b v="0"/>
    <x v="0"/>
    <x v="2"/>
    <x v="139"/>
    <m/>
  </r>
  <r>
    <n v="154"/>
    <x v="154"/>
    <s v="Fiction Becomes Reality in this non-profit science fiction, stop motion, and fantasy fan film."/>
    <n v="1500"/>
    <n v="40"/>
    <x v="1"/>
    <n v="3"/>
    <x v="0"/>
    <s v="USD"/>
    <n v="1433336895"/>
    <n v="1429621695"/>
    <b v="0"/>
    <x v="83"/>
    <b v="0"/>
    <x v="0"/>
    <x v="2"/>
    <x v="140"/>
    <m/>
  </r>
  <r>
    <n v="155"/>
    <x v="155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x v="80"/>
    <b v="0"/>
    <x v="0"/>
    <x v="2"/>
    <x v="141"/>
    <m/>
  </r>
  <r>
    <n v="156"/>
    <x v="156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x v="41"/>
    <b v="0"/>
    <x v="0"/>
    <x v="2"/>
    <x v="142"/>
    <m/>
  </r>
  <r>
    <n v="157"/>
    <x v="157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x v="84"/>
    <b v="0"/>
    <x v="0"/>
    <x v="2"/>
    <x v="143"/>
    <m/>
  </r>
  <r>
    <n v="158"/>
    <x v="158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x v="78"/>
    <b v="0"/>
    <x v="0"/>
    <x v="2"/>
    <x v="121"/>
    <m/>
  </r>
  <r>
    <n v="159"/>
    <x v="159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x v="29"/>
    <b v="0"/>
    <x v="0"/>
    <x v="2"/>
    <x v="119"/>
    <m/>
  </r>
  <r>
    <n v="160"/>
    <x v="160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x v="78"/>
    <b v="0"/>
    <x v="0"/>
    <x v="3"/>
    <x v="121"/>
    <m/>
  </r>
  <r>
    <n v="161"/>
    <x v="161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x v="29"/>
    <b v="0"/>
    <x v="0"/>
    <x v="3"/>
    <x v="144"/>
    <m/>
  </r>
  <r>
    <n v="162"/>
    <x v="162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x v="73"/>
    <b v="0"/>
    <x v="0"/>
    <x v="3"/>
    <x v="145"/>
    <m/>
  </r>
  <r>
    <n v="163"/>
    <x v="163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x v="78"/>
    <b v="0"/>
    <x v="0"/>
    <x v="3"/>
    <x v="121"/>
    <m/>
  </r>
  <r>
    <n v="164"/>
    <x v="164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x v="63"/>
    <b v="0"/>
    <x v="0"/>
    <x v="3"/>
    <x v="146"/>
    <m/>
  </r>
  <r>
    <n v="165"/>
    <x v="165"/>
    <s v="A teacher. A boy. The beach and a heatwave that drove them all insane."/>
    <n v="17000"/>
    <n v="0"/>
    <x v="2"/>
    <n v="0"/>
    <x v="1"/>
    <s v="GBP"/>
    <n v="1452613724"/>
    <n v="1450021724"/>
    <b v="0"/>
    <x v="78"/>
    <b v="0"/>
    <x v="0"/>
    <x v="3"/>
    <x v="121"/>
    <m/>
  </r>
  <r>
    <n v="166"/>
    <x v="166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x v="29"/>
    <b v="0"/>
    <x v="0"/>
    <x v="3"/>
    <x v="147"/>
    <m/>
  </r>
  <r>
    <n v="167"/>
    <x v="167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x v="84"/>
    <b v="0"/>
    <x v="0"/>
    <x v="3"/>
    <x v="148"/>
    <m/>
  </r>
  <r>
    <n v="168"/>
    <x v="168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x v="83"/>
    <b v="0"/>
    <x v="0"/>
    <x v="3"/>
    <x v="149"/>
    <m/>
  </r>
  <r>
    <n v="169"/>
    <x v="169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x v="73"/>
    <b v="0"/>
    <x v="0"/>
    <x v="3"/>
    <x v="150"/>
    <m/>
  </r>
  <r>
    <n v="170"/>
    <x v="170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x v="73"/>
    <b v="0"/>
    <x v="0"/>
    <x v="3"/>
    <x v="151"/>
    <m/>
  </r>
  <r>
    <n v="171"/>
    <x v="171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x v="29"/>
    <b v="0"/>
    <x v="0"/>
    <x v="3"/>
    <x v="120"/>
    <m/>
  </r>
  <r>
    <n v="172"/>
    <x v="172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x v="78"/>
    <b v="0"/>
    <x v="0"/>
    <x v="3"/>
    <x v="121"/>
    <m/>
  </r>
  <r>
    <n v="173"/>
    <x v="173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x v="78"/>
    <b v="0"/>
    <x v="0"/>
    <x v="3"/>
    <x v="121"/>
    <m/>
  </r>
  <r>
    <n v="174"/>
    <x v="174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x v="78"/>
    <b v="0"/>
    <x v="0"/>
    <x v="3"/>
    <x v="121"/>
    <m/>
  </r>
  <r>
    <n v="175"/>
    <x v="175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x v="55"/>
    <b v="0"/>
    <x v="0"/>
    <x v="3"/>
    <x v="34"/>
    <m/>
  </r>
  <r>
    <n v="176"/>
    <x v="176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x v="78"/>
    <b v="0"/>
    <x v="0"/>
    <x v="3"/>
    <x v="121"/>
    <m/>
  </r>
  <r>
    <n v="177"/>
    <x v="177"/>
    <s v="I'm making a modern day version of the bible story &quot; The Good Samaritan&quot;"/>
    <n v="450"/>
    <n v="180"/>
    <x v="2"/>
    <n v="40"/>
    <x v="0"/>
    <s v="USD"/>
    <n v="1427155726"/>
    <n v="1425690526"/>
    <b v="0"/>
    <x v="63"/>
    <b v="0"/>
    <x v="0"/>
    <x v="3"/>
    <x v="152"/>
    <m/>
  </r>
  <r>
    <n v="178"/>
    <x v="178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x v="78"/>
    <b v="0"/>
    <x v="0"/>
    <x v="3"/>
    <x v="121"/>
    <m/>
  </r>
  <r>
    <n v="179"/>
    <x v="179"/>
    <s v="A feature-length film about how three people survive in a diseased world."/>
    <n v="1000"/>
    <n v="200"/>
    <x v="2"/>
    <n v="20"/>
    <x v="0"/>
    <s v="USD"/>
    <n v="1457056555"/>
    <n v="1454464555"/>
    <b v="0"/>
    <x v="84"/>
    <b v="0"/>
    <x v="0"/>
    <x v="3"/>
    <x v="101"/>
    <m/>
  </r>
  <r>
    <n v="180"/>
    <x v="180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x v="62"/>
    <b v="0"/>
    <x v="0"/>
    <x v="3"/>
    <x v="153"/>
    <m/>
  </r>
  <r>
    <n v="181"/>
    <x v="181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x v="80"/>
    <b v="0"/>
    <x v="0"/>
    <x v="3"/>
    <x v="154"/>
    <m/>
  </r>
  <r>
    <n v="182"/>
    <x v="182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x v="78"/>
    <b v="0"/>
    <x v="0"/>
    <x v="3"/>
    <x v="121"/>
    <m/>
  </r>
  <r>
    <n v="183"/>
    <x v="183"/>
    <s v="Don't kill me until I meet my Dad"/>
    <n v="12500"/>
    <n v="4482"/>
    <x v="2"/>
    <n v="36"/>
    <x v="1"/>
    <s v="GBP"/>
    <n v="1417033610"/>
    <n v="1414438010"/>
    <b v="0"/>
    <x v="8"/>
    <b v="0"/>
    <x v="0"/>
    <x v="3"/>
    <x v="155"/>
    <m/>
  </r>
  <r>
    <n v="184"/>
    <x v="184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x v="84"/>
    <b v="0"/>
    <x v="0"/>
    <x v="3"/>
    <x v="156"/>
    <m/>
  </r>
  <r>
    <n v="185"/>
    <x v="185"/>
    <s v="Love has no boundaries!"/>
    <n v="40000"/>
    <n v="2200"/>
    <x v="2"/>
    <n v="6"/>
    <x v="10"/>
    <s v="NOK"/>
    <n v="1471557139"/>
    <n v="1468965139"/>
    <b v="0"/>
    <x v="73"/>
    <b v="0"/>
    <x v="0"/>
    <x v="3"/>
    <x v="157"/>
    <m/>
  </r>
  <r>
    <n v="186"/>
    <x v="186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x v="78"/>
    <b v="0"/>
    <x v="0"/>
    <x v="3"/>
    <x v="121"/>
    <m/>
  </r>
  <r>
    <n v="187"/>
    <x v="187"/>
    <s v="A young man suffering from a severe case of OCD embarks on a road trip to find peace of mind."/>
    <n v="5000"/>
    <n v="800"/>
    <x v="2"/>
    <n v="16"/>
    <x v="0"/>
    <s v="USD"/>
    <n v="1437461940"/>
    <n v="1435383457"/>
    <b v="0"/>
    <x v="81"/>
    <b v="0"/>
    <x v="0"/>
    <x v="3"/>
    <x v="158"/>
    <m/>
  </r>
  <r>
    <n v="188"/>
    <x v="188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x v="78"/>
    <b v="0"/>
    <x v="0"/>
    <x v="3"/>
    <x v="121"/>
    <m/>
  </r>
  <r>
    <n v="189"/>
    <x v="189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x v="81"/>
    <b v="0"/>
    <x v="0"/>
    <x v="3"/>
    <x v="159"/>
    <m/>
  </r>
  <r>
    <n v="190"/>
    <x v="190"/>
    <s v="Because hope can be a 4 letter word"/>
    <n v="12000"/>
    <n v="50"/>
    <x v="2"/>
    <n v="0"/>
    <x v="0"/>
    <s v="USD"/>
    <n v="1466091446"/>
    <n v="1465227446"/>
    <b v="0"/>
    <x v="29"/>
    <b v="0"/>
    <x v="0"/>
    <x v="3"/>
    <x v="73"/>
    <m/>
  </r>
  <r>
    <n v="191"/>
    <x v="191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x v="83"/>
    <b v="0"/>
    <x v="0"/>
    <x v="3"/>
    <x v="160"/>
    <m/>
  </r>
  <r>
    <n v="192"/>
    <x v="192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x v="83"/>
    <b v="0"/>
    <x v="0"/>
    <x v="3"/>
    <x v="161"/>
    <m/>
  </r>
  <r>
    <n v="193"/>
    <x v="193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x v="78"/>
    <b v="0"/>
    <x v="0"/>
    <x v="3"/>
    <x v="121"/>
    <m/>
  </r>
  <r>
    <n v="194"/>
    <x v="194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x v="83"/>
    <b v="0"/>
    <x v="0"/>
    <x v="3"/>
    <x v="120"/>
    <m/>
  </r>
  <r>
    <n v="195"/>
    <x v="195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x v="78"/>
    <b v="0"/>
    <x v="0"/>
    <x v="3"/>
    <x v="121"/>
    <m/>
  </r>
  <r>
    <n v="196"/>
    <x v="196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x v="10"/>
    <b v="0"/>
    <x v="0"/>
    <x v="3"/>
    <x v="162"/>
    <m/>
  </r>
  <r>
    <n v="197"/>
    <x v="197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x v="22"/>
    <b v="0"/>
    <x v="0"/>
    <x v="3"/>
    <x v="163"/>
    <m/>
  </r>
  <r>
    <n v="198"/>
    <x v="198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x v="79"/>
    <b v="0"/>
    <x v="0"/>
    <x v="3"/>
    <x v="164"/>
    <m/>
  </r>
  <r>
    <n v="199"/>
    <x v="199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x v="78"/>
    <b v="0"/>
    <x v="0"/>
    <x v="3"/>
    <x v="121"/>
    <m/>
  </r>
  <r>
    <n v="200"/>
    <x v="200"/>
    <s v="A film dedicated to an AAF Pilot's struggle to survive behind enemy lines during WWII."/>
    <n v="6000"/>
    <n v="1571.55"/>
    <x v="2"/>
    <n v="26"/>
    <x v="0"/>
    <s v="USD"/>
    <n v="1410746403"/>
    <n v="1408154403"/>
    <b v="0"/>
    <x v="59"/>
    <b v="0"/>
    <x v="0"/>
    <x v="3"/>
    <x v="165"/>
    <m/>
  </r>
  <r>
    <n v="201"/>
    <x v="201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x v="63"/>
    <b v="0"/>
    <x v="0"/>
    <x v="3"/>
    <x v="166"/>
    <m/>
  </r>
  <r>
    <n v="202"/>
    <x v="202"/>
    <s v="new web series created by jonney terry"/>
    <n v="6000"/>
    <n v="0"/>
    <x v="2"/>
    <n v="0"/>
    <x v="0"/>
    <s v="USD"/>
    <n v="1444337940"/>
    <n v="1441750564"/>
    <b v="0"/>
    <x v="78"/>
    <b v="0"/>
    <x v="0"/>
    <x v="3"/>
    <x v="121"/>
    <m/>
  </r>
  <r>
    <n v="203"/>
    <x v="203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x v="22"/>
    <b v="0"/>
    <x v="0"/>
    <x v="3"/>
    <x v="167"/>
    <m/>
  </r>
  <r>
    <n v="204"/>
    <x v="204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x v="86"/>
    <b v="0"/>
    <x v="0"/>
    <x v="3"/>
    <x v="168"/>
    <m/>
  </r>
  <r>
    <n v="205"/>
    <x v="205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x v="57"/>
    <b v="0"/>
    <x v="0"/>
    <x v="3"/>
    <x v="169"/>
    <m/>
  </r>
  <r>
    <n v="206"/>
    <x v="206"/>
    <s v="A love story featuring adoption,struggle,dysfunction,grace, healing, and restoration."/>
    <n v="12700"/>
    <n v="0"/>
    <x v="2"/>
    <n v="0"/>
    <x v="0"/>
    <s v="USD"/>
    <n v="1470441983"/>
    <n v="1468627583"/>
    <b v="0"/>
    <x v="78"/>
    <b v="0"/>
    <x v="0"/>
    <x v="3"/>
    <x v="121"/>
    <m/>
  </r>
  <r>
    <n v="207"/>
    <x v="207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x v="62"/>
    <b v="0"/>
    <x v="0"/>
    <x v="3"/>
    <x v="170"/>
    <m/>
  </r>
  <r>
    <n v="208"/>
    <x v="208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x v="78"/>
    <b v="0"/>
    <x v="0"/>
    <x v="3"/>
    <x v="121"/>
    <m/>
  </r>
  <r>
    <n v="209"/>
    <x v="209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x v="78"/>
    <b v="0"/>
    <x v="0"/>
    <x v="3"/>
    <x v="121"/>
    <m/>
  </r>
  <r>
    <n v="210"/>
    <x v="210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x v="51"/>
    <b v="0"/>
    <x v="0"/>
    <x v="3"/>
    <x v="171"/>
    <m/>
  </r>
  <r>
    <n v="211"/>
    <x v="211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x v="8"/>
    <b v="0"/>
    <x v="0"/>
    <x v="3"/>
    <x v="172"/>
    <m/>
  </r>
  <r>
    <n v="212"/>
    <x v="212"/>
    <s v="This film is a fictional crime drama following the events of a heist that ended in bloodshed."/>
    <n v="6300"/>
    <n v="1"/>
    <x v="2"/>
    <n v="0"/>
    <x v="0"/>
    <s v="USD"/>
    <n v="1460837320"/>
    <n v="1455656920"/>
    <b v="0"/>
    <x v="29"/>
    <b v="0"/>
    <x v="0"/>
    <x v="3"/>
    <x v="120"/>
    <m/>
  </r>
  <r>
    <n v="213"/>
    <x v="213"/>
    <s v="A family dramedy about a grandfather  and grandson who are both on their path to redemption."/>
    <n v="50000"/>
    <n v="20"/>
    <x v="2"/>
    <n v="0"/>
    <x v="0"/>
    <s v="USD"/>
    <n v="1439734001"/>
    <n v="1437142547"/>
    <b v="0"/>
    <x v="29"/>
    <b v="0"/>
    <x v="0"/>
    <x v="3"/>
    <x v="135"/>
    <m/>
  </r>
  <r>
    <n v="214"/>
    <x v="214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x v="29"/>
    <b v="0"/>
    <x v="0"/>
    <x v="3"/>
    <x v="120"/>
    <m/>
  </r>
  <r>
    <n v="215"/>
    <x v="215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x v="29"/>
    <b v="0"/>
    <x v="0"/>
    <x v="3"/>
    <x v="119"/>
    <m/>
  </r>
  <r>
    <n v="216"/>
    <x v="216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x v="87"/>
    <b v="0"/>
    <x v="0"/>
    <x v="3"/>
    <x v="173"/>
    <m/>
  </r>
  <r>
    <n v="217"/>
    <x v="217"/>
    <s v="A roadmovie by paw"/>
    <n v="100000"/>
    <n v="11943"/>
    <x v="2"/>
    <n v="12"/>
    <x v="11"/>
    <s v="SEK"/>
    <n v="1419780149"/>
    <n v="1417101749"/>
    <b v="0"/>
    <x v="44"/>
    <b v="0"/>
    <x v="0"/>
    <x v="3"/>
    <x v="174"/>
    <m/>
  </r>
  <r>
    <n v="218"/>
    <x v="218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x v="29"/>
    <b v="0"/>
    <x v="0"/>
    <x v="3"/>
    <x v="101"/>
    <m/>
  </r>
  <r>
    <n v="219"/>
    <x v="219"/>
    <s v="An hour-long pilot about a group of suburban LGBT teens coming of age in the early 90's."/>
    <n v="50000"/>
    <n v="8815"/>
    <x v="2"/>
    <n v="18"/>
    <x v="0"/>
    <s v="USD"/>
    <n v="1459493940"/>
    <n v="1456732225"/>
    <b v="0"/>
    <x v="88"/>
    <b v="0"/>
    <x v="0"/>
    <x v="3"/>
    <x v="175"/>
    <m/>
  </r>
  <r>
    <n v="220"/>
    <x v="220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x v="83"/>
    <b v="0"/>
    <x v="0"/>
    <x v="3"/>
    <x v="176"/>
    <m/>
  </r>
  <r>
    <n v="221"/>
    <x v="221"/>
    <s v="Film about Schizophrenia with Surreal Twists!"/>
    <n v="50000"/>
    <n v="0"/>
    <x v="2"/>
    <n v="0"/>
    <x v="0"/>
    <s v="USD"/>
    <n v="1427569564"/>
    <n v="1422389164"/>
    <b v="0"/>
    <x v="78"/>
    <b v="0"/>
    <x v="0"/>
    <x v="3"/>
    <x v="121"/>
    <m/>
  </r>
  <r>
    <n v="222"/>
    <x v="222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x v="84"/>
    <b v="0"/>
    <x v="0"/>
    <x v="3"/>
    <x v="177"/>
    <m/>
  </r>
  <r>
    <n v="223"/>
    <x v="223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x v="78"/>
    <b v="0"/>
    <x v="0"/>
    <x v="3"/>
    <x v="121"/>
    <m/>
  </r>
  <r>
    <n v="224"/>
    <x v="224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x v="78"/>
    <b v="0"/>
    <x v="0"/>
    <x v="3"/>
    <x v="121"/>
    <m/>
  </r>
  <r>
    <n v="225"/>
    <x v="225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x v="78"/>
    <b v="0"/>
    <x v="0"/>
    <x v="3"/>
    <x v="121"/>
    <m/>
  </r>
  <r>
    <n v="226"/>
    <x v="226"/>
    <s v="A TRUE STORY OF DOMESTIC VILOLENCE THAT SEEKS TO OFFER THE VIEWER OUTLEST OF SUPPORT."/>
    <n v="29000"/>
    <n v="250"/>
    <x v="2"/>
    <n v="1"/>
    <x v="1"/>
    <s v="GBP"/>
    <n v="1433064540"/>
    <n v="1428854344"/>
    <b v="0"/>
    <x v="84"/>
    <b v="0"/>
    <x v="0"/>
    <x v="3"/>
    <x v="178"/>
    <m/>
  </r>
  <r>
    <n v="227"/>
    <x v="227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x v="78"/>
    <b v="0"/>
    <x v="0"/>
    <x v="3"/>
    <x v="121"/>
    <m/>
  </r>
  <r>
    <n v="228"/>
    <x v="228"/>
    <s v="I am making a film from one one of my books called facets of a Geek life."/>
    <n v="8000"/>
    <n v="0"/>
    <x v="2"/>
    <n v="0"/>
    <x v="1"/>
    <s v="GBP"/>
    <n v="1433176105"/>
    <n v="1427992105"/>
    <b v="0"/>
    <x v="78"/>
    <b v="0"/>
    <x v="0"/>
    <x v="3"/>
    <x v="121"/>
    <m/>
  </r>
  <r>
    <n v="229"/>
    <x v="229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x v="78"/>
    <b v="0"/>
    <x v="0"/>
    <x v="3"/>
    <x v="121"/>
    <m/>
  </r>
  <r>
    <n v="230"/>
    <x v="230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x v="84"/>
    <b v="0"/>
    <x v="0"/>
    <x v="3"/>
    <x v="179"/>
    <m/>
  </r>
  <r>
    <n v="231"/>
    <x v="231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x v="78"/>
    <b v="0"/>
    <x v="0"/>
    <x v="3"/>
    <x v="121"/>
    <m/>
  </r>
  <r>
    <n v="232"/>
    <x v="232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x v="63"/>
    <b v="0"/>
    <x v="0"/>
    <x v="3"/>
    <x v="180"/>
    <m/>
  </r>
  <r>
    <n v="233"/>
    <x v="233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x v="78"/>
    <b v="0"/>
    <x v="0"/>
    <x v="3"/>
    <x v="121"/>
    <m/>
  </r>
  <r>
    <n v="234"/>
    <x v="234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x v="81"/>
    <b v="0"/>
    <x v="0"/>
    <x v="3"/>
    <x v="181"/>
    <m/>
  </r>
  <r>
    <n v="235"/>
    <x v="235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x v="78"/>
    <b v="0"/>
    <x v="0"/>
    <x v="3"/>
    <x v="121"/>
    <m/>
  </r>
  <r>
    <n v="236"/>
    <x v="236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x v="78"/>
    <b v="0"/>
    <x v="0"/>
    <x v="3"/>
    <x v="121"/>
    <m/>
  </r>
  <r>
    <n v="237"/>
    <x v="237"/>
    <s v="Making The Choice is a christian short film series."/>
    <n v="15000"/>
    <n v="50"/>
    <x v="2"/>
    <n v="0"/>
    <x v="0"/>
    <s v="USD"/>
    <n v="1457445069"/>
    <n v="1452261069"/>
    <b v="0"/>
    <x v="29"/>
    <b v="0"/>
    <x v="0"/>
    <x v="3"/>
    <x v="73"/>
    <m/>
  </r>
  <r>
    <n v="238"/>
    <x v="238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x v="78"/>
    <b v="0"/>
    <x v="0"/>
    <x v="3"/>
    <x v="121"/>
    <m/>
  </r>
  <r>
    <n v="239"/>
    <x v="239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x v="81"/>
    <b v="0"/>
    <x v="0"/>
    <x v="3"/>
    <x v="73"/>
    <m/>
  </r>
  <r>
    <n v="240"/>
    <x v="240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x v="89"/>
    <b v="1"/>
    <x v="0"/>
    <x v="4"/>
    <x v="182"/>
    <m/>
  </r>
  <r>
    <n v="241"/>
    <x v="241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x v="90"/>
    <b v="1"/>
    <x v="0"/>
    <x v="4"/>
    <x v="183"/>
    <m/>
  </r>
  <r>
    <n v="242"/>
    <x v="242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x v="91"/>
    <b v="1"/>
    <x v="0"/>
    <x v="4"/>
    <x v="184"/>
    <m/>
  </r>
  <r>
    <n v="243"/>
    <x v="243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x v="92"/>
    <b v="1"/>
    <x v="0"/>
    <x v="4"/>
    <x v="185"/>
    <m/>
  </r>
  <r>
    <n v="244"/>
    <x v="244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x v="87"/>
    <b v="1"/>
    <x v="0"/>
    <x v="4"/>
    <x v="186"/>
    <m/>
  </r>
  <r>
    <n v="245"/>
    <x v="245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x v="93"/>
    <b v="1"/>
    <x v="0"/>
    <x v="4"/>
    <x v="187"/>
    <m/>
  </r>
  <r>
    <n v="246"/>
    <x v="246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x v="94"/>
    <b v="1"/>
    <x v="0"/>
    <x v="4"/>
    <x v="188"/>
    <m/>
  </r>
  <r>
    <n v="247"/>
    <x v="247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x v="95"/>
    <b v="1"/>
    <x v="0"/>
    <x v="4"/>
    <x v="189"/>
    <m/>
  </r>
  <r>
    <n v="248"/>
    <x v="248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x v="96"/>
    <b v="1"/>
    <x v="0"/>
    <x v="4"/>
    <x v="190"/>
    <m/>
  </r>
  <r>
    <n v="249"/>
    <x v="249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x v="97"/>
    <b v="1"/>
    <x v="0"/>
    <x v="4"/>
    <x v="191"/>
    <m/>
  </r>
  <r>
    <n v="250"/>
    <x v="250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x v="98"/>
    <b v="1"/>
    <x v="0"/>
    <x v="4"/>
    <x v="192"/>
    <m/>
  </r>
  <r>
    <n v="251"/>
    <x v="251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x v="99"/>
    <b v="1"/>
    <x v="0"/>
    <x v="4"/>
    <x v="193"/>
    <m/>
  </r>
  <r>
    <n v="252"/>
    <x v="252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x v="52"/>
    <b v="1"/>
    <x v="0"/>
    <x v="4"/>
    <x v="194"/>
    <m/>
  </r>
  <r>
    <n v="253"/>
    <x v="253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x v="63"/>
    <b v="1"/>
    <x v="0"/>
    <x v="4"/>
    <x v="195"/>
    <m/>
  </r>
  <r>
    <n v="254"/>
    <x v="254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x v="100"/>
    <b v="1"/>
    <x v="0"/>
    <x v="4"/>
    <x v="196"/>
    <m/>
  </r>
  <r>
    <n v="255"/>
    <x v="255"/>
    <s v="xoxosms is a documentary about first love, long distance and Skype."/>
    <n v="8000"/>
    <n v="8538.66"/>
    <x v="0"/>
    <n v="107"/>
    <x v="0"/>
    <s v="USD"/>
    <n v="1300275482"/>
    <n v="1297687082"/>
    <b v="1"/>
    <x v="101"/>
    <b v="1"/>
    <x v="0"/>
    <x v="4"/>
    <x v="197"/>
    <m/>
  </r>
  <r>
    <n v="256"/>
    <x v="256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x v="102"/>
    <b v="1"/>
    <x v="0"/>
    <x v="4"/>
    <x v="198"/>
    <m/>
  </r>
  <r>
    <n v="257"/>
    <x v="257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x v="103"/>
    <b v="1"/>
    <x v="0"/>
    <x v="4"/>
    <x v="199"/>
    <m/>
  </r>
  <r>
    <n v="258"/>
    <x v="258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x v="104"/>
    <b v="1"/>
    <x v="0"/>
    <x v="4"/>
    <x v="200"/>
    <m/>
  </r>
  <r>
    <n v="259"/>
    <x v="259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x v="105"/>
    <b v="1"/>
    <x v="0"/>
    <x v="4"/>
    <x v="201"/>
    <m/>
  </r>
  <r>
    <n v="260"/>
    <x v="260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x v="106"/>
    <b v="1"/>
    <x v="0"/>
    <x v="4"/>
    <x v="202"/>
    <m/>
  </r>
  <r>
    <n v="261"/>
    <x v="261"/>
    <s v="Empires explores the impact of networks on histories and philosophies of political thought."/>
    <n v="20000"/>
    <n v="21480"/>
    <x v="0"/>
    <n v="107"/>
    <x v="0"/>
    <s v="USD"/>
    <n v="1339080900"/>
    <n v="1334783704"/>
    <b v="1"/>
    <x v="107"/>
    <b v="1"/>
    <x v="0"/>
    <x v="4"/>
    <x v="203"/>
    <m/>
  </r>
  <r>
    <n v="262"/>
    <x v="262"/>
    <s v="He can never die. He will live forever. He is the last cosmonaut, and this is his story."/>
    <n v="2500"/>
    <n v="6000"/>
    <x v="0"/>
    <n v="240"/>
    <x v="0"/>
    <s v="USD"/>
    <n v="1298699828"/>
    <n v="1294811828"/>
    <b v="1"/>
    <x v="108"/>
    <b v="1"/>
    <x v="0"/>
    <x v="4"/>
    <x v="204"/>
    <m/>
  </r>
  <r>
    <n v="263"/>
    <x v="263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x v="109"/>
    <b v="1"/>
    <x v="0"/>
    <x v="4"/>
    <x v="205"/>
    <m/>
  </r>
  <r>
    <n v="264"/>
    <x v="264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x v="110"/>
    <b v="1"/>
    <x v="0"/>
    <x v="4"/>
    <x v="206"/>
    <m/>
  </r>
  <r>
    <n v="265"/>
    <x v="265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x v="6"/>
    <b v="1"/>
    <x v="0"/>
    <x v="4"/>
    <x v="207"/>
    <m/>
  </r>
  <r>
    <n v="266"/>
    <x v="266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x v="17"/>
    <b v="1"/>
    <x v="0"/>
    <x v="4"/>
    <x v="208"/>
    <m/>
  </r>
  <r>
    <n v="267"/>
    <x v="267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x v="111"/>
    <b v="1"/>
    <x v="0"/>
    <x v="4"/>
    <x v="209"/>
    <m/>
  </r>
  <r>
    <n v="268"/>
    <x v="268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x v="112"/>
    <b v="1"/>
    <x v="0"/>
    <x v="4"/>
    <x v="210"/>
    <m/>
  </r>
  <r>
    <n v="269"/>
    <x v="269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x v="113"/>
    <b v="1"/>
    <x v="0"/>
    <x v="4"/>
    <x v="211"/>
    <m/>
  </r>
  <r>
    <n v="270"/>
    <x v="270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x v="42"/>
    <b v="1"/>
    <x v="0"/>
    <x v="4"/>
    <x v="212"/>
    <m/>
  </r>
  <r>
    <n v="271"/>
    <x v="271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x v="114"/>
    <b v="1"/>
    <x v="0"/>
    <x v="4"/>
    <x v="213"/>
    <m/>
  </r>
  <r>
    <n v="272"/>
    <x v="272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x v="71"/>
    <b v="1"/>
    <x v="0"/>
    <x v="4"/>
    <x v="214"/>
    <m/>
  </r>
  <r>
    <n v="273"/>
    <x v="273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x v="115"/>
    <b v="1"/>
    <x v="0"/>
    <x v="4"/>
    <x v="215"/>
    <m/>
  </r>
  <r>
    <n v="274"/>
    <x v="274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x v="116"/>
    <b v="1"/>
    <x v="0"/>
    <x v="4"/>
    <x v="216"/>
    <m/>
  </r>
  <r>
    <n v="275"/>
    <x v="275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x v="117"/>
    <b v="1"/>
    <x v="0"/>
    <x v="4"/>
    <x v="217"/>
    <m/>
  </r>
  <r>
    <n v="276"/>
    <x v="276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x v="95"/>
    <b v="1"/>
    <x v="0"/>
    <x v="4"/>
    <x v="218"/>
    <m/>
  </r>
  <r>
    <n v="277"/>
    <x v="277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x v="118"/>
    <b v="1"/>
    <x v="0"/>
    <x v="4"/>
    <x v="219"/>
    <m/>
  </r>
  <r>
    <n v="278"/>
    <x v="278"/>
    <s v="An unlikely story of spirit, defiance and beauty from the most contaminated place on Earth"/>
    <n v="27000"/>
    <n v="40594"/>
    <x v="0"/>
    <n v="150"/>
    <x v="0"/>
    <s v="USD"/>
    <n v="1350003539"/>
    <n v="1347411539"/>
    <b v="1"/>
    <x v="119"/>
    <b v="1"/>
    <x v="0"/>
    <x v="4"/>
    <x v="220"/>
    <m/>
  </r>
  <r>
    <n v="279"/>
    <x v="279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x v="120"/>
    <b v="1"/>
    <x v="0"/>
    <x v="4"/>
    <x v="221"/>
    <m/>
  </r>
  <r>
    <n v="280"/>
    <x v="280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x v="121"/>
    <b v="1"/>
    <x v="0"/>
    <x v="4"/>
    <x v="222"/>
    <m/>
  </r>
  <r>
    <n v="281"/>
    <x v="281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x v="1"/>
    <b v="1"/>
    <x v="0"/>
    <x v="4"/>
    <x v="223"/>
    <m/>
  </r>
  <r>
    <n v="282"/>
    <x v="282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x v="122"/>
    <b v="1"/>
    <x v="0"/>
    <x v="4"/>
    <x v="224"/>
    <m/>
  </r>
  <r>
    <n v="283"/>
    <x v="283"/>
    <s v="What is the impact of survivorship on the human condition?"/>
    <n v="18000"/>
    <n v="20569.05"/>
    <x v="0"/>
    <n v="114"/>
    <x v="0"/>
    <s v="USD"/>
    <n v="1306904340"/>
    <n v="1305219744"/>
    <b v="1"/>
    <x v="91"/>
    <b v="1"/>
    <x v="0"/>
    <x v="4"/>
    <x v="225"/>
    <m/>
  </r>
  <r>
    <n v="284"/>
    <x v="284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x v="123"/>
    <b v="1"/>
    <x v="0"/>
    <x v="4"/>
    <x v="226"/>
    <m/>
  </r>
  <r>
    <n v="285"/>
    <x v="285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x v="124"/>
    <b v="1"/>
    <x v="0"/>
    <x v="4"/>
    <x v="227"/>
    <m/>
  </r>
  <r>
    <n v="286"/>
    <x v="286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x v="125"/>
    <b v="1"/>
    <x v="0"/>
    <x v="4"/>
    <x v="228"/>
    <m/>
  </r>
  <r>
    <n v="287"/>
    <x v="287"/>
    <s v="War is hell. Why would anyone want to spend their weekends there?"/>
    <n v="15000"/>
    <n v="26445"/>
    <x v="0"/>
    <n v="176"/>
    <x v="0"/>
    <s v="USD"/>
    <n v="1351828800"/>
    <n v="1349160018"/>
    <b v="1"/>
    <x v="126"/>
    <b v="1"/>
    <x v="0"/>
    <x v="4"/>
    <x v="229"/>
    <m/>
  </r>
  <r>
    <n v="288"/>
    <x v="288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x v="127"/>
    <b v="1"/>
    <x v="0"/>
    <x v="4"/>
    <x v="230"/>
    <m/>
  </r>
  <r>
    <n v="289"/>
    <x v="289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x v="128"/>
    <b v="1"/>
    <x v="0"/>
    <x v="4"/>
    <x v="231"/>
    <m/>
  </r>
  <r>
    <n v="290"/>
    <x v="290"/>
    <s v="Help INTOTHEWOODS.TV purchase audio and video gear, lighting and BACK UP HARD DRIVES"/>
    <n v="4500"/>
    <n v="4800.8"/>
    <x v="0"/>
    <n v="107"/>
    <x v="0"/>
    <s v="USD"/>
    <n v="1296633540"/>
    <n v="1292316697"/>
    <b v="1"/>
    <x v="129"/>
    <b v="1"/>
    <x v="0"/>
    <x v="4"/>
    <x v="232"/>
    <m/>
  </r>
  <r>
    <n v="291"/>
    <x v="291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x v="130"/>
    <b v="1"/>
    <x v="0"/>
    <x v="4"/>
    <x v="233"/>
    <m/>
  </r>
  <r>
    <n v="292"/>
    <x v="292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x v="131"/>
    <b v="1"/>
    <x v="0"/>
    <x v="4"/>
    <x v="234"/>
    <m/>
  </r>
  <r>
    <n v="293"/>
    <x v="293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x v="132"/>
    <b v="1"/>
    <x v="0"/>
    <x v="4"/>
    <x v="235"/>
    <m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x v="133"/>
    <b v="1"/>
    <x v="0"/>
    <x v="4"/>
    <x v="101"/>
    <m/>
  </r>
  <r>
    <n v="295"/>
    <x v="295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x v="134"/>
    <b v="1"/>
    <x v="0"/>
    <x v="4"/>
    <x v="236"/>
    <m/>
  </r>
  <r>
    <n v="296"/>
    <x v="296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x v="135"/>
    <b v="1"/>
    <x v="0"/>
    <x v="4"/>
    <x v="237"/>
    <m/>
  </r>
  <r>
    <n v="297"/>
    <x v="297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x v="136"/>
    <b v="1"/>
    <x v="0"/>
    <x v="4"/>
    <x v="238"/>
    <m/>
  </r>
  <r>
    <n v="298"/>
    <x v="298"/>
    <s v="The truth is, we all lie - and by &quot;we,&quot; we mean everyone!"/>
    <n v="126000"/>
    <n v="137254.84"/>
    <x v="0"/>
    <n v="109"/>
    <x v="0"/>
    <s v="USD"/>
    <n v="1399669200"/>
    <n v="1394536048"/>
    <b v="1"/>
    <x v="137"/>
    <b v="1"/>
    <x v="0"/>
    <x v="4"/>
    <x v="239"/>
    <m/>
  </r>
  <r>
    <n v="299"/>
    <x v="299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x v="138"/>
    <b v="1"/>
    <x v="0"/>
    <x v="4"/>
    <x v="240"/>
    <m/>
  </r>
  <r>
    <n v="300"/>
    <x v="300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x v="139"/>
    <b v="1"/>
    <x v="0"/>
    <x v="4"/>
    <x v="241"/>
    <m/>
  </r>
  <r>
    <n v="301"/>
    <x v="301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x v="140"/>
    <b v="1"/>
    <x v="0"/>
    <x v="4"/>
    <x v="242"/>
    <m/>
  </r>
  <r>
    <n v="302"/>
    <x v="302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x v="52"/>
    <b v="1"/>
    <x v="0"/>
    <x v="4"/>
    <x v="243"/>
    <m/>
  </r>
  <r>
    <n v="303"/>
    <x v="303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x v="141"/>
    <b v="1"/>
    <x v="0"/>
    <x v="4"/>
    <x v="244"/>
    <m/>
  </r>
  <r>
    <n v="304"/>
    <x v="304"/>
    <s v="A portrait of a life fully realized and a look at what it takes to make great photography."/>
    <n v="3400"/>
    <n v="7876"/>
    <x v="0"/>
    <n v="232"/>
    <x v="0"/>
    <s v="USD"/>
    <n v="1346464800"/>
    <n v="1343096197"/>
    <b v="1"/>
    <x v="142"/>
    <b v="1"/>
    <x v="0"/>
    <x v="4"/>
    <x v="245"/>
    <m/>
  </r>
  <r>
    <n v="305"/>
    <x v="305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x v="143"/>
    <b v="1"/>
    <x v="0"/>
    <x v="4"/>
    <x v="246"/>
    <m/>
  </r>
  <r>
    <n v="306"/>
    <x v="306"/>
    <s v="A feature-length documentary on the life of Boston escape artist Jason Escape."/>
    <n v="1000"/>
    <n v="2929"/>
    <x v="0"/>
    <n v="293"/>
    <x v="0"/>
    <s v="USD"/>
    <n v="1363806333"/>
    <n v="1362081933"/>
    <b v="1"/>
    <x v="144"/>
    <b v="1"/>
    <x v="0"/>
    <x v="4"/>
    <x v="247"/>
    <m/>
  </r>
  <r>
    <n v="307"/>
    <x v="307"/>
    <s v="Why is grammar important?"/>
    <n v="22000"/>
    <n v="24490"/>
    <x v="0"/>
    <n v="111"/>
    <x v="0"/>
    <s v="USD"/>
    <n v="1360276801"/>
    <n v="1357684801"/>
    <b v="1"/>
    <x v="145"/>
    <b v="1"/>
    <x v="0"/>
    <x v="4"/>
    <x v="248"/>
    <m/>
  </r>
  <r>
    <n v="308"/>
    <x v="308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x v="91"/>
    <b v="1"/>
    <x v="0"/>
    <x v="4"/>
    <x v="249"/>
    <m/>
  </r>
  <r>
    <n v="309"/>
    <x v="309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x v="146"/>
    <b v="1"/>
    <x v="0"/>
    <x v="4"/>
    <x v="250"/>
    <m/>
  </r>
  <r>
    <n v="310"/>
    <x v="310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x v="17"/>
    <b v="1"/>
    <x v="0"/>
    <x v="4"/>
    <x v="251"/>
    <m/>
  </r>
  <r>
    <n v="311"/>
    <x v="311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x v="3"/>
    <b v="1"/>
    <x v="0"/>
    <x v="4"/>
    <x v="252"/>
    <m/>
  </r>
  <r>
    <n v="312"/>
    <x v="312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x v="96"/>
    <b v="1"/>
    <x v="0"/>
    <x v="4"/>
    <x v="253"/>
    <m/>
  </r>
  <r>
    <n v="313"/>
    <x v="313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x v="147"/>
    <b v="1"/>
    <x v="0"/>
    <x v="4"/>
    <x v="181"/>
    <m/>
  </r>
  <r>
    <n v="314"/>
    <x v="314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x v="148"/>
    <b v="1"/>
    <x v="0"/>
    <x v="4"/>
    <x v="254"/>
    <m/>
  </r>
  <r>
    <n v="315"/>
    <x v="315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x v="149"/>
    <b v="1"/>
    <x v="0"/>
    <x v="4"/>
    <x v="255"/>
    <m/>
  </r>
  <r>
    <n v="316"/>
    <x v="316"/>
    <s v="Award winning documentary The Secret Trial 5 needs your help for a Cross-Canada Tour!"/>
    <n v="15000"/>
    <n v="17066"/>
    <x v="0"/>
    <n v="114"/>
    <x v="5"/>
    <s v="CAD"/>
    <n v="1418273940"/>
    <n v="1415398197"/>
    <b v="1"/>
    <x v="150"/>
    <b v="1"/>
    <x v="0"/>
    <x v="4"/>
    <x v="256"/>
    <m/>
  </r>
  <r>
    <n v="317"/>
    <x v="317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x v="151"/>
    <b v="1"/>
    <x v="0"/>
    <x v="4"/>
    <x v="257"/>
    <m/>
  </r>
  <r>
    <n v="318"/>
    <x v="318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x v="4"/>
    <b v="1"/>
    <x v="0"/>
    <x v="4"/>
    <x v="34"/>
    <m/>
  </r>
  <r>
    <n v="319"/>
    <x v="319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x v="13"/>
    <b v="1"/>
    <x v="0"/>
    <x v="4"/>
    <x v="258"/>
    <m/>
  </r>
  <r>
    <n v="320"/>
    <x v="320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x v="150"/>
    <b v="1"/>
    <x v="0"/>
    <x v="4"/>
    <x v="259"/>
    <m/>
  </r>
  <r>
    <n v="321"/>
    <x v="321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x v="152"/>
    <b v="1"/>
    <x v="0"/>
    <x v="4"/>
    <x v="260"/>
    <m/>
  </r>
  <r>
    <n v="322"/>
    <x v="322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x v="153"/>
    <b v="1"/>
    <x v="0"/>
    <x v="4"/>
    <x v="261"/>
    <m/>
  </r>
  <r>
    <n v="323"/>
    <x v="323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x v="6"/>
    <b v="1"/>
    <x v="0"/>
    <x v="4"/>
    <x v="262"/>
    <m/>
  </r>
  <r>
    <n v="324"/>
    <x v="324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x v="141"/>
    <b v="1"/>
    <x v="0"/>
    <x v="4"/>
    <x v="263"/>
    <m/>
  </r>
  <r>
    <n v="325"/>
    <x v="325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x v="154"/>
    <b v="1"/>
    <x v="0"/>
    <x v="4"/>
    <x v="264"/>
    <m/>
  </r>
  <r>
    <n v="326"/>
    <x v="326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x v="155"/>
    <b v="1"/>
    <x v="0"/>
    <x v="4"/>
    <x v="265"/>
    <m/>
  </r>
  <r>
    <n v="327"/>
    <x v="327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x v="69"/>
    <b v="1"/>
    <x v="0"/>
    <x v="4"/>
    <x v="266"/>
    <m/>
  </r>
  <r>
    <n v="328"/>
    <x v="328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x v="156"/>
    <b v="1"/>
    <x v="0"/>
    <x v="4"/>
    <x v="267"/>
    <m/>
  </r>
  <r>
    <n v="329"/>
    <x v="329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x v="157"/>
    <b v="1"/>
    <x v="0"/>
    <x v="4"/>
    <x v="268"/>
    <m/>
  </r>
  <r>
    <n v="330"/>
    <x v="330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x v="158"/>
    <b v="1"/>
    <x v="0"/>
    <x v="4"/>
    <x v="269"/>
    <m/>
  </r>
  <r>
    <n v="331"/>
    <x v="331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x v="159"/>
    <b v="1"/>
    <x v="0"/>
    <x v="4"/>
    <x v="270"/>
    <m/>
  </r>
  <r>
    <n v="332"/>
    <x v="332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x v="160"/>
    <b v="1"/>
    <x v="0"/>
    <x v="4"/>
    <x v="271"/>
    <m/>
  </r>
  <r>
    <n v="333"/>
    <x v="333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x v="161"/>
    <b v="1"/>
    <x v="0"/>
    <x v="4"/>
    <x v="272"/>
    <m/>
  </r>
  <r>
    <n v="334"/>
    <x v="334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x v="50"/>
    <b v="1"/>
    <x v="0"/>
    <x v="4"/>
    <x v="273"/>
    <m/>
  </r>
  <r>
    <n v="335"/>
    <x v="335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x v="144"/>
    <b v="1"/>
    <x v="0"/>
    <x v="4"/>
    <x v="274"/>
    <m/>
  </r>
  <r>
    <n v="336"/>
    <x v="336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x v="131"/>
    <b v="1"/>
    <x v="0"/>
    <x v="4"/>
    <x v="275"/>
    <m/>
  </r>
  <r>
    <n v="337"/>
    <x v="337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x v="162"/>
    <b v="1"/>
    <x v="0"/>
    <x v="4"/>
    <x v="276"/>
    <m/>
  </r>
  <r>
    <n v="338"/>
    <x v="338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x v="163"/>
    <b v="1"/>
    <x v="0"/>
    <x v="4"/>
    <x v="277"/>
    <m/>
  </r>
  <r>
    <n v="339"/>
    <x v="339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x v="30"/>
    <b v="1"/>
    <x v="0"/>
    <x v="4"/>
    <x v="278"/>
    <m/>
  </r>
  <r>
    <n v="340"/>
    <x v="340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x v="164"/>
    <b v="1"/>
    <x v="0"/>
    <x v="4"/>
    <x v="279"/>
    <m/>
  </r>
  <r>
    <n v="341"/>
    <x v="341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x v="165"/>
    <b v="1"/>
    <x v="0"/>
    <x v="4"/>
    <x v="280"/>
    <m/>
  </r>
  <r>
    <n v="342"/>
    <x v="342"/>
    <s v="BREAKING A MONSTER needs your help to play in THEATERS!"/>
    <n v="55000"/>
    <n v="55201.52"/>
    <x v="0"/>
    <n v="100"/>
    <x v="0"/>
    <s v="USD"/>
    <n v="1461955465"/>
    <n v="1459363465"/>
    <b v="1"/>
    <x v="166"/>
    <b v="1"/>
    <x v="0"/>
    <x v="4"/>
    <x v="281"/>
    <m/>
  </r>
  <r>
    <n v="343"/>
    <x v="343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x v="167"/>
    <b v="1"/>
    <x v="0"/>
    <x v="4"/>
    <x v="282"/>
    <m/>
  </r>
  <r>
    <n v="344"/>
    <x v="344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x v="168"/>
    <b v="1"/>
    <x v="0"/>
    <x v="4"/>
    <x v="283"/>
    <m/>
  </r>
  <r>
    <n v="345"/>
    <x v="345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x v="122"/>
    <b v="1"/>
    <x v="0"/>
    <x v="4"/>
    <x v="284"/>
    <m/>
  </r>
  <r>
    <n v="346"/>
    <x v="346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x v="101"/>
    <b v="1"/>
    <x v="0"/>
    <x v="4"/>
    <x v="285"/>
    <m/>
  </r>
  <r>
    <n v="347"/>
    <x v="347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x v="169"/>
    <b v="1"/>
    <x v="0"/>
    <x v="4"/>
    <x v="286"/>
    <m/>
  </r>
  <r>
    <n v="348"/>
    <x v="348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x v="46"/>
    <b v="1"/>
    <x v="0"/>
    <x v="4"/>
    <x v="287"/>
    <m/>
  </r>
  <r>
    <n v="349"/>
    <x v="349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x v="157"/>
    <b v="1"/>
    <x v="0"/>
    <x v="4"/>
    <x v="288"/>
    <m/>
  </r>
  <r>
    <n v="350"/>
    <x v="350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x v="170"/>
    <b v="1"/>
    <x v="0"/>
    <x v="4"/>
    <x v="289"/>
    <m/>
  </r>
  <r>
    <n v="351"/>
    <x v="351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x v="171"/>
    <b v="1"/>
    <x v="0"/>
    <x v="4"/>
    <x v="290"/>
    <m/>
  </r>
  <r>
    <n v="352"/>
    <x v="352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x v="172"/>
    <b v="1"/>
    <x v="0"/>
    <x v="4"/>
    <x v="291"/>
    <m/>
  </r>
  <r>
    <n v="353"/>
    <x v="353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x v="173"/>
    <b v="1"/>
    <x v="0"/>
    <x v="4"/>
    <x v="292"/>
    <m/>
  </r>
  <r>
    <n v="354"/>
    <x v="354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x v="60"/>
    <b v="1"/>
    <x v="0"/>
    <x v="4"/>
    <x v="293"/>
    <m/>
  </r>
  <r>
    <n v="355"/>
    <x v="355"/>
    <s v="A documentary film about the late REZA ABDOH and his performance company DAR A LUZ."/>
    <n v="35000"/>
    <n v="40690"/>
    <x v="0"/>
    <n v="116"/>
    <x v="0"/>
    <s v="USD"/>
    <n v="1417420994"/>
    <n v="1414738994"/>
    <b v="1"/>
    <x v="111"/>
    <b v="1"/>
    <x v="0"/>
    <x v="4"/>
    <x v="294"/>
    <m/>
  </r>
  <r>
    <n v="356"/>
    <x v="356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x v="174"/>
    <b v="1"/>
    <x v="0"/>
    <x v="4"/>
    <x v="295"/>
    <m/>
  </r>
  <r>
    <n v="357"/>
    <x v="357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x v="175"/>
    <b v="1"/>
    <x v="0"/>
    <x v="4"/>
    <x v="296"/>
    <m/>
  </r>
  <r>
    <n v="358"/>
    <x v="358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x v="176"/>
    <b v="1"/>
    <x v="0"/>
    <x v="4"/>
    <x v="297"/>
    <m/>
  </r>
  <r>
    <n v="359"/>
    <x v="359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x v="177"/>
    <b v="1"/>
    <x v="0"/>
    <x v="4"/>
    <x v="298"/>
    <m/>
  </r>
  <r>
    <n v="360"/>
    <x v="360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x v="45"/>
    <b v="1"/>
    <x v="0"/>
    <x v="4"/>
    <x v="299"/>
    <m/>
  </r>
  <r>
    <n v="361"/>
    <x v="361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x v="178"/>
    <b v="1"/>
    <x v="0"/>
    <x v="4"/>
    <x v="300"/>
    <m/>
  </r>
  <r>
    <n v="362"/>
    <x v="362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x v="48"/>
    <b v="1"/>
    <x v="0"/>
    <x v="4"/>
    <x v="301"/>
    <m/>
  </r>
  <r>
    <n v="363"/>
    <x v="363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x v="55"/>
    <b v="1"/>
    <x v="0"/>
    <x v="4"/>
    <x v="302"/>
    <m/>
  </r>
  <r>
    <n v="364"/>
    <x v="364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x v="116"/>
    <b v="1"/>
    <x v="0"/>
    <x v="4"/>
    <x v="303"/>
    <m/>
  </r>
  <r>
    <n v="365"/>
    <x v="365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x v="71"/>
    <b v="1"/>
    <x v="0"/>
    <x v="4"/>
    <x v="304"/>
    <m/>
  </r>
  <r>
    <n v="366"/>
    <x v="366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x v="179"/>
    <b v="1"/>
    <x v="0"/>
    <x v="4"/>
    <x v="305"/>
    <m/>
  </r>
  <r>
    <n v="367"/>
    <x v="367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x v="46"/>
    <b v="1"/>
    <x v="0"/>
    <x v="4"/>
    <x v="306"/>
    <m/>
  </r>
  <r>
    <n v="368"/>
    <x v="368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x v="180"/>
    <b v="1"/>
    <x v="0"/>
    <x v="4"/>
    <x v="307"/>
    <m/>
  </r>
  <r>
    <n v="369"/>
    <x v="369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x v="157"/>
    <b v="1"/>
    <x v="0"/>
    <x v="4"/>
    <x v="308"/>
    <m/>
  </r>
  <r>
    <n v="370"/>
    <x v="370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x v="68"/>
    <b v="1"/>
    <x v="0"/>
    <x v="4"/>
    <x v="309"/>
    <m/>
  </r>
  <r>
    <n v="371"/>
    <x v="371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x v="181"/>
    <b v="1"/>
    <x v="0"/>
    <x v="4"/>
    <x v="310"/>
    <m/>
  </r>
  <r>
    <n v="372"/>
    <x v="372"/>
    <s v="A short documentary exploring the uses of 'Natural Horsemanship' across Europe"/>
    <n v="300"/>
    <n v="376"/>
    <x v="0"/>
    <n v="125"/>
    <x v="1"/>
    <s v="GBP"/>
    <n v="1459872000"/>
    <n v="1456408244"/>
    <b v="0"/>
    <x v="82"/>
    <b v="1"/>
    <x v="0"/>
    <x v="4"/>
    <x v="311"/>
    <m/>
  </r>
  <r>
    <n v="373"/>
    <x v="373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x v="30"/>
    <b v="1"/>
    <x v="0"/>
    <x v="4"/>
    <x v="312"/>
    <m/>
  </r>
  <r>
    <n v="374"/>
    <x v="374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x v="49"/>
    <b v="1"/>
    <x v="0"/>
    <x v="4"/>
    <x v="313"/>
    <m/>
  </r>
  <r>
    <n v="375"/>
    <x v="375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x v="25"/>
    <b v="1"/>
    <x v="0"/>
    <x v="4"/>
    <x v="314"/>
    <m/>
  </r>
  <r>
    <n v="376"/>
    <x v="376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x v="53"/>
    <b v="1"/>
    <x v="0"/>
    <x v="4"/>
    <x v="315"/>
    <m/>
  </r>
  <r>
    <n v="377"/>
    <x v="377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x v="182"/>
    <b v="1"/>
    <x v="0"/>
    <x v="4"/>
    <x v="316"/>
    <m/>
  </r>
  <r>
    <n v="378"/>
    <x v="378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x v="183"/>
    <b v="1"/>
    <x v="0"/>
    <x v="4"/>
    <x v="317"/>
    <m/>
  </r>
  <r>
    <n v="379"/>
    <x v="379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x v="184"/>
    <b v="1"/>
    <x v="0"/>
    <x v="4"/>
    <x v="318"/>
    <m/>
  </r>
  <r>
    <n v="380"/>
    <x v="380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x v="72"/>
    <b v="1"/>
    <x v="0"/>
    <x v="4"/>
    <x v="319"/>
    <m/>
  </r>
  <r>
    <n v="381"/>
    <x v="381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x v="140"/>
    <b v="1"/>
    <x v="0"/>
    <x v="4"/>
    <x v="320"/>
    <m/>
  </r>
  <r>
    <n v="382"/>
    <x v="382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x v="19"/>
    <b v="1"/>
    <x v="0"/>
    <x v="4"/>
    <x v="321"/>
    <m/>
  </r>
  <r>
    <n v="383"/>
    <x v="383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x v="53"/>
    <b v="1"/>
    <x v="0"/>
    <x v="4"/>
    <x v="322"/>
    <m/>
  </r>
  <r>
    <n v="384"/>
    <x v="384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x v="185"/>
    <b v="1"/>
    <x v="0"/>
    <x v="4"/>
    <x v="323"/>
    <m/>
  </r>
  <r>
    <n v="385"/>
    <x v="385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x v="186"/>
    <b v="1"/>
    <x v="0"/>
    <x v="4"/>
    <x v="324"/>
    <m/>
  </r>
  <r>
    <n v="386"/>
    <x v="386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x v="62"/>
    <b v="1"/>
    <x v="0"/>
    <x v="4"/>
    <x v="325"/>
    <m/>
  </r>
  <r>
    <n v="387"/>
    <x v="387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x v="187"/>
    <b v="1"/>
    <x v="0"/>
    <x v="4"/>
    <x v="326"/>
    <m/>
  </r>
  <r>
    <n v="388"/>
    <x v="388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x v="26"/>
    <b v="1"/>
    <x v="0"/>
    <x v="4"/>
    <x v="327"/>
    <m/>
  </r>
  <r>
    <n v="389"/>
    <x v="389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x v="188"/>
    <b v="1"/>
    <x v="0"/>
    <x v="4"/>
    <x v="328"/>
    <m/>
  </r>
  <r>
    <n v="390"/>
    <x v="390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x v="25"/>
    <b v="1"/>
    <x v="0"/>
    <x v="4"/>
    <x v="84"/>
    <m/>
  </r>
  <r>
    <n v="391"/>
    <x v="391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x v="189"/>
    <b v="1"/>
    <x v="0"/>
    <x v="4"/>
    <x v="329"/>
    <m/>
  </r>
  <r>
    <n v="392"/>
    <x v="392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x v="190"/>
    <b v="1"/>
    <x v="0"/>
    <x v="4"/>
    <x v="330"/>
    <m/>
  </r>
  <r>
    <n v="393"/>
    <x v="393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x v="191"/>
    <b v="1"/>
    <x v="0"/>
    <x v="4"/>
    <x v="331"/>
    <m/>
  </r>
  <r>
    <n v="394"/>
    <x v="394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x v="133"/>
    <b v="1"/>
    <x v="0"/>
    <x v="4"/>
    <x v="332"/>
    <m/>
  </r>
  <r>
    <n v="395"/>
    <x v="395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x v="192"/>
    <b v="1"/>
    <x v="0"/>
    <x v="4"/>
    <x v="333"/>
    <m/>
  </r>
  <r>
    <n v="396"/>
    <x v="396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x v="193"/>
    <b v="1"/>
    <x v="0"/>
    <x v="4"/>
    <x v="334"/>
    <m/>
  </r>
  <r>
    <n v="397"/>
    <x v="397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x v="194"/>
    <b v="1"/>
    <x v="0"/>
    <x v="4"/>
    <x v="335"/>
    <m/>
  </r>
  <r>
    <n v="398"/>
    <x v="398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x v="85"/>
    <b v="1"/>
    <x v="0"/>
    <x v="4"/>
    <x v="336"/>
    <m/>
  </r>
  <r>
    <n v="399"/>
    <x v="399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x v="195"/>
    <b v="1"/>
    <x v="0"/>
    <x v="4"/>
    <x v="337"/>
    <m/>
  </r>
  <r>
    <n v="400"/>
    <x v="400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x v="95"/>
    <b v="1"/>
    <x v="0"/>
    <x v="4"/>
    <x v="338"/>
    <m/>
  </r>
  <r>
    <n v="401"/>
    <x v="401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x v="196"/>
    <b v="1"/>
    <x v="0"/>
    <x v="4"/>
    <x v="339"/>
    <m/>
  </r>
  <r>
    <n v="402"/>
    <x v="402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x v="68"/>
    <b v="1"/>
    <x v="0"/>
    <x v="4"/>
    <x v="340"/>
    <m/>
  </r>
  <r>
    <n v="403"/>
    <x v="403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x v="16"/>
    <b v="1"/>
    <x v="0"/>
    <x v="4"/>
    <x v="341"/>
    <m/>
  </r>
  <r>
    <n v="404"/>
    <x v="404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x v="197"/>
    <b v="1"/>
    <x v="0"/>
    <x v="4"/>
    <x v="342"/>
    <m/>
  </r>
  <r>
    <n v="405"/>
    <x v="405"/>
    <s v="Come, join our movie movement.  A new documentary about the healing power of food."/>
    <n v="2820"/>
    <n v="3036"/>
    <x v="0"/>
    <n v="108"/>
    <x v="0"/>
    <s v="USD"/>
    <n v="1394071339"/>
    <n v="1391479339"/>
    <b v="0"/>
    <x v="165"/>
    <b v="1"/>
    <x v="0"/>
    <x v="4"/>
    <x v="343"/>
    <m/>
  </r>
  <r>
    <n v="406"/>
    <x v="406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x v="2"/>
    <b v="1"/>
    <x v="0"/>
    <x v="4"/>
    <x v="344"/>
    <m/>
  </r>
  <r>
    <n v="407"/>
    <x v="407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x v="19"/>
    <b v="1"/>
    <x v="0"/>
    <x v="4"/>
    <x v="345"/>
    <m/>
  </r>
  <r>
    <n v="408"/>
    <x v="408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x v="44"/>
    <b v="1"/>
    <x v="0"/>
    <x v="4"/>
    <x v="346"/>
    <m/>
  </r>
  <r>
    <n v="409"/>
    <x v="409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x v="41"/>
    <b v="1"/>
    <x v="0"/>
    <x v="4"/>
    <x v="347"/>
    <m/>
  </r>
  <r>
    <n v="410"/>
    <x v="410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x v="63"/>
    <b v="1"/>
    <x v="0"/>
    <x v="4"/>
    <x v="348"/>
    <m/>
  </r>
  <r>
    <n v="411"/>
    <x v="411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x v="198"/>
    <b v="1"/>
    <x v="0"/>
    <x v="4"/>
    <x v="349"/>
    <m/>
  </r>
  <r>
    <n v="412"/>
    <x v="412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x v="165"/>
    <b v="1"/>
    <x v="0"/>
    <x v="4"/>
    <x v="350"/>
    <m/>
  </r>
  <r>
    <n v="413"/>
    <x v="413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x v="199"/>
    <b v="1"/>
    <x v="0"/>
    <x v="4"/>
    <x v="351"/>
    <m/>
  </r>
  <r>
    <n v="414"/>
    <x v="414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x v="200"/>
    <b v="1"/>
    <x v="0"/>
    <x v="4"/>
    <x v="352"/>
    <m/>
  </r>
  <r>
    <n v="415"/>
    <x v="415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x v="64"/>
    <b v="1"/>
    <x v="0"/>
    <x v="4"/>
    <x v="353"/>
    <m/>
  </r>
  <r>
    <n v="416"/>
    <x v="416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x v="20"/>
    <b v="1"/>
    <x v="0"/>
    <x v="4"/>
    <x v="354"/>
    <m/>
  </r>
  <r>
    <n v="417"/>
    <x v="417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x v="47"/>
    <b v="1"/>
    <x v="0"/>
    <x v="4"/>
    <x v="355"/>
    <m/>
  </r>
  <r>
    <n v="418"/>
    <x v="418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x v="201"/>
    <b v="1"/>
    <x v="0"/>
    <x v="4"/>
    <x v="356"/>
    <m/>
  </r>
  <r>
    <n v="419"/>
    <x v="419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x v="196"/>
    <b v="1"/>
    <x v="0"/>
    <x v="4"/>
    <x v="357"/>
    <m/>
  </r>
  <r>
    <n v="420"/>
    <x v="420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x v="83"/>
    <b v="0"/>
    <x v="0"/>
    <x v="5"/>
    <x v="358"/>
    <m/>
  </r>
  <r>
    <n v="421"/>
    <x v="421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x v="79"/>
    <b v="0"/>
    <x v="0"/>
    <x v="5"/>
    <x v="359"/>
    <m/>
  </r>
  <r>
    <n v="422"/>
    <x v="422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x v="8"/>
    <b v="0"/>
    <x v="0"/>
    <x v="5"/>
    <x v="360"/>
    <m/>
  </r>
  <r>
    <n v="423"/>
    <x v="423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x v="62"/>
    <b v="0"/>
    <x v="0"/>
    <x v="5"/>
    <x v="361"/>
    <m/>
  </r>
  <r>
    <n v="424"/>
    <x v="424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x v="81"/>
    <b v="0"/>
    <x v="0"/>
    <x v="5"/>
    <x v="99"/>
    <m/>
  </r>
  <r>
    <n v="425"/>
    <x v="425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x v="84"/>
    <b v="0"/>
    <x v="0"/>
    <x v="5"/>
    <x v="362"/>
    <m/>
  </r>
  <r>
    <n v="426"/>
    <x v="426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x v="22"/>
    <b v="0"/>
    <x v="0"/>
    <x v="5"/>
    <x v="363"/>
    <m/>
  </r>
  <r>
    <n v="427"/>
    <x v="427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x v="78"/>
    <b v="0"/>
    <x v="0"/>
    <x v="5"/>
    <x v="121"/>
    <m/>
  </r>
  <r>
    <n v="428"/>
    <x v="428"/>
    <s v="Fresh, fun, entertaining Bible stories on YouTube, stop-motion style."/>
    <n v="12000"/>
    <n v="676"/>
    <x v="2"/>
    <n v="6"/>
    <x v="0"/>
    <s v="USD"/>
    <n v="1402956000"/>
    <n v="1400523845"/>
    <b v="0"/>
    <x v="62"/>
    <b v="0"/>
    <x v="0"/>
    <x v="5"/>
    <x v="364"/>
    <m/>
  </r>
  <r>
    <n v="429"/>
    <x v="429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x v="78"/>
    <b v="0"/>
    <x v="0"/>
    <x v="5"/>
    <x v="121"/>
    <m/>
  </r>
  <r>
    <n v="430"/>
    <x v="430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x v="81"/>
    <b v="0"/>
    <x v="0"/>
    <x v="5"/>
    <x v="365"/>
    <m/>
  </r>
  <r>
    <n v="431"/>
    <x v="431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x v="22"/>
    <b v="0"/>
    <x v="0"/>
    <x v="5"/>
    <x v="366"/>
    <m/>
  </r>
  <r>
    <n v="432"/>
    <x v="432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x v="22"/>
    <b v="0"/>
    <x v="0"/>
    <x v="5"/>
    <x v="367"/>
    <m/>
  </r>
  <r>
    <n v="433"/>
    <x v="433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x v="78"/>
    <b v="0"/>
    <x v="0"/>
    <x v="5"/>
    <x v="121"/>
    <m/>
  </r>
  <r>
    <n v="434"/>
    <x v="434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x v="84"/>
    <b v="0"/>
    <x v="0"/>
    <x v="5"/>
    <x v="368"/>
    <m/>
  </r>
  <r>
    <n v="435"/>
    <x v="435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x v="83"/>
    <b v="0"/>
    <x v="0"/>
    <x v="5"/>
    <x v="120"/>
    <m/>
  </r>
  <r>
    <n v="436"/>
    <x v="436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x v="78"/>
    <b v="0"/>
    <x v="0"/>
    <x v="5"/>
    <x v="121"/>
    <m/>
  </r>
  <r>
    <n v="437"/>
    <x v="437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x v="78"/>
    <b v="0"/>
    <x v="0"/>
    <x v="5"/>
    <x v="121"/>
    <m/>
  </r>
  <r>
    <n v="438"/>
    <x v="438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x v="202"/>
    <b v="0"/>
    <x v="0"/>
    <x v="5"/>
    <x v="369"/>
    <m/>
  </r>
  <r>
    <n v="439"/>
    <x v="439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x v="78"/>
    <b v="0"/>
    <x v="0"/>
    <x v="5"/>
    <x v="121"/>
    <m/>
  </r>
  <r>
    <n v="440"/>
    <x v="440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x v="29"/>
    <b v="0"/>
    <x v="0"/>
    <x v="5"/>
    <x v="144"/>
    <m/>
  </r>
  <r>
    <n v="441"/>
    <x v="441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x v="78"/>
    <b v="0"/>
    <x v="0"/>
    <x v="5"/>
    <x v="121"/>
    <m/>
  </r>
  <r>
    <n v="442"/>
    <x v="442"/>
    <s v="Doomsday is here"/>
    <n v="17000"/>
    <n v="6691"/>
    <x v="2"/>
    <n v="39"/>
    <x v="0"/>
    <s v="USD"/>
    <n v="1424380783"/>
    <n v="1421788783"/>
    <b v="0"/>
    <x v="57"/>
    <b v="0"/>
    <x v="0"/>
    <x v="5"/>
    <x v="370"/>
    <m/>
  </r>
  <r>
    <n v="443"/>
    <x v="443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x v="84"/>
    <b v="0"/>
    <x v="0"/>
    <x v="5"/>
    <x v="144"/>
    <m/>
  </r>
  <r>
    <n v="444"/>
    <x v="444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x v="29"/>
    <b v="0"/>
    <x v="0"/>
    <x v="5"/>
    <x v="73"/>
    <m/>
  </r>
  <r>
    <n v="445"/>
    <x v="445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x v="84"/>
    <b v="0"/>
    <x v="0"/>
    <x v="5"/>
    <x v="120"/>
    <m/>
  </r>
  <r>
    <n v="446"/>
    <x v="446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x v="38"/>
    <b v="0"/>
    <x v="0"/>
    <x v="5"/>
    <x v="371"/>
    <m/>
  </r>
  <r>
    <n v="447"/>
    <x v="447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x v="29"/>
    <b v="0"/>
    <x v="0"/>
    <x v="5"/>
    <x v="144"/>
    <m/>
  </r>
  <r>
    <n v="448"/>
    <x v="448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x v="80"/>
    <b v="0"/>
    <x v="0"/>
    <x v="5"/>
    <x v="372"/>
    <m/>
  </r>
  <r>
    <n v="449"/>
    <x v="449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x v="81"/>
    <b v="0"/>
    <x v="0"/>
    <x v="5"/>
    <x v="373"/>
    <m/>
  </r>
  <r>
    <n v="450"/>
    <x v="450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x v="63"/>
    <b v="0"/>
    <x v="0"/>
    <x v="5"/>
    <x v="374"/>
    <m/>
  </r>
  <r>
    <n v="451"/>
    <x v="451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x v="78"/>
    <b v="0"/>
    <x v="0"/>
    <x v="5"/>
    <x v="121"/>
    <m/>
  </r>
  <r>
    <n v="452"/>
    <x v="452"/>
    <s v="A man must find his way out of the depths of the shadows by using the aid of a little girl."/>
    <n v="750"/>
    <n v="480"/>
    <x v="2"/>
    <n v="64"/>
    <x v="0"/>
    <s v="USD"/>
    <n v="1431536015"/>
    <n v="1428944015"/>
    <b v="0"/>
    <x v="8"/>
    <b v="0"/>
    <x v="0"/>
    <x v="5"/>
    <x v="375"/>
    <m/>
  </r>
  <r>
    <n v="453"/>
    <x v="453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x v="84"/>
    <b v="0"/>
    <x v="0"/>
    <x v="5"/>
    <x v="31"/>
    <m/>
  </r>
  <r>
    <n v="454"/>
    <x v="454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x v="81"/>
    <b v="0"/>
    <x v="0"/>
    <x v="5"/>
    <x v="376"/>
    <m/>
  </r>
  <r>
    <n v="455"/>
    <x v="455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x v="84"/>
    <b v="0"/>
    <x v="0"/>
    <x v="5"/>
    <x v="377"/>
    <m/>
  </r>
  <r>
    <n v="456"/>
    <x v="456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x v="83"/>
    <b v="0"/>
    <x v="0"/>
    <x v="5"/>
    <x v="378"/>
    <m/>
  </r>
  <r>
    <n v="457"/>
    <x v="457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x v="78"/>
    <b v="0"/>
    <x v="0"/>
    <x v="5"/>
    <x v="121"/>
    <m/>
  </r>
  <r>
    <n v="458"/>
    <x v="458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x v="72"/>
    <b v="0"/>
    <x v="0"/>
    <x v="5"/>
    <x v="379"/>
    <m/>
  </r>
  <r>
    <n v="459"/>
    <x v="459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x v="29"/>
    <b v="0"/>
    <x v="0"/>
    <x v="5"/>
    <x v="380"/>
    <m/>
  </r>
  <r>
    <n v="460"/>
    <x v="460"/>
    <s v="An animated web series about biological evolution gone haywire."/>
    <n v="8500"/>
    <n v="25"/>
    <x v="2"/>
    <n v="0"/>
    <x v="0"/>
    <s v="USD"/>
    <n v="1401595200"/>
    <n v="1398862875"/>
    <b v="0"/>
    <x v="84"/>
    <b v="0"/>
    <x v="0"/>
    <x v="5"/>
    <x v="381"/>
    <m/>
  </r>
  <r>
    <n v="461"/>
    <x v="461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x v="78"/>
    <b v="0"/>
    <x v="0"/>
    <x v="5"/>
    <x v="121"/>
    <m/>
  </r>
  <r>
    <n v="462"/>
    <x v="462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x v="78"/>
    <b v="0"/>
    <x v="0"/>
    <x v="5"/>
    <x v="121"/>
    <m/>
  </r>
  <r>
    <n v="463"/>
    <x v="463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x v="202"/>
    <b v="0"/>
    <x v="0"/>
    <x v="5"/>
    <x v="382"/>
    <m/>
  </r>
  <r>
    <n v="464"/>
    <x v="464"/>
    <s v="We are three students that want to make a short PokÃ©mon movie as a school project!"/>
    <n v="1010"/>
    <n v="1"/>
    <x v="2"/>
    <n v="0"/>
    <x v="12"/>
    <s v="EUR"/>
    <n v="1463602935"/>
    <n v="1461874935"/>
    <b v="0"/>
    <x v="29"/>
    <b v="0"/>
    <x v="0"/>
    <x v="5"/>
    <x v="120"/>
    <m/>
  </r>
  <r>
    <n v="465"/>
    <x v="465"/>
    <s v="&quot;Amp&quot; is a short film about a robot with needs."/>
    <n v="512"/>
    <n v="138"/>
    <x v="2"/>
    <n v="27"/>
    <x v="0"/>
    <s v="USD"/>
    <n v="1403837574"/>
    <n v="1402455174"/>
    <b v="0"/>
    <x v="22"/>
    <b v="0"/>
    <x v="0"/>
    <x v="5"/>
    <x v="383"/>
    <m/>
  </r>
  <r>
    <n v="466"/>
    <x v="466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x v="81"/>
    <b v="0"/>
    <x v="0"/>
    <x v="5"/>
    <x v="384"/>
    <m/>
  </r>
  <r>
    <n v="467"/>
    <x v="467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x v="70"/>
    <b v="0"/>
    <x v="0"/>
    <x v="5"/>
    <x v="385"/>
    <m/>
  </r>
  <r>
    <n v="468"/>
    <x v="468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x v="78"/>
    <b v="0"/>
    <x v="0"/>
    <x v="5"/>
    <x v="121"/>
    <m/>
  </r>
  <r>
    <n v="469"/>
    <x v="469"/>
    <s v="Create a personalised animation film using your child's name and photo."/>
    <n v="6000"/>
    <n v="0"/>
    <x v="2"/>
    <n v="0"/>
    <x v="1"/>
    <s v="GBP"/>
    <n v="1409960724"/>
    <n v="1404776724"/>
    <b v="0"/>
    <x v="78"/>
    <b v="0"/>
    <x v="0"/>
    <x v="5"/>
    <x v="121"/>
    <m/>
  </r>
  <r>
    <n v="470"/>
    <x v="470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x v="84"/>
    <b v="0"/>
    <x v="0"/>
    <x v="5"/>
    <x v="156"/>
    <m/>
  </r>
  <r>
    <n v="471"/>
    <x v="471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x v="203"/>
    <b v="0"/>
    <x v="0"/>
    <x v="5"/>
    <x v="386"/>
    <m/>
  </r>
  <r>
    <n v="472"/>
    <x v="472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x v="81"/>
    <b v="0"/>
    <x v="0"/>
    <x v="5"/>
    <x v="387"/>
    <m/>
  </r>
  <r>
    <n v="473"/>
    <x v="473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x v="25"/>
    <b v="0"/>
    <x v="0"/>
    <x v="5"/>
    <x v="242"/>
    <m/>
  </r>
  <r>
    <n v="474"/>
    <x v="474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x v="29"/>
    <b v="0"/>
    <x v="0"/>
    <x v="5"/>
    <x v="120"/>
    <m/>
  </r>
  <r>
    <n v="475"/>
    <x v="475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x v="78"/>
    <b v="0"/>
    <x v="0"/>
    <x v="5"/>
    <x v="121"/>
    <m/>
  </r>
  <r>
    <n v="476"/>
    <x v="476"/>
    <s v="Animated Music Videos that teach kids how to read."/>
    <n v="220000"/>
    <n v="4906.59"/>
    <x v="2"/>
    <n v="2"/>
    <x v="0"/>
    <s v="USD"/>
    <n v="1401767940"/>
    <n v="1398727441"/>
    <b v="0"/>
    <x v="204"/>
    <b v="0"/>
    <x v="0"/>
    <x v="5"/>
    <x v="388"/>
    <m/>
  </r>
  <r>
    <n v="477"/>
    <x v="477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x v="78"/>
    <b v="0"/>
    <x v="0"/>
    <x v="5"/>
    <x v="121"/>
    <m/>
  </r>
  <r>
    <n v="478"/>
    <x v="478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x v="78"/>
    <b v="0"/>
    <x v="0"/>
    <x v="5"/>
    <x v="121"/>
    <m/>
  </r>
  <r>
    <n v="479"/>
    <x v="479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x v="165"/>
    <b v="0"/>
    <x v="0"/>
    <x v="5"/>
    <x v="389"/>
    <m/>
  </r>
  <r>
    <n v="480"/>
    <x v="480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x v="205"/>
    <b v="0"/>
    <x v="0"/>
    <x v="5"/>
    <x v="390"/>
    <m/>
  </r>
  <r>
    <n v="481"/>
    <x v="481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x v="64"/>
    <b v="0"/>
    <x v="0"/>
    <x v="5"/>
    <x v="391"/>
    <m/>
  </r>
  <r>
    <n v="482"/>
    <x v="482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x v="29"/>
    <b v="0"/>
    <x v="0"/>
    <x v="5"/>
    <x v="119"/>
    <m/>
  </r>
  <r>
    <n v="483"/>
    <x v="483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x v="206"/>
    <b v="0"/>
    <x v="0"/>
    <x v="5"/>
    <x v="392"/>
    <m/>
  </r>
  <r>
    <n v="484"/>
    <x v="484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x v="202"/>
    <b v="0"/>
    <x v="0"/>
    <x v="5"/>
    <x v="393"/>
    <m/>
  </r>
  <r>
    <n v="485"/>
    <x v="485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x v="207"/>
    <b v="0"/>
    <x v="0"/>
    <x v="5"/>
    <x v="394"/>
    <m/>
  </r>
  <r>
    <n v="486"/>
    <x v="486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x v="29"/>
    <b v="0"/>
    <x v="0"/>
    <x v="5"/>
    <x v="73"/>
    <m/>
  </r>
  <r>
    <n v="487"/>
    <x v="487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x v="78"/>
    <b v="0"/>
    <x v="0"/>
    <x v="5"/>
    <x v="121"/>
    <m/>
  </r>
  <r>
    <n v="488"/>
    <x v="488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x v="78"/>
    <b v="0"/>
    <x v="0"/>
    <x v="5"/>
    <x v="121"/>
    <m/>
  </r>
  <r>
    <n v="489"/>
    <x v="489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x v="83"/>
    <b v="0"/>
    <x v="0"/>
    <x v="5"/>
    <x v="395"/>
    <m/>
  </r>
  <r>
    <n v="490"/>
    <x v="490"/>
    <s v="Cancelled"/>
    <n v="1000"/>
    <n v="0"/>
    <x v="2"/>
    <n v="0"/>
    <x v="0"/>
    <s v="USD"/>
    <n v="1345677285"/>
    <n v="1343085285"/>
    <b v="0"/>
    <x v="78"/>
    <b v="0"/>
    <x v="0"/>
    <x v="5"/>
    <x v="121"/>
    <m/>
  </r>
  <r>
    <n v="491"/>
    <x v="491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x v="78"/>
    <b v="0"/>
    <x v="0"/>
    <x v="5"/>
    <x v="121"/>
    <m/>
  </r>
  <r>
    <n v="492"/>
    <x v="492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x v="78"/>
    <b v="0"/>
    <x v="0"/>
    <x v="5"/>
    <x v="121"/>
    <m/>
  </r>
  <r>
    <n v="493"/>
    <x v="493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x v="78"/>
    <b v="0"/>
    <x v="0"/>
    <x v="5"/>
    <x v="121"/>
    <m/>
  </r>
  <r>
    <n v="494"/>
    <x v="494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x v="83"/>
    <b v="0"/>
    <x v="0"/>
    <x v="5"/>
    <x v="396"/>
    <m/>
  </r>
  <r>
    <n v="495"/>
    <x v="495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x v="78"/>
    <b v="0"/>
    <x v="0"/>
    <x v="5"/>
    <x v="121"/>
    <m/>
  </r>
  <r>
    <n v="496"/>
    <x v="496"/>
    <s v="The movie is about the adventures of Ethan, Danna, The mysterious inventor and more."/>
    <n v="60000"/>
    <n v="1"/>
    <x v="2"/>
    <n v="0"/>
    <x v="0"/>
    <s v="USD"/>
    <n v="1392070874"/>
    <n v="1386886874"/>
    <b v="0"/>
    <x v="29"/>
    <b v="0"/>
    <x v="0"/>
    <x v="5"/>
    <x v="120"/>
    <m/>
  </r>
  <r>
    <n v="497"/>
    <x v="497"/>
    <s v="live-action/animated series pilot."/>
    <n v="4480"/>
    <n v="30"/>
    <x v="2"/>
    <n v="1"/>
    <x v="0"/>
    <s v="USD"/>
    <n v="1419483600"/>
    <n v="1414889665"/>
    <b v="0"/>
    <x v="83"/>
    <b v="0"/>
    <x v="0"/>
    <x v="5"/>
    <x v="119"/>
    <m/>
  </r>
  <r>
    <n v="498"/>
    <x v="498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x v="19"/>
    <b v="0"/>
    <x v="0"/>
    <x v="5"/>
    <x v="397"/>
    <m/>
  </r>
  <r>
    <n v="499"/>
    <x v="499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x v="55"/>
    <b v="0"/>
    <x v="0"/>
    <x v="5"/>
    <x v="398"/>
    <m/>
  </r>
  <r>
    <n v="500"/>
    <x v="500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x v="80"/>
    <b v="0"/>
    <x v="0"/>
    <x v="5"/>
    <x v="399"/>
    <m/>
  </r>
  <r>
    <n v="501"/>
    <x v="501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x v="78"/>
    <b v="0"/>
    <x v="0"/>
    <x v="5"/>
    <x v="121"/>
    <m/>
  </r>
  <r>
    <n v="502"/>
    <x v="502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x v="80"/>
    <b v="0"/>
    <x v="0"/>
    <x v="5"/>
    <x v="400"/>
    <m/>
  </r>
  <r>
    <n v="503"/>
    <x v="503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x v="82"/>
    <b v="0"/>
    <x v="0"/>
    <x v="5"/>
    <x v="401"/>
    <m/>
  </r>
  <r>
    <n v="504"/>
    <x v="504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x v="81"/>
    <b v="0"/>
    <x v="0"/>
    <x v="5"/>
    <x v="402"/>
    <m/>
  </r>
  <r>
    <n v="505"/>
    <x v="505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x v="25"/>
    <b v="0"/>
    <x v="0"/>
    <x v="5"/>
    <x v="403"/>
    <m/>
  </r>
  <r>
    <n v="506"/>
    <x v="506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x v="29"/>
    <b v="0"/>
    <x v="0"/>
    <x v="5"/>
    <x v="404"/>
    <m/>
  </r>
  <r>
    <n v="507"/>
    <x v="507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x v="73"/>
    <b v="0"/>
    <x v="0"/>
    <x v="5"/>
    <x v="405"/>
    <m/>
  </r>
  <r>
    <n v="508"/>
    <x v="508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x v="83"/>
    <b v="0"/>
    <x v="0"/>
    <x v="5"/>
    <x v="44"/>
    <m/>
  </r>
  <r>
    <n v="509"/>
    <x v="509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x v="29"/>
    <b v="0"/>
    <x v="0"/>
    <x v="5"/>
    <x v="119"/>
    <m/>
  </r>
  <r>
    <n v="510"/>
    <x v="510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x v="78"/>
    <b v="0"/>
    <x v="0"/>
    <x v="5"/>
    <x v="121"/>
    <m/>
  </r>
  <r>
    <n v="511"/>
    <x v="511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x v="81"/>
    <b v="0"/>
    <x v="0"/>
    <x v="5"/>
    <x v="179"/>
    <m/>
  </r>
  <r>
    <n v="512"/>
    <x v="512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x v="84"/>
    <b v="0"/>
    <x v="0"/>
    <x v="5"/>
    <x v="148"/>
    <m/>
  </r>
  <r>
    <n v="513"/>
    <x v="513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x v="32"/>
    <b v="0"/>
    <x v="0"/>
    <x v="5"/>
    <x v="406"/>
    <m/>
  </r>
  <r>
    <n v="514"/>
    <x v="514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x v="83"/>
    <b v="0"/>
    <x v="0"/>
    <x v="5"/>
    <x v="407"/>
    <m/>
  </r>
  <r>
    <n v="515"/>
    <x v="515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x v="69"/>
    <b v="0"/>
    <x v="0"/>
    <x v="5"/>
    <x v="408"/>
    <m/>
  </r>
  <r>
    <n v="516"/>
    <x v="516"/>
    <s v="A big brother style comedy animation series starring famous seafarers"/>
    <n v="5000"/>
    <n v="0"/>
    <x v="2"/>
    <n v="0"/>
    <x v="1"/>
    <s v="GBP"/>
    <n v="1432752080"/>
    <n v="1427568080"/>
    <b v="0"/>
    <x v="78"/>
    <b v="0"/>
    <x v="0"/>
    <x v="5"/>
    <x v="121"/>
    <m/>
  </r>
  <r>
    <n v="517"/>
    <x v="517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x v="83"/>
    <b v="0"/>
    <x v="0"/>
    <x v="5"/>
    <x v="409"/>
    <m/>
  </r>
  <r>
    <n v="518"/>
    <x v="518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x v="78"/>
    <b v="0"/>
    <x v="0"/>
    <x v="5"/>
    <x v="121"/>
    <m/>
  </r>
  <r>
    <n v="519"/>
    <x v="519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x v="16"/>
    <b v="0"/>
    <x v="0"/>
    <x v="5"/>
    <x v="410"/>
    <m/>
  </r>
  <r>
    <n v="520"/>
    <x v="520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x v="69"/>
    <b v="1"/>
    <x v="1"/>
    <x v="6"/>
    <x v="411"/>
    <m/>
  </r>
  <r>
    <n v="521"/>
    <x v="521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x v="66"/>
    <b v="1"/>
    <x v="1"/>
    <x v="6"/>
    <x v="412"/>
    <m/>
  </r>
  <r>
    <n v="522"/>
    <x v="522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x v="162"/>
    <b v="1"/>
    <x v="1"/>
    <x v="6"/>
    <x v="413"/>
    <m/>
  </r>
  <r>
    <n v="523"/>
    <x v="523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x v="87"/>
    <b v="1"/>
    <x v="1"/>
    <x v="6"/>
    <x v="414"/>
    <m/>
  </r>
  <r>
    <n v="524"/>
    <x v="524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x v="208"/>
    <b v="1"/>
    <x v="1"/>
    <x v="6"/>
    <x v="415"/>
    <m/>
  </r>
  <r>
    <n v="525"/>
    <x v="525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x v="8"/>
    <b v="1"/>
    <x v="1"/>
    <x v="6"/>
    <x v="416"/>
    <m/>
  </r>
  <r>
    <n v="526"/>
    <x v="526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x v="23"/>
    <b v="1"/>
    <x v="1"/>
    <x v="6"/>
    <x v="417"/>
    <m/>
  </r>
  <r>
    <n v="527"/>
    <x v="527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x v="150"/>
    <b v="1"/>
    <x v="1"/>
    <x v="6"/>
    <x v="418"/>
    <m/>
  </r>
  <r>
    <n v="528"/>
    <x v="528"/>
    <s v="A Festival Backed Production of a Full-Length Play."/>
    <n v="1150"/>
    <n v="1330"/>
    <x v="0"/>
    <n v="116"/>
    <x v="0"/>
    <s v="USD"/>
    <n v="1434921600"/>
    <n v="1433109907"/>
    <b v="0"/>
    <x v="209"/>
    <b v="1"/>
    <x v="1"/>
    <x v="6"/>
    <x v="419"/>
    <m/>
  </r>
  <r>
    <n v="529"/>
    <x v="529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x v="59"/>
    <b v="1"/>
    <x v="1"/>
    <x v="6"/>
    <x v="420"/>
    <m/>
  </r>
  <r>
    <n v="530"/>
    <x v="530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x v="60"/>
    <b v="1"/>
    <x v="1"/>
    <x v="6"/>
    <x v="421"/>
    <m/>
  </r>
  <r>
    <n v="531"/>
    <x v="531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x v="162"/>
    <b v="1"/>
    <x v="1"/>
    <x v="6"/>
    <x v="422"/>
    <m/>
  </r>
  <r>
    <n v="532"/>
    <x v="532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x v="210"/>
    <b v="1"/>
    <x v="1"/>
    <x v="6"/>
    <x v="423"/>
    <m/>
  </r>
  <r>
    <n v="533"/>
    <x v="533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x v="57"/>
    <b v="1"/>
    <x v="1"/>
    <x v="6"/>
    <x v="424"/>
    <m/>
  </r>
  <r>
    <n v="534"/>
    <x v="534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x v="53"/>
    <b v="1"/>
    <x v="1"/>
    <x v="6"/>
    <x v="425"/>
    <m/>
  </r>
  <r>
    <n v="535"/>
    <x v="535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x v="211"/>
    <b v="1"/>
    <x v="1"/>
    <x v="6"/>
    <x v="426"/>
    <m/>
  </r>
  <r>
    <n v="536"/>
    <x v="536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x v="70"/>
    <b v="1"/>
    <x v="1"/>
    <x v="6"/>
    <x v="427"/>
    <m/>
  </r>
  <r>
    <n v="537"/>
    <x v="537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x v="211"/>
    <b v="1"/>
    <x v="1"/>
    <x v="6"/>
    <x v="428"/>
    <m/>
  </r>
  <r>
    <n v="538"/>
    <x v="538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x v="65"/>
    <b v="1"/>
    <x v="1"/>
    <x v="6"/>
    <x v="429"/>
    <m/>
  </r>
  <r>
    <n v="539"/>
    <x v="539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x v="9"/>
    <b v="1"/>
    <x v="1"/>
    <x v="6"/>
    <x v="430"/>
    <m/>
  </r>
  <r>
    <n v="540"/>
    <x v="540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x v="29"/>
    <b v="0"/>
    <x v="2"/>
    <x v="7"/>
    <x v="120"/>
    <m/>
  </r>
  <r>
    <n v="541"/>
    <x v="541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x v="29"/>
    <b v="0"/>
    <x v="2"/>
    <x v="7"/>
    <x v="380"/>
    <m/>
  </r>
  <r>
    <n v="542"/>
    <x v="542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x v="29"/>
    <b v="0"/>
    <x v="2"/>
    <x v="7"/>
    <x v="120"/>
    <m/>
  </r>
  <r>
    <n v="543"/>
    <x v="543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x v="84"/>
    <b v="0"/>
    <x v="2"/>
    <x v="7"/>
    <x v="431"/>
    <m/>
  </r>
  <r>
    <n v="544"/>
    <x v="544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x v="84"/>
    <b v="0"/>
    <x v="2"/>
    <x v="7"/>
    <x v="362"/>
    <m/>
  </r>
  <r>
    <n v="545"/>
    <x v="545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x v="69"/>
    <b v="0"/>
    <x v="2"/>
    <x v="7"/>
    <x v="432"/>
    <m/>
  </r>
  <r>
    <n v="546"/>
    <x v="546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x v="84"/>
    <b v="0"/>
    <x v="2"/>
    <x v="7"/>
    <x v="433"/>
    <m/>
  </r>
  <r>
    <n v="547"/>
    <x v="547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x v="78"/>
    <b v="0"/>
    <x v="2"/>
    <x v="7"/>
    <x v="121"/>
    <m/>
  </r>
  <r>
    <n v="548"/>
    <x v="548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x v="29"/>
    <b v="0"/>
    <x v="2"/>
    <x v="7"/>
    <x v="373"/>
    <m/>
  </r>
  <r>
    <n v="549"/>
    <x v="549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x v="22"/>
    <b v="0"/>
    <x v="2"/>
    <x v="7"/>
    <x v="434"/>
    <m/>
  </r>
  <r>
    <n v="550"/>
    <x v="550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x v="80"/>
    <b v="0"/>
    <x v="2"/>
    <x v="7"/>
    <x v="435"/>
    <m/>
  </r>
  <r>
    <n v="551"/>
    <x v="551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x v="33"/>
    <b v="0"/>
    <x v="2"/>
    <x v="7"/>
    <x v="436"/>
    <m/>
  </r>
  <r>
    <n v="552"/>
    <x v="552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x v="78"/>
    <b v="0"/>
    <x v="2"/>
    <x v="7"/>
    <x v="121"/>
    <m/>
  </r>
  <r>
    <n v="553"/>
    <x v="553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x v="79"/>
    <b v="0"/>
    <x v="2"/>
    <x v="7"/>
    <x v="372"/>
    <m/>
  </r>
  <r>
    <n v="554"/>
    <x v="554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x v="19"/>
    <b v="0"/>
    <x v="2"/>
    <x v="7"/>
    <x v="437"/>
    <m/>
  </r>
  <r>
    <n v="555"/>
    <x v="555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x v="78"/>
    <b v="0"/>
    <x v="2"/>
    <x v="7"/>
    <x v="121"/>
    <m/>
  </r>
  <r>
    <n v="556"/>
    <x v="556"/>
    <s v="An educational platform for learning Unified English Braille Code"/>
    <n v="8000"/>
    <n v="200"/>
    <x v="2"/>
    <n v="3"/>
    <x v="0"/>
    <s v="USD"/>
    <n v="1452112717"/>
    <n v="1449520717"/>
    <b v="0"/>
    <x v="29"/>
    <b v="0"/>
    <x v="2"/>
    <x v="7"/>
    <x v="438"/>
    <m/>
  </r>
  <r>
    <n v="557"/>
    <x v="557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x v="9"/>
    <b v="0"/>
    <x v="2"/>
    <x v="7"/>
    <x v="439"/>
    <m/>
  </r>
  <r>
    <n v="558"/>
    <x v="558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x v="78"/>
    <b v="0"/>
    <x v="2"/>
    <x v="7"/>
    <x v="121"/>
    <m/>
  </r>
  <r>
    <n v="559"/>
    <x v="559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x v="29"/>
    <b v="0"/>
    <x v="2"/>
    <x v="7"/>
    <x v="73"/>
    <m/>
  </r>
  <r>
    <n v="560"/>
    <x v="560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x v="83"/>
    <b v="0"/>
    <x v="2"/>
    <x v="7"/>
    <x v="143"/>
    <m/>
  </r>
  <r>
    <n v="561"/>
    <x v="561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x v="84"/>
    <b v="0"/>
    <x v="2"/>
    <x v="7"/>
    <x v="440"/>
    <m/>
  </r>
  <r>
    <n v="562"/>
    <x v="562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x v="78"/>
    <b v="0"/>
    <x v="2"/>
    <x v="7"/>
    <x v="121"/>
    <m/>
  </r>
  <r>
    <n v="563"/>
    <x v="563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x v="84"/>
    <b v="0"/>
    <x v="2"/>
    <x v="7"/>
    <x v="441"/>
    <m/>
  </r>
  <r>
    <n v="564"/>
    <x v="564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x v="29"/>
    <b v="0"/>
    <x v="2"/>
    <x v="7"/>
    <x v="120"/>
    <m/>
  </r>
  <r>
    <n v="565"/>
    <x v="565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x v="78"/>
    <b v="0"/>
    <x v="2"/>
    <x v="7"/>
    <x v="121"/>
    <m/>
  </r>
  <r>
    <n v="566"/>
    <x v="566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x v="29"/>
    <b v="0"/>
    <x v="2"/>
    <x v="7"/>
    <x v="120"/>
    <m/>
  </r>
  <r>
    <n v="567"/>
    <x v="567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x v="78"/>
    <b v="0"/>
    <x v="2"/>
    <x v="7"/>
    <x v="121"/>
    <m/>
  </r>
  <r>
    <n v="568"/>
    <x v="568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x v="81"/>
    <b v="0"/>
    <x v="2"/>
    <x v="7"/>
    <x v="442"/>
    <m/>
  </r>
  <r>
    <n v="569"/>
    <x v="569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x v="29"/>
    <b v="0"/>
    <x v="2"/>
    <x v="7"/>
    <x v="135"/>
    <m/>
  </r>
  <r>
    <n v="570"/>
    <x v="570"/>
    <s v="Humans have AM/FM/Satellite radio, kids have radio Disney, pets have DogCatRadio."/>
    <n v="85000"/>
    <n v="142"/>
    <x v="2"/>
    <n v="0"/>
    <x v="0"/>
    <s v="USD"/>
    <n v="1455822569"/>
    <n v="1453230569"/>
    <b v="0"/>
    <x v="29"/>
    <b v="0"/>
    <x v="2"/>
    <x v="7"/>
    <x v="443"/>
    <m/>
  </r>
  <r>
    <n v="571"/>
    <x v="571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x v="84"/>
    <b v="0"/>
    <x v="2"/>
    <x v="7"/>
    <x v="444"/>
    <m/>
  </r>
  <r>
    <n v="572"/>
    <x v="572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x v="78"/>
    <b v="0"/>
    <x v="2"/>
    <x v="7"/>
    <x v="121"/>
    <m/>
  </r>
  <r>
    <n v="573"/>
    <x v="573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x v="82"/>
    <b v="0"/>
    <x v="2"/>
    <x v="7"/>
    <x v="445"/>
    <m/>
  </r>
  <r>
    <n v="574"/>
    <x v="574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x v="80"/>
    <b v="0"/>
    <x v="2"/>
    <x v="7"/>
    <x v="135"/>
    <m/>
  </r>
  <r>
    <n v="575"/>
    <x v="575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x v="80"/>
    <b v="0"/>
    <x v="2"/>
    <x v="7"/>
    <x v="446"/>
    <m/>
  </r>
  <r>
    <n v="576"/>
    <x v="576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x v="29"/>
    <b v="0"/>
    <x v="2"/>
    <x v="7"/>
    <x v="120"/>
    <m/>
  </r>
  <r>
    <n v="577"/>
    <x v="577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x v="29"/>
    <b v="0"/>
    <x v="2"/>
    <x v="7"/>
    <x v="119"/>
    <m/>
  </r>
  <r>
    <n v="578"/>
    <x v="578"/>
    <s v="weBuy trade built on technology and Crowd Sourced Power"/>
    <n v="125000"/>
    <n v="14"/>
    <x v="2"/>
    <n v="0"/>
    <x v="1"/>
    <s v="GBP"/>
    <n v="1441633993"/>
    <n v="1439560393"/>
    <b v="0"/>
    <x v="63"/>
    <b v="0"/>
    <x v="2"/>
    <x v="7"/>
    <x v="447"/>
    <m/>
  </r>
  <r>
    <n v="579"/>
    <x v="579"/>
    <s v="Learn classic and public key cryptography with a full proof-of-concept system in JavaScript."/>
    <n v="12000"/>
    <n v="175"/>
    <x v="2"/>
    <n v="1"/>
    <x v="0"/>
    <s v="USD"/>
    <n v="1419539223"/>
    <n v="1416947223"/>
    <b v="0"/>
    <x v="81"/>
    <b v="0"/>
    <x v="2"/>
    <x v="7"/>
    <x v="431"/>
    <m/>
  </r>
  <r>
    <n v="580"/>
    <x v="580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x v="29"/>
    <b v="0"/>
    <x v="2"/>
    <x v="7"/>
    <x v="120"/>
    <m/>
  </r>
  <r>
    <n v="581"/>
    <x v="581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x v="78"/>
    <b v="0"/>
    <x v="2"/>
    <x v="7"/>
    <x v="121"/>
    <m/>
  </r>
  <r>
    <n v="582"/>
    <x v="582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x v="78"/>
    <b v="0"/>
    <x v="2"/>
    <x v="7"/>
    <x v="121"/>
    <m/>
  </r>
  <r>
    <n v="583"/>
    <x v="583"/>
    <s v="HackersArchive.com will help rid the web of viruses and scams found everywhere else you look!"/>
    <n v="9000"/>
    <n v="1"/>
    <x v="2"/>
    <n v="0"/>
    <x v="0"/>
    <s v="USD"/>
    <n v="1426800687"/>
    <n v="1424212287"/>
    <b v="0"/>
    <x v="29"/>
    <b v="0"/>
    <x v="2"/>
    <x v="7"/>
    <x v="120"/>
    <m/>
  </r>
  <r>
    <n v="584"/>
    <x v="584"/>
    <s v="Script Call takes your presentation from the wall to your audience; from your device to theirs."/>
    <n v="1000"/>
    <n v="10"/>
    <x v="2"/>
    <n v="1"/>
    <x v="0"/>
    <s v="USD"/>
    <n v="1426522316"/>
    <n v="1423933916"/>
    <b v="0"/>
    <x v="84"/>
    <b v="0"/>
    <x v="2"/>
    <x v="7"/>
    <x v="144"/>
    <m/>
  </r>
  <r>
    <n v="585"/>
    <x v="585"/>
    <s v="SAVE UP TO 40% WHEN YOU SPEND!_x000a__x000a_PRE-ORDER YOUR LINK CARD TODAY"/>
    <n v="9000"/>
    <n v="0"/>
    <x v="2"/>
    <n v="0"/>
    <x v="1"/>
    <s v="GBP"/>
    <n v="1448928000"/>
    <n v="1444123377"/>
    <b v="0"/>
    <x v="78"/>
    <b v="0"/>
    <x v="2"/>
    <x v="7"/>
    <x v="121"/>
    <m/>
  </r>
  <r>
    <n v="586"/>
    <x v="586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x v="80"/>
    <b v="0"/>
    <x v="2"/>
    <x v="7"/>
    <x v="448"/>
    <m/>
  </r>
  <r>
    <n v="587"/>
    <x v="587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x v="63"/>
    <b v="0"/>
    <x v="2"/>
    <x v="7"/>
    <x v="449"/>
    <m/>
  </r>
  <r>
    <n v="588"/>
    <x v="588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x v="84"/>
    <b v="0"/>
    <x v="2"/>
    <x v="7"/>
    <x v="450"/>
    <m/>
  </r>
  <r>
    <n v="589"/>
    <x v="589"/>
    <s v="Services closer than you think..."/>
    <n v="7500"/>
    <n v="1"/>
    <x v="2"/>
    <n v="0"/>
    <x v="0"/>
    <s v="USD"/>
    <n v="1436366699"/>
    <n v="1435070699"/>
    <b v="0"/>
    <x v="29"/>
    <b v="0"/>
    <x v="2"/>
    <x v="7"/>
    <x v="120"/>
    <m/>
  </r>
  <r>
    <n v="590"/>
    <x v="590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x v="82"/>
    <b v="0"/>
    <x v="2"/>
    <x v="7"/>
    <x v="451"/>
    <m/>
  </r>
  <r>
    <n v="591"/>
    <x v="591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x v="84"/>
    <b v="0"/>
    <x v="2"/>
    <x v="7"/>
    <x v="452"/>
    <m/>
  </r>
  <r>
    <n v="592"/>
    <x v="592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x v="29"/>
    <b v="0"/>
    <x v="2"/>
    <x v="7"/>
    <x v="404"/>
    <m/>
  </r>
  <r>
    <n v="593"/>
    <x v="593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x v="63"/>
    <b v="0"/>
    <x v="2"/>
    <x v="7"/>
    <x v="453"/>
    <m/>
  </r>
  <r>
    <n v="594"/>
    <x v="594"/>
    <s v="Creating a fitness site that will change the fitness game forever!"/>
    <n v="25000"/>
    <n v="26"/>
    <x v="2"/>
    <n v="0"/>
    <x v="0"/>
    <s v="USD"/>
    <n v="1460832206"/>
    <n v="1458240206"/>
    <b v="0"/>
    <x v="84"/>
    <b v="0"/>
    <x v="2"/>
    <x v="7"/>
    <x v="31"/>
    <m/>
  </r>
  <r>
    <n v="595"/>
    <x v="595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x v="22"/>
    <b v="0"/>
    <x v="2"/>
    <x v="7"/>
    <x v="454"/>
    <m/>
  </r>
  <r>
    <n v="596"/>
    <x v="596"/>
    <s v="We present digitaibook,com site which can become a free electronic library with your help,"/>
    <n v="20000"/>
    <n v="6"/>
    <x v="2"/>
    <n v="0"/>
    <x v="0"/>
    <s v="USD"/>
    <n v="1478122292"/>
    <n v="1475530292"/>
    <b v="0"/>
    <x v="84"/>
    <b v="0"/>
    <x v="2"/>
    <x v="7"/>
    <x v="362"/>
    <m/>
  </r>
  <r>
    <n v="597"/>
    <x v="597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x v="84"/>
    <b v="0"/>
    <x v="2"/>
    <x v="7"/>
    <x v="119"/>
    <m/>
  </r>
  <r>
    <n v="598"/>
    <x v="598"/>
    <s v="This is a project to create a crowd-funding site for Urantia Book readers worldwide."/>
    <n v="2500"/>
    <n v="850"/>
    <x v="2"/>
    <n v="34"/>
    <x v="0"/>
    <s v="USD"/>
    <n v="1417737781"/>
    <n v="1415145781"/>
    <b v="0"/>
    <x v="63"/>
    <b v="0"/>
    <x v="2"/>
    <x v="7"/>
    <x v="455"/>
    <m/>
  </r>
  <r>
    <n v="599"/>
    <x v="599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x v="84"/>
    <b v="0"/>
    <x v="2"/>
    <x v="7"/>
    <x v="456"/>
    <m/>
  </r>
  <r>
    <n v="600"/>
    <x v="600"/>
    <s v="Science Technology Engineering and Math + youth = a brighter tomorrow."/>
    <n v="5000"/>
    <n v="100"/>
    <x v="1"/>
    <n v="2"/>
    <x v="0"/>
    <s v="USD"/>
    <n v="1431198562"/>
    <n v="1426014562"/>
    <b v="0"/>
    <x v="29"/>
    <b v="0"/>
    <x v="2"/>
    <x v="7"/>
    <x v="101"/>
    <m/>
  </r>
  <r>
    <n v="601"/>
    <x v="601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x v="79"/>
    <b v="0"/>
    <x v="2"/>
    <x v="7"/>
    <x v="457"/>
    <m/>
  </r>
  <r>
    <n v="602"/>
    <x v="602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x v="78"/>
    <b v="0"/>
    <x v="2"/>
    <x v="7"/>
    <x v="121"/>
    <m/>
  </r>
  <r>
    <n v="603"/>
    <x v="603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x v="62"/>
    <b v="0"/>
    <x v="2"/>
    <x v="7"/>
    <x v="458"/>
    <m/>
  </r>
  <r>
    <n v="604"/>
    <x v="604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x v="78"/>
    <b v="0"/>
    <x v="2"/>
    <x v="7"/>
    <x v="121"/>
    <m/>
  </r>
  <r>
    <n v="605"/>
    <x v="605"/>
    <s v="An iPad support care package for your parents / seniors."/>
    <n v="5000"/>
    <n v="131"/>
    <x v="1"/>
    <n v="3"/>
    <x v="0"/>
    <s v="USD"/>
    <n v="1440318908"/>
    <n v="1436430908"/>
    <b v="0"/>
    <x v="22"/>
    <b v="0"/>
    <x v="2"/>
    <x v="7"/>
    <x v="459"/>
    <m/>
  </r>
  <r>
    <n v="606"/>
    <x v="606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x v="29"/>
    <b v="0"/>
    <x v="2"/>
    <x v="7"/>
    <x v="119"/>
    <m/>
  </r>
  <r>
    <n v="607"/>
    <x v="607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x v="78"/>
    <b v="0"/>
    <x v="2"/>
    <x v="7"/>
    <x v="121"/>
    <m/>
  </r>
  <r>
    <n v="608"/>
    <x v="608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x v="81"/>
    <b v="0"/>
    <x v="2"/>
    <x v="7"/>
    <x v="460"/>
    <m/>
  </r>
  <r>
    <n v="609"/>
    <x v="609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x v="29"/>
    <b v="0"/>
    <x v="2"/>
    <x v="7"/>
    <x v="144"/>
    <m/>
  </r>
  <r>
    <n v="610"/>
    <x v="610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x v="78"/>
    <b v="0"/>
    <x v="2"/>
    <x v="7"/>
    <x v="121"/>
    <m/>
  </r>
  <r>
    <n v="611"/>
    <x v="611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x v="78"/>
    <b v="0"/>
    <x v="2"/>
    <x v="7"/>
    <x v="121"/>
    <m/>
  </r>
  <r>
    <n v="612"/>
    <x v="612"/>
    <s v="A Fast and Reliable new Web platform to stream videos from Internet"/>
    <n v="10000"/>
    <n v="0"/>
    <x v="1"/>
    <n v="0"/>
    <x v="13"/>
    <s v="EUR"/>
    <n v="1472777146"/>
    <n v="1470185146"/>
    <b v="0"/>
    <x v="78"/>
    <b v="0"/>
    <x v="2"/>
    <x v="7"/>
    <x v="121"/>
    <m/>
  </r>
  <r>
    <n v="613"/>
    <x v="613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x v="212"/>
    <b v="0"/>
    <x v="2"/>
    <x v="7"/>
    <x v="461"/>
    <m/>
  </r>
  <r>
    <n v="614"/>
    <x v="614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x v="78"/>
    <b v="0"/>
    <x v="2"/>
    <x v="7"/>
    <x v="121"/>
    <m/>
  </r>
  <r>
    <n v="615"/>
    <x v="615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x v="78"/>
    <b v="0"/>
    <x v="2"/>
    <x v="7"/>
    <x v="121"/>
    <m/>
  </r>
  <r>
    <n v="616"/>
    <x v="616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x v="78"/>
    <b v="0"/>
    <x v="2"/>
    <x v="7"/>
    <x v="121"/>
    <m/>
  </r>
  <r>
    <n v="617"/>
    <x v="617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x v="83"/>
    <b v="0"/>
    <x v="2"/>
    <x v="7"/>
    <x v="135"/>
    <m/>
  </r>
  <r>
    <n v="618"/>
    <x v="618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x v="78"/>
    <b v="0"/>
    <x v="2"/>
    <x v="7"/>
    <x v="121"/>
    <m/>
  </r>
  <r>
    <n v="619"/>
    <x v="619"/>
    <s v="Big Data Sets for researchers interested in improving the quality of life."/>
    <n v="2500000"/>
    <n v="1"/>
    <x v="1"/>
    <n v="0"/>
    <x v="0"/>
    <s v="USD"/>
    <n v="1416933390"/>
    <n v="1411745790"/>
    <b v="0"/>
    <x v="29"/>
    <b v="0"/>
    <x v="2"/>
    <x v="7"/>
    <x v="120"/>
    <m/>
  </r>
  <r>
    <n v="620"/>
    <x v="620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x v="29"/>
    <b v="0"/>
    <x v="2"/>
    <x v="7"/>
    <x v="462"/>
    <m/>
  </r>
  <r>
    <n v="621"/>
    <x v="621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x v="83"/>
    <b v="0"/>
    <x v="2"/>
    <x v="7"/>
    <x v="463"/>
    <m/>
  </r>
  <r>
    <n v="622"/>
    <x v="622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x v="82"/>
    <b v="0"/>
    <x v="2"/>
    <x v="7"/>
    <x v="464"/>
    <m/>
  </r>
  <r>
    <n v="623"/>
    <x v="623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x v="78"/>
    <b v="0"/>
    <x v="2"/>
    <x v="7"/>
    <x v="121"/>
    <m/>
  </r>
  <r>
    <n v="624"/>
    <x v="624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x v="78"/>
    <b v="0"/>
    <x v="2"/>
    <x v="7"/>
    <x v="121"/>
    <m/>
  </r>
  <r>
    <n v="625"/>
    <x v="625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x v="78"/>
    <b v="0"/>
    <x v="2"/>
    <x v="7"/>
    <x v="121"/>
    <m/>
  </r>
  <r>
    <n v="626"/>
    <x v="626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x v="70"/>
    <b v="0"/>
    <x v="2"/>
    <x v="7"/>
    <x v="465"/>
    <m/>
  </r>
  <r>
    <n v="627"/>
    <x v="627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x v="29"/>
    <b v="0"/>
    <x v="2"/>
    <x v="7"/>
    <x v="466"/>
    <m/>
  </r>
  <r>
    <n v="628"/>
    <x v="628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x v="78"/>
    <b v="0"/>
    <x v="2"/>
    <x v="7"/>
    <x v="121"/>
    <m/>
  </r>
  <r>
    <n v="629"/>
    <x v="629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x v="83"/>
    <b v="0"/>
    <x v="2"/>
    <x v="7"/>
    <x v="467"/>
    <m/>
  </r>
  <r>
    <n v="630"/>
    <x v="630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x v="29"/>
    <b v="0"/>
    <x v="2"/>
    <x v="7"/>
    <x v="119"/>
    <m/>
  </r>
  <r>
    <n v="631"/>
    <x v="631"/>
    <s v="A Powerful Multimedia-Rich Software that aims at making online publishing very simple."/>
    <n v="50000"/>
    <n v="690"/>
    <x v="1"/>
    <n v="1"/>
    <x v="5"/>
    <s v="CAD"/>
    <n v="1464460329"/>
    <n v="1461954729"/>
    <b v="0"/>
    <x v="82"/>
    <b v="0"/>
    <x v="2"/>
    <x v="7"/>
    <x v="468"/>
    <m/>
  </r>
  <r>
    <n v="632"/>
    <x v="632"/>
    <s v="Our goal is to create a system, students can find universities that best match their interests."/>
    <n v="20000"/>
    <n v="0"/>
    <x v="1"/>
    <n v="0"/>
    <x v="9"/>
    <s v="EUR"/>
    <n v="1448470165"/>
    <n v="1445874565"/>
    <b v="0"/>
    <x v="78"/>
    <b v="0"/>
    <x v="2"/>
    <x v="7"/>
    <x v="121"/>
    <m/>
  </r>
  <r>
    <n v="633"/>
    <x v="633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x v="20"/>
    <b v="0"/>
    <x v="2"/>
    <x v="7"/>
    <x v="469"/>
    <m/>
  </r>
  <r>
    <n v="634"/>
    <x v="634"/>
    <s v="We help companies to explain what they do in simple, grandma-would-understand terms."/>
    <n v="5000"/>
    <n v="1"/>
    <x v="1"/>
    <n v="0"/>
    <x v="0"/>
    <s v="USD"/>
    <n v="1424989029"/>
    <n v="1422397029"/>
    <b v="0"/>
    <x v="29"/>
    <b v="0"/>
    <x v="2"/>
    <x v="7"/>
    <x v="120"/>
    <m/>
  </r>
  <r>
    <n v="635"/>
    <x v="635"/>
    <s v="Network used for building technology development teams."/>
    <n v="25000"/>
    <n v="2"/>
    <x v="1"/>
    <n v="0"/>
    <x v="0"/>
    <s v="USD"/>
    <n v="1428804762"/>
    <n v="1426212762"/>
    <b v="0"/>
    <x v="29"/>
    <b v="0"/>
    <x v="2"/>
    <x v="7"/>
    <x v="447"/>
    <m/>
  </r>
  <r>
    <n v="636"/>
    <x v="636"/>
    <s v="With no central location for keto knowledge, keto advice will be a community run knowledge base."/>
    <n v="2000"/>
    <n v="4"/>
    <x v="1"/>
    <n v="0"/>
    <x v="1"/>
    <s v="GBP"/>
    <n v="1433587620"/>
    <n v="1430996150"/>
    <b v="0"/>
    <x v="29"/>
    <b v="0"/>
    <x v="2"/>
    <x v="7"/>
    <x v="143"/>
    <m/>
  </r>
  <r>
    <n v="637"/>
    <x v="637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x v="78"/>
    <b v="0"/>
    <x v="2"/>
    <x v="7"/>
    <x v="121"/>
    <m/>
  </r>
  <r>
    <n v="638"/>
    <x v="638"/>
    <s v="O0"/>
    <n v="200000"/>
    <n v="18"/>
    <x v="1"/>
    <n v="0"/>
    <x v="12"/>
    <s v="EUR"/>
    <n v="1490447662"/>
    <n v="1485267262"/>
    <b v="0"/>
    <x v="79"/>
    <b v="0"/>
    <x v="2"/>
    <x v="7"/>
    <x v="362"/>
    <m/>
  </r>
  <r>
    <n v="639"/>
    <x v="639"/>
    <s v="Development of a Safe and Educational Social Media site for kids."/>
    <n v="1000000"/>
    <n v="1"/>
    <x v="1"/>
    <n v="0"/>
    <x v="0"/>
    <s v="USD"/>
    <n v="1413208795"/>
    <n v="1408024795"/>
    <b v="0"/>
    <x v="29"/>
    <b v="0"/>
    <x v="2"/>
    <x v="7"/>
    <x v="120"/>
    <m/>
  </r>
  <r>
    <n v="640"/>
    <x v="640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x v="84"/>
    <b v="1"/>
    <x v="2"/>
    <x v="8"/>
    <x v="470"/>
    <m/>
  </r>
  <r>
    <n v="641"/>
    <x v="641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x v="213"/>
    <b v="1"/>
    <x v="2"/>
    <x v="8"/>
    <x v="471"/>
    <m/>
  </r>
  <r>
    <n v="642"/>
    <x v="642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x v="214"/>
    <b v="1"/>
    <x v="2"/>
    <x v="8"/>
    <x v="472"/>
    <m/>
  </r>
  <r>
    <n v="643"/>
    <x v="643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x v="215"/>
    <b v="1"/>
    <x v="2"/>
    <x v="8"/>
    <x v="473"/>
    <m/>
  </r>
  <r>
    <n v="644"/>
    <x v="644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x v="216"/>
    <b v="1"/>
    <x v="2"/>
    <x v="8"/>
    <x v="474"/>
    <m/>
  </r>
  <r>
    <n v="645"/>
    <x v="645"/>
    <s v="Ever wanted to own something made out of carbon fiber? Now you can!"/>
    <n v="2000"/>
    <n v="5574"/>
    <x v="0"/>
    <n v="279"/>
    <x v="0"/>
    <s v="USD"/>
    <n v="1470962274"/>
    <n v="1468370274"/>
    <b v="0"/>
    <x v="186"/>
    <b v="1"/>
    <x v="2"/>
    <x v="8"/>
    <x v="475"/>
    <m/>
  </r>
  <r>
    <n v="646"/>
    <x v="646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x v="74"/>
    <b v="1"/>
    <x v="2"/>
    <x v="8"/>
    <x v="476"/>
    <m/>
  </r>
  <r>
    <n v="647"/>
    <x v="647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x v="57"/>
    <b v="1"/>
    <x v="2"/>
    <x v="8"/>
    <x v="477"/>
    <m/>
  </r>
  <r>
    <n v="648"/>
    <x v="648"/>
    <s v="Get ready for the next product that you canâ€™t live without"/>
    <n v="35000"/>
    <n v="44388"/>
    <x v="0"/>
    <n v="127"/>
    <x v="0"/>
    <s v="USD"/>
    <n v="1413304708"/>
    <n v="1410280708"/>
    <b v="0"/>
    <x v="74"/>
    <b v="1"/>
    <x v="2"/>
    <x v="8"/>
    <x v="478"/>
    <m/>
  </r>
  <r>
    <n v="649"/>
    <x v="649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x v="141"/>
    <b v="1"/>
    <x v="2"/>
    <x v="8"/>
    <x v="479"/>
    <m/>
  </r>
  <r>
    <n v="650"/>
    <x v="650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x v="53"/>
    <b v="1"/>
    <x v="2"/>
    <x v="8"/>
    <x v="480"/>
    <m/>
  </r>
  <r>
    <n v="651"/>
    <x v="651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x v="217"/>
    <b v="1"/>
    <x v="2"/>
    <x v="8"/>
    <x v="481"/>
    <m/>
  </r>
  <r>
    <n v="652"/>
    <x v="652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x v="33"/>
    <b v="1"/>
    <x v="2"/>
    <x v="8"/>
    <x v="482"/>
    <m/>
  </r>
  <r>
    <n v="653"/>
    <x v="653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x v="218"/>
    <b v="1"/>
    <x v="2"/>
    <x v="8"/>
    <x v="483"/>
    <m/>
  </r>
  <r>
    <n v="654"/>
    <x v="654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x v="219"/>
    <b v="1"/>
    <x v="2"/>
    <x v="8"/>
    <x v="484"/>
    <m/>
  </r>
  <r>
    <n v="655"/>
    <x v="655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x v="220"/>
    <b v="1"/>
    <x v="2"/>
    <x v="8"/>
    <x v="485"/>
    <m/>
  </r>
  <r>
    <n v="656"/>
    <x v="656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x v="45"/>
    <b v="1"/>
    <x v="2"/>
    <x v="8"/>
    <x v="486"/>
    <m/>
  </r>
  <r>
    <n v="657"/>
    <x v="657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x v="221"/>
    <b v="1"/>
    <x v="2"/>
    <x v="8"/>
    <x v="487"/>
    <m/>
  </r>
  <r>
    <n v="658"/>
    <x v="658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x v="222"/>
    <b v="1"/>
    <x v="2"/>
    <x v="8"/>
    <x v="488"/>
    <m/>
  </r>
  <r>
    <n v="659"/>
    <x v="659"/>
    <s v="Sync up your lifestyle"/>
    <n v="3000"/>
    <n v="3017"/>
    <x v="0"/>
    <n v="101"/>
    <x v="0"/>
    <s v="USD"/>
    <n v="1440339295"/>
    <n v="1437747295"/>
    <b v="0"/>
    <x v="64"/>
    <b v="1"/>
    <x v="2"/>
    <x v="8"/>
    <x v="489"/>
    <m/>
  </r>
  <r>
    <n v="660"/>
    <x v="660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x v="59"/>
    <b v="0"/>
    <x v="2"/>
    <x v="8"/>
    <x v="490"/>
    <m/>
  </r>
  <r>
    <n v="661"/>
    <x v="661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x v="82"/>
    <b v="0"/>
    <x v="2"/>
    <x v="8"/>
    <x v="491"/>
    <m/>
  </r>
  <r>
    <n v="662"/>
    <x v="662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x v="80"/>
    <b v="0"/>
    <x v="2"/>
    <x v="8"/>
    <x v="492"/>
    <m/>
  </r>
  <r>
    <n v="663"/>
    <x v="663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x v="63"/>
    <b v="0"/>
    <x v="2"/>
    <x v="8"/>
    <x v="101"/>
    <m/>
  </r>
  <r>
    <n v="664"/>
    <x v="664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x v="60"/>
    <b v="0"/>
    <x v="2"/>
    <x v="8"/>
    <x v="493"/>
    <m/>
  </r>
  <r>
    <n v="665"/>
    <x v="665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x v="8"/>
    <b v="0"/>
    <x v="2"/>
    <x v="8"/>
    <x v="494"/>
    <m/>
  </r>
  <r>
    <n v="666"/>
    <x v="666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x v="80"/>
    <b v="0"/>
    <x v="2"/>
    <x v="8"/>
    <x v="447"/>
    <m/>
  </r>
  <r>
    <n v="667"/>
    <x v="667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x v="33"/>
    <b v="0"/>
    <x v="2"/>
    <x v="8"/>
    <x v="495"/>
    <m/>
  </r>
  <r>
    <n v="668"/>
    <x v="668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x v="20"/>
    <b v="0"/>
    <x v="2"/>
    <x v="8"/>
    <x v="496"/>
    <m/>
  </r>
  <r>
    <n v="669"/>
    <x v="669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x v="33"/>
    <b v="0"/>
    <x v="2"/>
    <x v="8"/>
    <x v="497"/>
    <m/>
  </r>
  <r>
    <n v="670"/>
    <x v="670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x v="223"/>
    <b v="0"/>
    <x v="2"/>
    <x v="8"/>
    <x v="498"/>
    <m/>
  </r>
  <r>
    <n v="671"/>
    <x v="671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x v="41"/>
    <b v="0"/>
    <x v="2"/>
    <x v="8"/>
    <x v="499"/>
    <m/>
  </r>
  <r>
    <n v="672"/>
    <x v="672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x v="224"/>
    <b v="0"/>
    <x v="2"/>
    <x v="8"/>
    <x v="500"/>
    <m/>
  </r>
  <r>
    <n v="673"/>
    <x v="673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x v="83"/>
    <b v="0"/>
    <x v="2"/>
    <x v="8"/>
    <x v="409"/>
    <m/>
  </r>
  <r>
    <n v="674"/>
    <x v="674"/>
    <s v="Listen to sounds by feeling an array of vibrational patterns against your body."/>
    <n v="50000"/>
    <n v="15"/>
    <x v="2"/>
    <n v="0"/>
    <x v="0"/>
    <s v="USD"/>
    <n v="1407811627"/>
    <n v="1402627627"/>
    <b v="0"/>
    <x v="84"/>
    <b v="0"/>
    <x v="2"/>
    <x v="8"/>
    <x v="501"/>
    <m/>
  </r>
  <r>
    <n v="675"/>
    <x v="675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x v="55"/>
    <b v="0"/>
    <x v="2"/>
    <x v="8"/>
    <x v="502"/>
    <m/>
  </r>
  <r>
    <n v="676"/>
    <x v="676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x v="54"/>
    <b v="0"/>
    <x v="2"/>
    <x v="8"/>
    <x v="503"/>
    <m/>
  </r>
  <r>
    <n v="677"/>
    <x v="677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x v="93"/>
    <b v="0"/>
    <x v="2"/>
    <x v="8"/>
    <x v="504"/>
    <m/>
  </r>
  <r>
    <n v="678"/>
    <x v="678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x v="57"/>
    <b v="0"/>
    <x v="2"/>
    <x v="8"/>
    <x v="505"/>
    <m/>
  </r>
  <r>
    <n v="679"/>
    <x v="679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x v="225"/>
    <b v="0"/>
    <x v="2"/>
    <x v="8"/>
    <x v="506"/>
    <m/>
  </r>
  <r>
    <n v="680"/>
    <x v="680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x v="135"/>
    <b v="0"/>
    <x v="2"/>
    <x v="8"/>
    <x v="507"/>
    <m/>
  </r>
  <r>
    <n v="681"/>
    <x v="681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x v="29"/>
    <b v="0"/>
    <x v="2"/>
    <x v="8"/>
    <x v="120"/>
    <m/>
  </r>
  <r>
    <n v="682"/>
    <x v="682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x v="80"/>
    <b v="0"/>
    <x v="2"/>
    <x v="8"/>
    <x v="508"/>
    <m/>
  </r>
  <r>
    <n v="683"/>
    <x v="683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x v="83"/>
    <b v="0"/>
    <x v="2"/>
    <x v="8"/>
    <x v="509"/>
    <m/>
  </r>
  <r>
    <n v="684"/>
    <x v="684"/>
    <s v="Arcus gives your fingers super powers."/>
    <n v="320000"/>
    <n v="23948"/>
    <x v="2"/>
    <n v="7"/>
    <x v="0"/>
    <s v="USD"/>
    <n v="1406257200"/>
    <n v="1403176891"/>
    <b v="0"/>
    <x v="125"/>
    <b v="0"/>
    <x v="2"/>
    <x v="8"/>
    <x v="510"/>
    <m/>
  </r>
  <r>
    <n v="685"/>
    <x v="685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x v="73"/>
    <b v="0"/>
    <x v="2"/>
    <x v="8"/>
    <x v="511"/>
    <m/>
  </r>
  <r>
    <n v="686"/>
    <x v="686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x v="78"/>
    <b v="0"/>
    <x v="2"/>
    <x v="8"/>
    <x v="121"/>
    <m/>
  </r>
  <r>
    <n v="687"/>
    <x v="687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x v="79"/>
    <b v="0"/>
    <x v="2"/>
    <x v="8"/>
    <x v="512"/>
    <m/>
  </r>
  <r>
    <n v="688"/>
    <x v="688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x v="17"/>
    <b v="0"/>
    <x v="2"/>
    <x v="8"/>
    <x v="513"/>
    <m/>
  </r>
  <r>
    <n v="689"/>
    <x v="689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x v="226"/>
    <b v="0"/>
    <x v="2"/>
    <x v="8"/>
    <x v="514"/>
    <m/>
  </r>
  <r>
    <n v="690"/>
    <x v="690"/>
    <s v="A radiation shield for your fitness tracker, smartwatch or other wearable smart device"/>
    <n v="20000"/>
    <n v="2468"/>
    <x v="2"/>
    <n v="12"/>
    <x v="0"/>
    <s v="USD"/>
    <n v="1473400800"/>
    <n v="1469718841"/>
    <b v="0"/>
    <x v="69"/>
    <b v="0"/>
    <x v="2"/>
    <x v="8"/>
    <x v="515"/>
    <m/>
  </r>
  <r>
    <n v="691"/>
    <x v="691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x v="73"/>
    <b v="0"/>
    <x v="2"/>
    <x v="8"/>
    <x v="433"/>
    <m/>
  </r>
  <r>
    <n v="692"/>
    <x v="692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x v="227"/>
    <b v="0"/>
    <x v="2"/>
    <x v="8"/>
    <x v="516"/>
    <m/>
  </r>
  <r>
    <n v="693"/>
    <x v="693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x v="228"/>
    <b v="0"/>
    <x v="2"/>
    <x v="8"/>
    <x v="517"/>
    <m/>
  </r>
  <r>
    <n v="694"/>
    <x v="694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x v="63"/>
    <b v="0"/>
    <x v="2"/>
    <x v="8"/>
    <x v="518"/>
    <m/>
  </r>
  <r>
    <n v="695"/>
    <x v="695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x v="63"/>
    <b v="0"/>
    <x v="2"/>
    <x v="8"/>
    <x v="519"/>
    <m/>
  </r>
  <r>
    <n v="696"/>
    <x v="696"/>
    <s v="Show your fidelity by wearing the Trustee rings! Show where you are (at)!"/>
    <n v="175000"/>
    <n v="1"/>
    <x v="2"/>
    <n v="0"/>
    <x v="9"/>
    <s v="EUR"/>
    <n v="1406326502"/>
    <n v="1403734502"/>
    <b v="0"/>
    <x v="29"/>
    <b v="0"/>
    <x v="2"/>
    <x v="8"/>
    <x v="120"/>
    <m/>
  </r>
  <r>
    <n v="697"/>
    <x v="697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x v="229"/>
    <b v="0"/>
    <x v="2"/>
    <x v="8"/>
    <x v="520"/>
    <m/>
  </r>
  <r>
    <n v="698"/>
    <x v="698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x v="60"/>
    <b v="0"/>
    <x v="2"/>
    <x v="8"/>
    <x v="521"/>
    <m/>
  </r>
  <r>
    <n v="699"/>
    <x v="699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x v="230"/>
    <b v="0"/>
    <x v="2"/>
    <x v="8"/>
    <x v="522"/>
    <m/>
  </r>
  <r>
    <n v="700"/>
    <x v="700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x v="162"/>
    <b v="0"/>
    <x v="2"/>
    <x v="8"/>
    <x v="31"/>
    <m/>
  </r>
  <r>
    <n v="701"/>
    <x v="701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x v="64"/>
    <b v="0"/>
    <x v="2"/>
    <x v="8"/>
    <x v="523"/>
    <m/>
  </r>
  <r>
    <n v="702"/>
    <x v="702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x v="77"/>
    <b v="0"/>
    <x v="2"/>
    <x v="8"/>
    <x v="524"/>
    <m/>
  </r>
  <r>
    <n v="703"/>
    <x v="703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x v="63"/>
    <b v="0"/>
    <x v="2"/>
    <x v="8"/>
    <x v="525"/>
    <m/>
  </r>
  <r>
    <n v="704"/>
    <x v="704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x v="80"/>
    <b v="0"/>
    <x v="2"/>
    <x v="8"/>
    <x v="526"/>
    <m/>
  </r>
  <r>
    <n v="705"/>
    <x v="705"/>
    <s v="The closest thing ever to the Holy Grail of wearables technology"/>
    <n v="100000"/>
    <n v="977"/>
    <x v="2"/>
    <n v="1"/>
    <x v="9"/>
    <s v="EUR"/>
    <n v="1484999278"/>
    <n v="1482407278"/>
    <b v="0"/>
    <x v="81"/>
    <b v="0"/>
    <x v="2"/>
    <x v="8"/>
    <x v="527"/>
    <m/>
  </r>
  <r>
    <n v="706"/>
    <x v="706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x v="78"/>
    <b v="0"/>
    <x v="2"/>
    <x v="8"/>
    <x v="121"/>
    <m/>
  </r>
  <r>
    <n v="707"/>
    <x v="707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x v="231"/>
    <b v="0"/>
    <x v="2"/>
    <x v="8"/>
    <x v="528"/>
    <m/>
  </r>
  <r>
    <n v="708"/>
    <x v="708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x v="232"/>
    <b v="0"/>
    <x v="2"/>
    <x v="8"/>
    <x v="529"/>
    <m/>
  </r>
  <r>
    <n v="709"/>
    <x v="709"/>
    <s v="A &quot;handheld&quot; light, which eases the way you illuminate objects and/or paths."/>
    <n v="15000"/>
    <n v="61"/>
    <x v="2"/>
    <n v="0"/>
    <x v="0"/>
    <s v="USD"/>
    <n v="1417741159"/>
    <n v="1415149159"/>
    <b v="0"/>
    <x v="84"/>
    <b v="0"/>
    <x v="2"/>
    <x v="8"/>
    <x v="452"/>
    <m/>
  </r>
  <r>
    <n v="710"/>
    <x v="710"/>
    <s v="Shirts, so technologically advanced, they connect mentally to their audience upon sight."/>
    <n v="1200"/>
    <n v="0"/>
    <x v="2"/>
    <n v="0"/>
    <x v="5"/>
    <s v="CAD"/>
    <n v="1408495440"/>
    <n v="1405640302"/>
    <b v="0"/>
    <x v="78"/>
    <b v="0"/>
    <x v="2"/>
    <x v="8"/>
    <x v="121"/>
    <m/>
  </r>
  <r>
    <n v="711"/>
    <x v="711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x v="233"/>
    <b v="0"/>
    <x v="2"/>
    <x v="8"/>
    <x v="530"/>
    <m/>
  </r>
  <r>
    <n v="712"/>
    <x v="712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x v="80"/>
    <b v="0"/>
    <x v="2"/>
    <x v="8"/>
    <x v="531"/>
    <m/>
  </r>
  <r>
    <n v="713"/>
    <x v="713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x v="29"/>
    <b v="0"/>
    <x v="2"/>
    <x v="8"/>
    <x v="532"/>
    <m/>
  </r>
  <r>
    <n v="714"/>
    <x v="714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x v="33"/>
    <b v="0"/>
    <x v="2"/>
    <x v="8"/>
    <x v="533"/>
    <m/>
  </r>
  <r>
    <n v="715"/>
    <x v="715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x v="8"/>
    <b v="0"/>
    <x v="2"/>
    <x v="8"/>
    <x v="534"/>
    <m/>
  </r>
  <r>
    <n v="716"/>
    <x v="716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x v="38"/>
    <b v="0"/>
    <x v="2"/>
    <x v="8"/>
    <x v="535"/>
    <m/>
  </r>
  <r>
    <n v="717"/>
    <x v="717"/>
    <s v="Cool air flowing under clothing keeps you cool."/>
    <n v="100000"/>
    <n v="305"/>
    <x v="2"/>
    <n v="0"/>
    <x v="0"/>
    <s v="USD"/>
    <n v="1409949002"/>
    <n v="1407357002"/>
    <b v="0"/>
    <x v="80"/>
    <b v="0"/>
    <x v="2"/>
    <x v="8"/>
    <x v="536"/>
    <m/>
  </r>
  <r>
    <n v="718"/>
    <x v="718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x v="80"/>
    <b v="0"/>
    <x v="2"/>
    <x v="8"/>
    <x v="377"/>
    <m/>
  </r>
  <r>
    <n v="719"/>
    <x v="719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x v="73"/>
    <b v="0"/>
    <x v="2"/>
    <x v="8"/>
    <x v="537"/>
    <m/>
  </r>
  <r>
    <n v="720"/>
    <x v="720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x v="14"/>
    <b v="1"/>
    <x v="3"/>
    <x v="9"/>
    <x v="538"/>
    <m/>
  </r>
  <r>
    <n v="721"/>
    <x v="721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x v="46"/>
    <b v="1"/>
    <x v="3"/>
    <x v="9"/>
    <x v="539"/>
    <m/>
  </r>
  <r>
    <n v="722"/>
    <x v="722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x v="234"/>
    <b v="1"/>
    <x v="3"/>
    <x v="9"/>
    <x v="540"/>
    <m/>
  </r>
  <r>
    <n v="723"/>
    <x v="723"/>
    <s v="The Definitive (and Slightly Ridiculous) Guide to Enjoying the 2015 Pro Football Season"/>
    <n v="5000"/>
    <n v="5469"/>
    <x v="0"/>
    <n v="109"/>
    <x v="0"/>
    <s v="USD"/>
    <n v="1438228740"/>
    <n v="1435606549"/>
    <b v="0"/>
    <x v="61"/>
    <b v="1"/>
    <x v="3"/>
    <x v="9"/>
    <x v="541"/>
    <m/>
  </r>
  <r>
    <n v="724"/>
    <x v="724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x v="235"/>
    <b v="1"/>
    <x v="3"/>
    <x v="9"/>
    <x v="542"/>
    <m/>
  </r>
  <r>
    <n v="725"/>
    <x v="725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x v="205"/>
    <b v="1"/>
    <x v="3"/>
    <x v="9"/>
    <x v="543"/>
    <m/>
  </r>
  <r>
    <n v="726"/>
    <x v="726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x v="2"/>
    <b v="1"/>
    <x v="3"/>
    <x v="9"/>
    <x v="544"/>
    <m/>
  </r>
  <r>
    <n v="727"/>
    <x v="727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x v="184"/>
    <b v="1"/>
    <x v="3"/>
    <x v="9"/>
    <x v="545"/>
    <m/>
  </r>
  <r>
    <n v="728"/>
    <x v="728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x v="208"/>
    <b v="1"/>
    <x v="3"/>
    <x v="9"/>
    <x v="546"/>
    <m/>
  </r>
  <r>
    <n v="729"/>
    <x v="729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x v="148"/>
    <b v="1"/>
    <x v="3"/>
    <x v="9"/>
    <x v="547"/>
    <m/>
  </r>
  <r>
    <n v="730"/>
    <x v="730"/>
    <s v="A Massive but Cheerful Online Digital Archive of Surfing"/>
    <n v="20000"/>
    <n v="26438"/>
    <x v="0"/>
    <n v="132"/>
    <x v="0"/>
    <s v="USD"/>
    <n v="1323280391"/>
    <n v="1320688391"/>
    <b v="0"/>
    <x v="236"/>
    <b v="1"/>
    <x v="3"/>
    <x v="9"/>
    <x v="548"/>
    <m/>
  </r>
  <r>
    <n v="731"/>
    <x v="731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x v="26"/>
    <b v="1"/>
    <x v="3"/>
    <x v="9"/>
    <x v="549"/>
    <m/>
  </r>
  <r>
    <n v="732"/>
    <x v="732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x v="62"/>
    <b v="1"/>
    <x v="3"/>
    <x v="9"/>
    <x v="550"/>
    <m/>
  </r>
  <r>
    <n v="733"/>
    <x v="733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x v="39"/>
    <b v="1"/>
    <x v="3"/>
    <x v="9"/>
    <x v="551"/>
    <m/>
  </r>
  <r>
    <n v="734"/>
    <x v="734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x v="7"/>
    <b v="1"/>
    <x v="3"/>
    <x v="9"/>
    <x v="552"/>
    <m/>
  </r>
  <r>
    <n v="735"/>
    <x v="735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x v="194"/>
    <b v="1"/>
    <x v="3"/>
    <x v="9"/>
    <x v="553"/>
    <m/>
  </r>
  <r>
    <n v="736"/>
    <x v="736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x v="52"/>
    <b v="1"/>
    <x v="3"/>
    <x v="9"/>
    <x v="201"/>
    <m/>
  </r>
  <r>
    <n v="737"/>
    <x v="737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x v="52"/>
    <b v="1"/>
    <x v="3"/>
    <x v="9"/>
    <x v="98"/>
    <m/>
  </r>
  <r>
    <n v="738"/>
    <x v="738"/>
    <s v="The true story of a child's struggle with hunger, poverty, and war in El Salvador."/>
    <n v="1500"/>
    <n v="1601"/>
    <x v="0"/>
    <n v="107"/>
    <x v="0"/>
    <s v="USD"/>
    <n v="1417409940"/>
    <n v="1414765794"/>
    <b v="0"/>
    <x v="14"/>
    <b v="1"/>
    <x v="3"/>
    <x v="9"/>
    <x v="554"/>
    <m/>
  </r>
  <r>
    <n v="739"/>
    <x v="739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x v="237"/>
    <b v="1"/>
    <x v="3"/>
    <x v="9"/>
    <x v="555"/>
    <m/>
  </r>
  <r>
    <n v="740"/>
    <x v="740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x v="10"/>
    <b v="1"/>
    <x v="3"/>
    <x v="9"/>
    <x v="556"/>
    <m/>
  </r>
  <r>
    <n v="741"/>
    <x v="741"/>
    <s v="A revolutionary digital mapping project of the Vilna Ghetto"/>
    <n v="13000"/>
    <n v="13293.8"/>
    <x v="0"/>
    <n v="102"/>
    <x v="0"/>
    <s v="USD"/>
    <n v="1370964806"/>
    <n v="1367940806"/>
    <b v="0"/>
    <x v="225"/>
    <b v="1"/>
    <x v="3"/>
    <x v="9"/>
    <x v="557"/>
    <m/>
  </r>
  <r>
    <n v="742"/>
    <x v="742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x v="23"/>
    <b v="1"/>
    <x v="3"/>
    <x v="9"/>
    <x v="558"/>
    <m/>
  </r>
  <r>
    <n v="743"/>
    <x v="743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x v="41"/>
    <b v="1"/>
    <x v="3"/>
    <x v="9"/>
    <x v="559"/>
    <m/>
  </r>
  <r>
    <n v="744"/>
    <x v="744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x v="95"/>
    <b v="1"/>
    <x v="3"/>
    <x v="9"/>
    <x v="560"/>
    <m/>
  </r>
  <r>
    <n v="745"/>
    <x v="745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x v="142"/>
    <b v="1"/>
    <x v="3"/>
    <x v="9"/>
    <x v="561"/>
    <m/>
  </r>
  <r>
    <n v="746"/>
    <x v="746"/>
    <s v="This is a book of letters. Letters to our body parts."/>
    <n v="2987"/>
    <n v="3318"/>
    <x v="0"/>
    <n v="111"/>
    <x v="0"/>
    <s v="USD"/>
    <n v="1348372740"/>
    <n v="1346806909"/>
    <b v="0"/>
    <x v="174"/>
    <b v="1"/>
    <x v="3"/>
    <x v="9"/>
    <x v="562"/>
    <m/>
  </r>
  <r>
    <n v="747"/>
    <x v="747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x v="165"/>
    <b v="1"/>
    <x v="3"/>
    <x v="9"/>
    <x v="563"/>
    <m/>
  </r>
  <r>
    <n v="748"/>
    <x v="748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x v="34"/>
    <b v="1"/>
    <x v="3"/>
    <x v="9"/>
    <x v="564"/>
    <m/>
  </r>
  <r>
    <n v="749"/>
    <x v="749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x v="238"/>
    <b v="1"/>
    <x v="3"/>
    <x v="9"/>
    <x v="565"/>
    <m/>
  </r>
  <r>
    <n v="750"/>
    <x v="750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x v="211"/>
    <b v="1"/>
    <x v="3"/>
    <x v="9"/>
    <x v="566"/>
    <m/>
  </r>
  <r>
    <n v="751"/>
    <x v="751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x v="95"/>
    <b v="1"/>
    <x v="3"/>
    <x v="9"/>
    <x v="567"/>
    <m/>
  </r>
  <r>
    <n v="752"/>
    <x v="752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x v="217"/>
    <b v="1"/>
    <x v="3"/>
    <x v="9"/>
    <x v="568"/>
    <m/>
  </r>
  <r>
    <n v="753"/>
    <x v="753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x v="55"/>
    <b v="1"/>
    <x v="3"/>
    <x v="9"/>
    <x v="569"/>
    <m/>
  </r>
  <r>
    <n v="754"/>
    <x v="754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x v="72"/>
    <b v="1"/>
    <x v="3"/>
    <x v="9"/>
    <x v="570"/>
    <m/>
  </r>
  <r>
    <n v="755"/>
    <x v="755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x v="32"/>
    <b v="1"/>
    <x v="3"/>
    <x v="9"/>
    <x v="571"/>
    <m/>
  </r>
  <r>
    <n v="756"/>
    <x v="756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x v="19"/>
    <b v="1"/>
    <x v="3"/>
    <x v="9"/>
    <x v="572"/>
    <m/>
  </r>
  <r>
    <n v="757"/>
    <x v="757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x v="59"/>
    <b v="1"/>
    <x v="3"/>
    <x v="9"/>
    <x v="573"/>
    <m/>
  </r>
  <r>
    <n v="758"/>
    <x v="758"/>
    <s v="I am publishing my book, Waiting on Humanity and need some finishing funds to do so."/>
    <n v="2500"/>
    <n v="2550"/>
    <x v="0"/>
    <n v="102"/>
    <x v="0"/>
    <s v="USD"/>
    <n v="1286568268"/>
    <n v="1283976268"/>
    <b v="0"/>
    <x v="10"/>
    <b v="1"/>
    <x v="3"/>
    <x v="9"/>
    <x v="574"/>
    <m/>
  </r>
  <r>
    <n v="759"/>
    <x v="759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x v="221"/>
    <b v="1"/>
    <x v="3"/>
    <x v="9"/>
    <x v="575"/>
    <m/>
  </r>
  <r>
    <n v="760"/>
    <x v="760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x v="78"/>
    <b v="0"/>
    <x v="3"/>
    <x v="10"/>
    <x v="121"/>
    <m/>
  </r>
  <r>
    <n v="761"/>
    <x v="761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x v="79"/>
    <b v="0"/>
    <x v="3"/>
    <x v="10"/>
    <x v="576"/>
    <m/>
  </r>
  <r>
    <n v="762"/>
    <x v="762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x v="78"/>
    <b v="0"/>
    <x v="3"/>
    <x v="10"/>
    <x v="121"/>
    <m/>
  </r>
  <r>
    <n v="763"/>
    <x v="763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x v="29"/>
    <b v="0"/>
    <x v="3"/>
    <x v="10"/>
    <x v="144"/>
    <m/>
  </r>
  <r>
    <n v="764"/>
    <x v="764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x v="78"/>
    <b v="0"/>
    <x v="3"/>
    <x v="10"/>
    <x v="121"/>
    <m/>
  </r>
  <r>
    <n v="765"/>
    <x v="765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x v="34"/>
    <b v="0"/>
    <x v="3"/>
    <x v="10"/>
    <x v="577"/>
    <m/>
  </r>
  <r>
    <n v="766"/>
    <x v="766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x v="78"/>
    <b v="0"/>
    <x v="3"/>
    <x v="10"/>
    <x v="121"/>
    <m/>
  </r>
  <r>
    <n v="767"/>
    <x v="767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x v="83"/>
    <b v="0"/>
    <x v="3"/>
    <x v="10"/>
    <x v="578"/>
    <m/>
  </r>
  <r>
    <n v="768"/>
    <x v="768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x v="78"/>
    <b v="0"/>
    <x v="3"/>
    <x v="10"/>
    <x v="121"/>
    <m/>
  </r>
  <r>
    <n v="769"/>
    <x v="769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x v="47"/>
    <b v="0"/>
    <x v="3"/>
    <x v="10"/>
    <x v="579"/>
    <m/>
  </r>
  <r>
    <n v="770"/>
    <x v="770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x v="78"/>
    <b v="0"/>
    <x v="3"/>
    <x v="10"/>
    <x v="121"/>
    <m/>
  </r>
  <r>
    <n v="771"/>
    <x v="771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x v="29"/>
    <b v="0"/>
    <x v="3"/>
    <x v="10"/>
    <x v="119"/>
    <m/>
  </r>
  <r>
    <n v="772"/>
    <x v="772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x v="29"/>
    <b v="0"/>
    <x v="3"/>
    <x v="10"/>
    <x v="73"/>
    <m/>
  </r>
  <r>
    <n v="773"/>
    <x v="773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x v="84"/>
    <b v="0"/>
    <x v="3"/>
    <x v="10"/>
    <x v="580"/>
    <m/>
  </r>
  <r>
    <n v="774"/>
    <x v="774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x v="82"/>
    <b v="0"/>
    <x v="3"/>
    <x v="10"/>
    <x v="492"/>
    <m/>
  </r>
  <r>
    <n v="775"/>
    <x v="775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x v="81"/>
    <b v="0"/>
    <x v="3"/>
    <x v="10"/>
    <x v="441"/>
    <m/>
  </r>
  <r>
    <n v="776"/>
    <x v="776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x v="7"/>
    <b v="0"/>
    <x v="3"/>
    <x v="10"/>
    <x v="581"/>
    <m/>
  </r>
  <r>
    <n v="777"/>
    <x v="777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x v="83"/>
    <b v="0"/>
    <x v="3"/>
    <x v="10"/>
    <x v="582"/>
    <m/>
  </r>
  <r>
    <n v="778"/>
    <x v="778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x v="29"/>
    <b v="0"/>
    <x v="3"/>
    <x v="10"/>
    <x v="447"/>
    <m/>
  </r>
  <r>
    <n v="779"/>
    <x v="779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x v="79"/>
    <b v="0"/>
    <x v="3"/>
    <x v="10"/>
    <x v="583"/>
    <m/>
  </r>
  <r>
    <n v="780"/>
    <x v="780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x v="74"/>
    <b v="1"/>
    <x v="4"/>
    <x v="11"/>
    <x v="584"/>
    <m/>
  </r>
  <r>
    <n v="781"/>
    <x v="781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x v="20"/>
    <b v="1"/>
    <x v="4"/>
    <x v="11"/>
    <x v="585"/>
    <m/>
  </r>
  <r>
    <n v="782"/>
    <x v="782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x v="25"/>
    <b v="1"/>
    <x v="4"/>
    <x v="11"/>
    <x v="73"/>
    <m/>
  </r>
  <r>
    <n v="783"/>
    <x v="783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x v="2"/>
    <b v="1"/>
    <x v="4"/>
    <x v="11"/>
    <x v="586"/>
    <m/>
  </r>
  <r>
    <n v="784"/>
    <x v="784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x v="73"/>
    <b v="1"/>
    <x v="4"/>
    <x v="11"/>
    <x v="587"/>
    <m/>
  </r>
  <r>
    <n v="785"/>
    <x v="785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x v="60"/>
    <b v="1"/>
    <x v="4"/>
    <x v="11"/>
    <x v="588"/>
    <m/>
  </r>
  <r>
    <n v="786"/>
    <x v="786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x v="34"/>
    <b v="1"/>
    <x v="4"/>
    <x v="11"/>
    <x v="589"/>
    <m/>
  </r>
  <r>
    <n v="787"/>
    <x v="787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x v="57"/>
    <b v="1"/>
    <x v="4"/>
    <x v="11"/>
    <x v="590"/>
    <m/>
  </r>
  <r>
    <n v="788"/>
    <x v="788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x v="69"/>
    <b v="1"/>
    <x v="4"/>
    <x v="11"/>
    <x v="591"/>
    <m/>
  </r>
  <r>
    <n v="789"/>
    <x v="789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x v="25"/>
    <b v="1"/>
    <x v="4"/>
    <x v="11"/>
    <x v="592"/>
    <m/>
  </r>
  <r>
    <n v="790"/>
    <x v="790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x v="239"/>
    <b v="1"/>
    <x v="4"/>
    <x v="11"/>
    <x v="593"/>
    <m/>
  </r>
  <r>
    <n v="791"/>
    <x v="791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x v="130"/>
    <b v="1"/>
    <x v="4"/>
    <x v="11"/>
    <x v="594"/>
    <m/>
  </r>
  <r>
    <n v="792"/>
    <x v="792"/>
    <s v="Rock n' Roll about the intersection of lies and belief: the Believable Lie."/>
    <n v="2500"/>
    <n v="2511.11"/>
    <x v="0"/>
    <n v="100"/>
    <x v="0"/>
    <s v="USD"/>
    <n v="1383861483"/>
    <n v="1381265883"/>
    <b v="0"/>
    <x v="65"/>
    <b v="1"/>
    <x v="4"/>
    <x v="11"/>
    <x v="595"/>
    <m/>
  </r>
  <r>
    <n v="793"/>
    <x v="793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x v="58"/>
    <b v="1"/>
    <x v="4"/>
    <x v="11"/>
    <x v="596"/>
    <m/>
  </r>
  <r>
    <n v="794"/>
    <x v="794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x v="28"/>
    <b v="1"/>
    <x v="4"/>
    <x v="11"/>
    <x v="597"/>
    <m/>
  </r>
  <r>
    <n v="795"/>
    <x v="795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x v="192"/>
    <b v="1"/>
    <x v="4"/>
    <x v="11"/>
    <x v="598"/>
    <m/>
  </r>
  <r>
    <n v="796"/>
    <x v="796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x v="240"/>
    <b v="1"/>
    <x v="4"/>
    <x v="11"/>
    <x v="599"/>
    <m/>
  </r>
  <r>
    <n v="797"/>
    <x v="797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x v="26"/>
    <b v="1"/>
    <x v="4"/>
    <x v="11"/>
    <x v="600"/>
    <m/>
  </r>
  <r>
    <n v="798"/>
    <x v="798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x v="45"/>
    <b v="1"/>
    <x v="4"/>
    <x v="11"/>
    <x v="601"/>
    <m/>
  </r>
  <r>
    <n v="799"/>
    <x v="799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x v="33"/>
    <b v="1"/>
    <x v="4"/>
    <x v="11"/>
    <x v="602"/>
    <m/>
  </r>
  <r>
    <n v="800"/>
    <x v="800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x v="66"/>
    <b v="1"/>
    <x v="4"/>
    <x v="11"/>
    <x v="603"/>
    <m/>
  </r>
  <r>
    <n v="801"/>
    <x v="801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x v="13"/>
    <b v="1"/>
    <x v="4"/>
    <x v="11"/>
    <x v="604"/>
    <m/>
  </r>
  <r>
    <n v="802"/>
    <x v="802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x v="11"/>
    <b v="1"/>
    <x v="4"/>
    <x v="11"/>
    <x v="605"/>
    <m/>
  </r>
  <r>
    <n v="803"/>
    <x v="803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x v="44"/>
    <b v="1"/>
    <x v="4"/>
    <x v="11"/>
    <x v="606"/>
    <m/>
  </r>
  <r>
    <n v="804"/>
    <x v="804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x v="59"/>
    <b v="1"/>
    <x v="4"/>
    <x v="11"/>
    <x v="607"/>
    <m/>
  </r>
  <r>
    <n v="805"/>
    <x v="805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x v="241"/>
    <b v="1"/>
    <x v="4"/>
    <x v="11"/>
    <x v="608"/>
    <m/>
  </r>
  <r>
    <n v="806"/>
    <x v="806"/>
    <s v="Help Golden Animals finish their NEW Album!"/>
    <n v="8000"/>
    <n v="8355"/>
    <x v="0"/>
    <n v="104"/>
    <x v="0"/>
    <s v="USD"/>
    <n v="1315413339"/>
    <n v="1312821339"/>
    <b v="0"/>
    <x v="26"/>
    <b v="1"/>
    <x v="4"/>
    <x v="11"/>
    <x v="168"/>
    <m/>
  </r>
  <r>
    <n v="807"/>
    <x v="807"/>
    <s v="Join the Sic Vita family and lend a hand as we create a new album!"/>
    <n v="4000"/>
    <n v="4205"/>
    <x v="0"/>
    <n v="105"/>
    <x v="0"/>
    <s v="USD"/>
    <n v="1488333600"/>
    <n v="1485270311"/>
    <b v="0"/>
    <x v="7"/>
    <b v="1"/>
    <x v="4"/>
    <x v="11"/>
    <x v="609"/>
    <m/>
  </r>
  <r>
    <n v="808"/>
    <x v="808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x v="68"/>
    <b v="1"/>
    <x v="4"/>
    <x v="11"/>
    <x v="610"/>
    <m/>
  </r>
  <r>
    <n v="809"/>
    <x v="809"/>
    <s v="Acknowledged songwriter looking to record album of new songs to secure a Publishing Contract"/>
    <n v="4000"/>
    <n v="4151"/>
    <x v="0"/>
    <n v="104"/>
    <x v="0"/>
    <s v="USD"/>
    <n v="1390161630"/>
    <n v="1387569630"/>
    <b v="0"/>
    <x v="47"/>
    <b v="1"/>
    <x v="4"/>
    <x v="11"/>
    <x v="611"/>
    <m/>
  </r>
  <r>
    <n v="810"/>
    <x v="810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x v="74"/>
    <b v="1"/>
    <x v="4"/>
    <x v="11"/>
    <x v="608"/>
    <m/>
  </r>
  <r>
    <n v="811"/>
    <x v="811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x v="8"/>
    <b v="1"/>
    <x v="4"/>
    <x v="11"/>
    <x v="64"/>
    <m/>
  </r>
  <r>
    <n v="812"/>
    <x v="812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x v="51"/>
    <b v="1"/>
    <x v="4"/>
    <x v="11"/>
    <x v="612"/>
    <m/>
  </r>
  <r>
    <n v="813"/>
    <x v="813"/>
    <s v="A pre order campaign to fund the pressing of our second full length vinyl LP"/>
    <n v="1500"/>
    <n v="2399.94"/>
    <x v="0"/>
    <n v="160"/>
    <x v="0"/>
    <s v="USD"/>
    <n v="1342825365"/>
    <n v="1340233365"/>
    <b v="0"/>
    <x v="93"/>
    <b v="1"/>
    <x v="4"/>
    <x v="11"/>
    <x v="380"/>
    <m/>
  </r>
  <r>
    <n v="814"/>
    <x v="814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x v="33"/>
    <b v="1"/>
    <x v="4"/>
    <x v="11"/>
    <x v="613"/>
    <m/>
  </r>
  <r>
    <n v="815"/>
    <x v="815"/>
    <s v="Be a part of helping The Early Reset finish their new 7 song EP."/>
    <n v="4000"/>
    <n v="4280"/>
    <x v="0"/>
    <n v="107"/>
    <x v="0"/>
    <s v="USD"/>
    <n v="1414879303"/>
    <n v="1412287303"/>
    <b v="0"/>
    <x v="68"/>
    <b v="1"/>
    <x v="4"/>
    <x v="11"/>
    <x v="614"/>
    <m/>
  </r>
  <r>
    <n v="816"/>
    <x v="816"/>
    <s v="Friends and Family have an album for you. They need your help to release it to the world."/>
    <n v="7000"/>
    <n v="8058.55"/>
    <x v="0"/>
    <n v="115"/>
    <x v="0"/>
    <s v="USD"/>
    <n v="1365489000"/>
    <n v="1362776043"/>
    <b v="0"/>
    <x v="242"/>
    <b v="1"/>
    <x v="4"/>
    <x v="11"/>
    <x v="615"/>
    <m/>
  </r>
  <r>
    <n v="817"/>
    <x v="817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x v="23"/>
    <b v="1"/>
    <x v="4"/>
    <x v="11"/>
    <x v="616"/>
    <m/>
  </r>
  <r>
    <n v="818"/>
    <x v="818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x v="10"/>
    <b v="1"/>
    <x v="4"/>
    <x v="11"/>
    <x v="617"/>
    <m/>
  </r>
  <r>
    <n v="819"/>
    <x v="819"/>
    <s v="We are touring the Southeast in support of our new EP"/>
    <n v="400"/>
    <n v="435"/>
    <x v="0"/>
    <n v="109"/>
    <x v="0"/>
    <s v="USD"/>
    <n v="1387601040"/>
    <n v="1386806254"/>
    <b v="0"/>
    <x v="25"/>
    <b v="1"/>
    <x v="4"/>
    <x v="11"/>
    <x v="618"/>
    <m/>
  </r>
  <r>
    <n v="820"/>
    <x v="820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x v="44"/>
    <b v="1"/>
    <x v="4"/>
    <x v="11"/>
    <x v="619"/>
    <m/>
  </r>
  <r>
    <n v="821"/>
    <x v="821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x v="76"/>
    <b v="1"/>
    <x v="4"/>
    <x v="11"/>
    <x v="620"/>
    <m/>
  </r>
  <r>
    <n v="822"/>
    <x v="822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x v="50"/>
    <b v="1"/>
    <x v="4"/>
    <x v="11"/>
    <x v="621"/>
    <m/>
  </r>
  <r>
    <n v="823"/>
    <x v="823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x v="51"/>
    <b v="1"/>
    <x v="4"/>
    <x v="11"/>
    <x v="622"/>
    <m/>
  </r>
  <r>
    <n v="824"/>
    <x v="824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x v="241"/>
    <b v="1"/>
    <x v="4"/>
    <x v="11"/>
    <x v="623"/>
    <m/>
  </r>
  <r>
    <n v="825"/>
    <x v="825"/>
    <s v="Kickstarting Kill Freeman independently. Help fund the New Record, Video and Live Shows."/>
    <n v="12500"/>
    <n v="12554"/>
    <x v="0"/>
    <n v="100"/>
    <x v="0"/>
    <s v="USD"/>
    <n v="1351495284"/>
    <n v="1349335284"/>
    <b v="0"/>
    <x v="221"/>
    <b v="1"/>
    <x v="4"/>
    <x v="11"/>
    <x v="624"/>
    <m/>
  </r>
  <r>
    <n v="826"/>
    <x v="826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x v="72"/>
    <b v="1"/>
    <x v="4"/>
    <x v="11"/>
    <x v="625"/>
    <m/>
  </r>
  <r>
    <n v="827"/>
    <x v="827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x v="202"/>
    <b v="1"/>
    <x v="4"/>
    <x v="11"/>
    <x v="626"/>
    <m/>
  </r>
  <r>
    <n v="828"/>
    <x v="828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x v="44"/>
    <b v="1"/>
    <x v="4"/>
    <x v="11"/>
    <x v="247"/>
    <m/>
  </r>
  <r>
    <n v="829"/>
    <x v="829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x v="38"/>
    <b v="1"/>
    <x v="4"/>
    <x v="11"/>
    <x v="151"/>
    <m/>
  </r>
  <r>
    <n v="830"/>
    <x v="830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x v="58"/>
    <b v="1"/>
    <x v="4"/>
    <x v="11"/>
    <x v="627"/>
    <m/>
  </r>
  <r>
    <n v="831"/>
    <x v="831"/>
    <s v="7Horse is a new band with a self-funded album and a show they want to rock in your town!"/>
    <n v="1500"/>
    <n v="3500"/>
    <x v="0"/>
    <n v="233"/>
    <x v="0"/>
    <s v="USD"/>
    <n v="1335540694"/>
    <n v="1332948694"/>
    <b v="0"/>
    <x v="9"/>
    <b v="1"/>
    <x v="4"/>
    <x v="11"/>
    <x v="628"/>
    <m/>
  </r>
  <r>
    <n v="832"/>
    <x v="832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x v="243"/>
    <b v="1"/>
    <x v="4"/>
    <x v="11"/>
    <x v="629"/>
    <m/>
  </r>
  <r>
    <n v="833"/>
    <x v="833"/>
    <s v="This is an American rock album."/>
    <n v="6000"/>
    <n v="6100"/>
    <x v="0"/>
    <n v="102"/>
    <x v="0"/>
    <s v="USD"/>
    <n v="1397941475"/>
    <n v="1395349475"/>
    <b v="0"/>
    <x v="14"/>
    <b v="1"/>
    <x v="4"/>
    <x v="11"/>
    <x v="630"/>
    <m/>
  </r>
  <r>
    <n v="834"/>
    <x v="834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x v="11"/>
    <b v="1"/>
    <x v="4"/>
    <x v="11"/>
    <x v="631"/>
    <m/>
  </r>
  <r>
    <n v="835"/>
    <x v="835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x v="244"/>
    <b v="1"/>
    <x v="4"/>
    <x v="11"/>
    <x v="632"/>
    <m/>
  </r>
  <r>
    <n v="836"/>
    <x v="836"/>
    <s v="An album you can bring home to mom."/>
    <n v="5000"/>
    <n v="5046.5200000000004"/>
    <x v="0"/>
    <n v="101"/>
    <x v="0"/>
    <s v="USD"/>
    <n v="1381108918"/>
    <n v="1378516918"/>
    <b v="0"/>
    <x v="67"/>
    <b v="1"/>
    <x v="4"/>
    <x v="11"/>
    <x v="633"/>
    <m/>
  </r>
  <r>
    <n v="837"/>
    <x v="837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x v="95"/>
    <b v="1"/>
    <x v="4"/>
    <x v="11"/>
    <x v="634"/>
    <m/>
  </r>
  <r>
    <n v="838"/>
    <x v="838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x v="42"/>
    <b v="1"/>
    <x v="4"/>
    <x v="11"/>
    <x v="635"/>
    <m/>
  </r>
  <r>
    <n v="839"/>
    <x v="839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x v="93"/>
    <b v="1"/>
    <x v="4"/>
    <x v="11"/>
    <x v="636"/>
    <m/>
  </r>
  <r>
    <n v="840"/>
    <x v="840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x v="245"/>
    <b v="1"/>
    <x v="4"/>
    <x v="12"/>
    <x v="637"/>
    <m/>
  </r>
  <r>
    <n v="841"/>
    <x v="841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x v="225"/>
    <b v="1"/>
    <x v="4"/>
    <x v="12"/>
    <x v="638"/>
    <m/>
  </r>
  <r>
    <n v="842"/>
    <x v="842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x v="70"/>
    <b v="1"/>
    <x v="4"/>
    <x v="12"/>
    <x v="639"/>
    <m/>
  </r>
  <r>
    <n v="843"/>
    <x v="843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x v="246"/>
    <b v="1"/>
    <x v="4"/>
    <x v="12"/>
    <x v="640"/>
    <m/>
  </r>
  <r>
    <n v="844"/>
    <x v="844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x v="180"/>
    <b v="1"/>
    <x v="4"/>
    <x v="12"/>
    <x v="641"/>
    <m/>
  </r>
  <r>
    <n v="845"/>
    <x v="845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x v="247"/>
    <b v="1"/>
    <x v="4"/>
    <x v="12"/>
    <x v="642"/>
    <m/>
  </r>
  <r>
    <n v="846"/>
    <x v="846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x v="5"/>
    <b v="1"/>
    <x v="4"/>
    <x v="12"/>
    <x v="643"/>
    <m/>
  </r>
  <r>
    <n v="847"/>
    <x v="847"/>
    <s v="MUSIC WITH MEANING!  MUSIC THAT MATTERS!!!"/>
    <n v="10"/>
    <n v="10"/>
    <x v="0"/>
    <n v="100"/>
    <x v="0"/>
    <s v="USD"/>
    <n v="1436555376"/>
    <n v="1433963376"/>
    <b v="0"/>
    <x v="29"/>
    <b v="1"/>
    <x v="4"/>
    <x v="12"/>
    <x v="119"/>
    <m/>
  </r>
  <r>
    <n v="848"/>
    <x v="848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x v="38"/>
    <b v="1"/>
    <x v="4"/>
    <x v="12"/>
    <x v="644"/>
    <m/>
  </r>
  <r>
    <n v="849"/>
    <x v="849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x v="248"/>
    <b v="1"/>
    <x v="4"/>
    <x v="12"/>
    <x v="645"/>
    <m/>
  </r>
  <r>
    <n v="850"/>
    <x v="850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x v="182"/>
    <b v="1"/>
    <x v="4"/>
    <x v="12"/>
    <x v="646"/>
    <m/>
  </r>
  <r>
    <n v="851"/>
    <x v="851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x v="16"/>
    <b v="1"/>
    <x v="4"/>
    <x v="12"/>
    <x v="647"/>
    <m/>
  </r>
  <r>
    <n v="852"/>
    <x v="852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x v="95"/>
    <b v="1"/>
    <x v="4"/>
    <x v="12"/>
    <x v="648"/>
    <m/>
  </r>
  <r>
    <n v="853"/>
    <x v="853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x v="73"/>
    <b v="1"/>
    <x v="4"/>
    <x v="12"/>
    <x v="179"/>
    <m/>
  </r>
  <r>
    <n v="854"/>
    <x v="854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x v="249"/>
    <b v="1"/>
    <x v="4"/>
    <x v="12"/>
    <x v="649"/>
    <m/>
  </r>
  <r>
    <n v="855"/>
    <x v="855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x v="5"/>
    <b v="1"/>
    <x v="4"/>
    <x v="12"/>
    <x v="650"/>
    <m/>
  </r>
  <r>
    <n v="856"/>
    <x v="856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x v="33"/>
    <b v="1"/>
    <x v="4"/>
    <x v="12"/>
    <x v="651"/>
    <m/>
  </r>
  <r>
    <n v="857"/>
    <x v="857"/>
    <s v="Modern Post-Hardcore/Electro music (Hardstyle, EDM, Trap, Dubstep, Dembow, House)."/>
    <n v="1200"/>
    <n v="1200"/>
    <x v="0"/>
    <n v="100"/>
    <x v="3"/>
    <s v="EUR"/>
    <n v="1448463431"/>
    <n v="1444831031"/>
    <b v="0"/>
    <x v="54"/>
    <b v="1"/>
    <x v="4"/>
    <x v="12"/>
    <x v="73"/>
    <m/>
  </r>
  <r>
    <n v="858"/>
    <x v="858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x v="88"/>
    <b v="1"/>
    <x v="4"/>
    <x v="12"/>
    <x v="652"/>
    <m/>
  </r>
  <r>
    <n v="859"/>
    <x v="859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x v="15"/>
    <b v="1"/>
    <x v="4"/>
    <x v="12"/>
    <x v="653"/>
    <m/>
  </r>
  <r>
    <n v="860"/>
    <x v="860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x v="53"/>
    <b v="0"/>
    <x v="4"/>
    <x v="13"/>
    <x v="654"/>
    <m/>
  </r>
  <r>
    <n v="861"/>
    <x v="861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x v="84"/>
    <b v="0"/>
    <x v="4"/>
    <x v="13"/>
    <x v="470"/>
    <m/>
  </r>
  <r>
    <n v="862"/>
    <x v="862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x v="80"/>
    <b v="0"/>
    <x v="4"/>
    <x v="13"/>
    <x v="655"/>
    <m/>
  </r>
  <r>
    <n v="863"/>
    <x v="863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x v="81"/>
    <b v="0"/>
    <x v="4"/>
    <x v="13"/>
    <x v="656"/>
    <m/>
  </r>
  <r>
    <n v="864"/>
    <x v="864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x v="1"/>
    <b v="0"/>
    <x v="4"/>
    <x v="13"/>
    <x v="657"/>
    <m/>
  </r>
  <r>
    <n v="865"/>
    <x v="865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x v="84"/>
    <b v="0"/>
    <x v="4"/>
    <x v="13"/>
    <x v="377"/>
    <m/>
  </r>
  <r>
    <n v="866"/>
    <x v="866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x v="202"/>
    <b v="0"/>
    <x v="4"/>
    <x v="13"/>
    <x v="658"/>
    <m/>
  </r>
  <r>
    <n v="867"/>
    <x v="867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x v="202"/>
    <b v="0"/>
    <x v="4"/>
    <x v="13"/>
    <x v="659"/>
    <m/>
  </r>
  <r>
    <n v="868"/>
    <x v="868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x v="29"/>
    <b v="0"/>
    <x v="4"/>
    <x v="13"/>
    <x v="73"/>
    <m/>
  </r>
  <r>
    <n v="869"/>
    <x v="869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x v="83"/>
    <b v="0"/>
    <x v="4"/>
    <x v="13"/>
    <x v="660"/>
    <m/>
  </r>
  <r>
    <n v="870"/>
    <x v="870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x v="81"/>
    <b v="0"/>
    <x v="4"/>
    <x v="13"/>
    <x v="661"/>
    <m/>
  </r>
  <r>
    <n v="871"/>
    <x v="871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x v="8"/>
    <b v="0"/>
    <x v="4"/>
    <x v="13"/>
    <x v="662"/>
    <m/>
  </r>
  <r>
    <n v="872"/>
    <x v="872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x v="84"/>
    <b v="0"/>
    <x v="4"/>
    <x v="13"/>
    <x v="151"/>
    <m/>
  </r>
  <r>
    <n v="873"/>
    <x v="873"/>
    <s v="Fall in love with &quot;The Dreamer&quot;, new original music from trumpeter Freddie Dunn!"/>
    <n v="3500"/>
    <n v="45"/>
    <x v="2"/>
    <n v="1"/>
    <x v="0"/>
    <s v="USD"/>
    <n v="1352610040"/>
    <n v="1349150440"/>
    <b v="0"/>
    <x v="81"/>
    <b v="0"/>
    <x v="4"/>
    <x v="13"/>
    <x v="373"/>
    <m/>
  </r>
  <r>
    <n v="874"/>
    <x v="874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x v="64"/>
    <b v="0"/>
    <x v="4"/>
    <x v="13"/>
    <x v="663"/>
    <m/>
  </r>
  <r>
    <n v="875"/>
    <x v="875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x v="78"/>
    <b v="0"/>
    <x v="4"/>
    <x v="13"/>
    <x v="121"/>
    <m/>
  </r>
  <r>
    <n v="876"/>
    <x v="876"/>
    <s v="What was the greatest record shop ever?  DOBELLS!"/>
    <n v="3152"/>
    <n v="1286"/>
    <x v="2"/>
    <n v="41"/>
    <x v="1"/>
    <s v="GBP"/>
    <n v="1359978927"/>
    <n v="1357127727"/>
    <b v="0"/>
    <x v="43"/>
    <b v="0"/>
    <x v="4"/>
    <x v="13"/>
    <x v="232"/>
    <m/>
  </r>
  <r>
    <n v="877"/>
    <x v="877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x v="60"/>
    <b v="0"/>
    <x v="4"/>
    <x v="13"/>
    <x v="664"/>
    <m/>
  </r>
  <r>
    <n v="878"/>
    <x v="878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x v="84"/>
    <b v="0"/>
    <x v="4"/>
    <x v="13"/>
    <x v="151"/>
    <m/>
  </r>
  <r>
    <n v="879"/>
    <x v="879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x v="209"/>
    <b v="0"/>
    <x v="4"/>
    <x v="13"/>
    <x v="665"/>
    <m/>
  </r>
  <r>
    <n v="880"/>
    <x v="880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x v="22"/>
    <b v="0"/>
    <x v="4"/>
    <x v="14"/>
    <x v="666"/>
    <m/>
  </r>
  <r>
    <n v="881"/>
    <x v="881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x v="29"/>
    <b v="0"/>
    <x v="4"/>
    <x v="14"/>
    <x v="179"/>
    <m/>
  </r>
  <r>
    <n v="882"/>
    <x v="882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x v="25"/>
    <b v="0"/>
    <x v="4"/>
    <x v="14"/>
    <x v="667"/>
    <m/>
  </r>
  <r>
    <n v="883"/>
    <x v="883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x v="54"/>
    <b v="0"/>
    <x v="4"/>
    <x v="14"/>
    <x v="668"/>
    <m/>
  </r>
  <r>
    <n v="884"/>
    <x v="884"/>
    <s v="We need to hire an animal trainer to have a chimpanzee actor perform in our music video with us!"/>
    <n v="2000"/>
    <n v="20"/>
    <x v="2"/>
    <n v="1"/>
    <x v="0"/>
    <s v="USD"/>
    <n v="1336789860"/>
    <n v="1331666146"/>
    <b v="0"/>
    <x v="84"/>
    <b v="0"/>
    <x v="4"/>
    <x v="14"/>
    <x v="119"/>
    <m/>
  </r>
  <r>
    <n v="885"/>
    <x v="885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x v="64"/>
    <b v="0"/>
    <x v="4"/>
    <x v="14"/>
    <x v="669"/>
    <m/>
  </r>
  <r>
    <n v="886"/>
    <x v="886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x v="63"/>
    <b v="0"/>
    <x v="4"/>
    <x v="14"/>
    <x v="670"/>
    <m/>
  </r>
  <r>
    <n v="887"/>
    <x v="887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x v="78"/>
    <b v="0"/>
    <x v="4"/>
    <x v="14"/>
    <x v="121"/>
    <m/>
  </r>
  <r>
    <n v="888"/>
    <x v="888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x v="80"/>
    <b v="0"/>
    <x v="4"/>
    <x v="14"/>
    <x v="656"/>
    <m/>
  </r>
  <r>
    <n v="889"/>
    <x v="889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x v="58"/>
    <b v="0"/>
    <x v="4"/>
    <x v="14"/>
    <x v="671"/>
    <m/>
  </r>
  <r>
    <n v="890"/>
    <x v="890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x v="80"/>
    <b v="0"/>
    <x v="4"/>
    <x v="14"/>
    <x v="672"/>
    <m/>
  </r>
  <r>
    <n v="891"/>
    <x v="891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x v="82"/>
    <b v="0"/>
    <x v="4"/>
    <x v="14"/>
    <x v="673"/>
    <m/>
  </r>
  <r>
    <n v="892"/>
    <x v="892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x v="57"/>
    <b v="0"/>
    <x v="4"/>
    <x v="14"/>
    <x v="674"/>
    <m/>
  </r>
  <r>
    <n v="893"/>
    <x v="893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x v="81"/>
    <b v="0"/>
    <x v="4"/>
    <x v="14"/>
    <x v="375"/>
    <m/>
  </r>
  <r>
    <n v="894"/>
    <x v="894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x v="28"/>
    <b v="0"/>
    <x v="4"/>
    <x v="14"/>
    <x v="675"/>
    <m/>
  </r>
  <r>
    <n v="895"/>
    <x v="895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x v="63"/>
    <b v="0"/>
    <x v="4"/>
    <x v="14"/>
    <x v="676"/>
    <m/>
  </r>
  <r>
    <n v="896"/>
    <x v="896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x v="250"/>
    <b v="0"/>
    <x v="4"/>
    <x v="14"/>
    <x v="677"/>
    <m/>
  </r>
  <r>
    <n v="897"/>
    <x v="897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x v="78"/>
    <b v="0"/>
    <x v="4"/>
    <x v="14"/>
    <x v="121"/>
    <m/>
  </r>
  <r>
    <n v="898"/>
    <x v="898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x v="84"/>
    <b v="0"/>
    <x v="4"/>
    <x v="14"/>
    <x v="431"/>
    <m/>
  </r>
  <r>
    <n v="899"/>
    <x v="899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x v="22"/>
    <b v="0"/>
    <x v="4"/>
    <x v="14"/>
    <x v="431"/>
    <m/>
  </r>
  <r>
    <n v="900"/>
    <x v="900"/>
    <s v="With Project Revive, I aim to protect and nurture the creative impulse through music."/>
    <n v="5000"/>
    <n v="21"/>
    <x v="2"/>
    <n v="0"/>
    <x v="0"/>
    <s v="USD"/>
    <n v="1459365802"/>
    <n v="1456777402"/>
    <b v="0"/>
    <x v="84"/>
    <b v="0"/>
    <x v="4"/>
    <x v="13"/>
    <x v="678"/>
    <m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x v="78"/>
    <b v="0"/>
    <x v="4"/>
    <x v="13"/>
    <x v="121"/>
    <m/>
  </r>
  <r>
    <n v="902"/>
    <x v="902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x v="83"/>
    <b v="0"/>
    <x v="4"/>
    <x v="13"/>
    <x v="179"/>
    <m/>
  </r>
  <r>
    <n v="903"/>
    <x v="903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x v="80"/>
    <b v="0"/>
    <x v="4"/>
    <x v="13"/>
    <x v="375"/>
    <m/>
  </r>
  <r>
    <n v="904"/>
    <x v="904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x v="83"/>
    <b v="0"/>
    <x v="4"/>
    <x v="13"/>
    <x v="679"/>
    <m/>
  </r>
  <r>
    <n v="905"/>
    <x v="905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x v="79"/>
    <b v="0"/>
    <x v="4"/>
    <x v="13"/>
    <x v="680"/>
    <m/>
  </r>
  <r>
    <n v="906"/>
    <x v="906"/>
    <s v="The DMV's most respected saxophonist pay tribute to Motown."/>
    <n v="15000"/>
    <n v="0"/>
    <x v="2"/>
    <n v="0"/>
    <x v="0"/>
    <s v="USD"/>
    <n v="1394681590"/>
    <n v="1392093190"/>
    <b v="0"/>
    <x v="78"/>
    <b v="0"/>
    <x v="4"/>
    <x v="13"/>
    <x v="121"/>
    <m/>
  </r>
  <r>
    <n v="907"/>
    <x v="907"/>
    <s v="Greg Chambers' self-titled CD needs support for post production, replication, and promotion."/>
    <n v="2900"/>
    <n v="0"/>
    <x v="2"/>
    <n v="0"/>
    <x v="0"/>
    <s v="USD"/>
    <n v="1315715823"/>
    <n v="1313123823"/>
    <b v="0"/>
    <x v="78"/>
    <b v="0"/>
    <x v="4"/>
    <x v="13"/>
    <x v="121"/>
    <m/>
  </r>
  <r>
    <n v="908"/>
    <x v="908"/>
    <s v="This project is designed to help protect the environment by using Eco-friendly product packaging."/>
    <n v="2500"/>
    <n v="0"/>
    <x v="2"/>
    <n v="0"/>
    <x v="0"/>
    <s v="USD"/>
    <n v="1280206740"/>
    <n v="1276283655"/>
    <b v="0"/>
    <x v="78"/>
    <b v="0"/>
    <x v="4"/>
    <x v="13"/>
    <x v="121"/>
    <m/>
  </r>
  <r>
    <n v="909"/>
    <x v="909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x v="22"/>
    <b v="0"/>
    <x v="4"/>
    <x v="13"/>
    <x v="177"/>
    <m/>
  </r>
  <r>
    <n v="910"/>
    <x v="910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x v="81"/>
    <b v="0"/>
    <x v="4"/>
    <x v="13"/>
    <x v="681"/>
    <m/>
  </r>
  <r>
    <n v="911"/>
    <x v="911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x v="78"/>
    <b v="0"/>
    <x v="4"/>
    <x v="13"/>
    <x v="121"/>
    <m/>
  </r>
  <r>
    <n v="912"/>
    <x v="912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x v="84"/>
    <b v="0"/>
    <x v="4"/>
    <x v="13"/>
    <x v="2"/>
    <m/>
  </r>
  <r>
    <n v="913"/>
    <x v="913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x v="54"/>
    <b v="0"/>
    <x v="4"/>
    <x v="13"/>
    <x v="682"/>
    <m/>
  </r>
  <r>
    <n v="914"/>
    <x v="914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x v="78"/>
    <b v="0"/>
    <x v="4"/>
    <x v="13"/>
    <x v="121"/>
    <m/>
  </r>
  <r>
    <n v="915"/>
    <x v="915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x v="82"/>
    <b v="0"/>
    <x v="4"/>
    <x v="13"/>
    <x v="683"/>
    <m/>
  </r>
  <r>
    <n v="916"/>
    <x v="916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x v="78"/>
    <b v="0"/>
    <x v="4"/>
    <x v="13"/>
    <x v="121"/>
    <m/>
  </r>
  <r>
    <n v="917"/>
    <x v="917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x v="29"/>
    <b v="0"/>
    <x v="4"/>
    <x v="13"/>
    <x v="179"/>
    <m/>
  </r>
  <r>
    <n v="918"/>
    <x v="918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x v="73"/>
    <b v="0"/>
    <x v="4"/>
    <x v="13"/>
    <x v="684"/>
    <m/>
  </r>
  <r>
    <n v="919"/>
    <x v="919"/>
    <s v="Cool jazz with a New Orleans flavor."/>
    <n v="20000"/>
    <n v="100"/>
    <x v="2"/>
    <n v="1"/>
    <x v="0"/>
    <s v="USD"/>
    <n v="1355930645"/>
    <n v="1352906645"/>
    <b v="0"/>
    <x v="29"/>
    <b v="0"/>
    <x v="4"/>
    <x v="13"/>
    <x v="101"/>
    <m/>
  </r>
  <r>
    <n v="920"/>
    <x v="920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x v="78"/>
    <b v="0"/>
    <x v="4"/>
    <x v="13"/>
    <x v="121"/>
    <m/>
  </r>
  <r>
    <n v="921"/>
    <x v="921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x v="9"/>
    <b v="0"/>
    <x v="4"/>
    <x v="13"/>
    <x v="685"/>
    <m/>
  </r>
  <r>
    <n v="922"/>
    <x v="922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x v="209"/>
    <b v="0"/>
    <x v="4"/>
    <x v="13"/>
    <x v="686"/>
    <m/>
  </r>
  <r>
    <n v="923"/>
    <x v="923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x v="79"/>
    <b v="0"/>
    <x v="4"/>
    <x v="13"/>
    <x v="687"/>
    <m/>
  </r>
  <r>
    <n v="924"/>
    <x v="924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x v="41"/>
    <b v="0"/>
    <x v="4"/>
    <x v="13"/>
    <x v="688"/>
    <m/>
  </r>
  <r>
    <n v="925"/>
    <x v="925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x v="81"/>
    <b v="0"/>
    <x v="4"/>
    <x v="13"/>
    <x v="689"/>
    <m/>
  </r>
  <r>
    <n v="926"/>
    <x v="926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x v="78"/>
    <b v="0"/>
    <x v="4"/>
    <x v="13"/>
    <x v="121"/>
    <m/>
  </r>
  <r>
    <n v="927"/>
    <x v="927"/>
    <s v="Studio CD/DVD Solo project of Pianist &amp; Keyboardist Jetro da Silva"/>
    <n v="20000"/>
    <n v="0"/>
    <x v="2"/>
    <n v="0"/>
    <x v="0"/>
    <s v="USD"/>
    <n v="1337024695"/>
    <n v="1334432695"/>
    <b v="0"/>
    <x v="78"/>
    <b v="0"/>
    <x v="4"/>
    <x v="13"/>
    <x v="121"/>
    <m/>
  </r>
  <r>
    <n v="928"/>
    <x v="928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x v="33"/>
    <b v="0"/>
    <x v="4"/>
    <x v="13"/>
    <x v="690"/>
    <m/>
  </r>
  <r>
    <n v="929"/>
    <x v="929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x v="78"/>
    <b v="0"/>
    <x v="4"/>
    <x v="13"/>
    <x v="121"/>
    <m/>
  </r>
  <r>
    <n v="930"/>
    <x v="930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x v="81"/>
    <b v="0"/>
    <x v="4"/>
    <x v="13"/>
    <x v="159"/>
    <m/>
  </r>
  <r>
    <n v="931"/>
    <x v="931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x v="63"/>
    <b v="0"/>
    <x v="4"/>
    <x v="13"/>
    <x v="691"/>
    <m/>
  </r>
  <r>
    <n v="932"/>
    <x v="932"/>
    <s v="Help me to create my 3rd album, a Christmas CD with 16 Holiday/Original favorites!"/>
    <n v="9500"/>
    <n v="1381"/>
    <x v="2"/>
    <n v="15"/>
    <x v="0"/>
    <s v="USD"/>
    <n v="1363990545"/>
    <n v="1360106145"/>
    <b v="0"/>
    <x v="209"/>
    <b v="0"/>
    <x v="4"/>
    <x v="13"/>
    <x v="692"/>
    <m/>
  </r>
  <r>
    <n v="933"/>
    <x v="933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x v="84"/>
    <b v="0"/>
    <x v="4"/>
    <x v="13"/>
    <x v="88"/>
    <m/>
  </r>
  <r>
    <n v="934"/>
    <x v="934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x v="209"/>
    <b v="0"/>
    <x v="4"/>
    <x v="13"/>
    <x v="693"/>
    <m/>
  </r>
  <r>
    <n v="935"/>
    <x v="935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x v="84"/>
    <b v="0"/>
    <x v="4"/>
    <x v="13"/>
    <x v="380"/>
    <m/>
  </r>
  <r>
    <n v="936"/>
    <x v="936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x v="78"/>
    <b v="0"/>
    <x v="4"/>
    <x v="13"/>
    <x v="121"/>
    <m/>
  </r>
  <r>
    <n v="937"/>
    <x v="937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x v="84"/>
    <b v="0"/>
    <x v="4"/>
    <x v="13"/>
    <x v="135"/>
    <m/>
  </r>
  <r>
    <n v="938"/>
    <x v="938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x v="29"/>
    <b v="0"/>
    <x v="4"/>
    <x v="13"/>
    <x v="380"/>
    <m/>
  </r>
  <r>
    <n v="939"/>
    <x v="939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x v="84"/>
    <b v="0"/>
    <x v="4"/>
    <x v="13"/>
    <x v="135"/>
    <m/>
  </r>
  <r>
    <n v="940"/>
    <x v="940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x v="25"/>
    <b v="0"/>
    <x v="2"/>
    <x v="8"/>
    <x v="694"/>
    <m/>
  </r>
  <r>
    <n v="941"/>
    <x v="941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x v="162"/>
    <b v="0"/>
    <x v="2"/>
    <x v="8"/>
    <x v="572"/>
    <m/>
  </r>
  <r>
    <n v="942"/>
    <x v="942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x v="38"/>
    <b v="0"/>
    <x v="2"/>
    <x v="8"/>
    <x v="695"/>
    <m/>
  </r>
  <r>
    <n v="943"/>
    <x v="943"/>
    <s v="A mask for home or travel that will give you the best, undisturbed sleep of your life."/>
    <n v="3000"/>
    <n v="289"/>
    <x v="2"/>
    <n v="10"/>
    <x v="0"/>
    <s v="USD"/>
    <n v="1480438905"/>
    <n v="1477843305"/>
    <b v="0"/>
    <x v="8"/>
    <b v="0"/>
    <x v="2"/>
    <x v="8"/>
    <x v="696"/>
    <m/>
  </r>
  <r>
    <n v="944"/>
    <x v="944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x v="93"/>
    <b v="0"/>
    <x v="2"/>
    <x v="8"/>
    <x v="697"/>
    <m/>
  </r>
  <r>
    <n v="945"/>
    <x v="945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x v="38"/>
    <b v="0"/>
    <x v="2"/>
    <x v="8"/>
    <x v="698"/>
    <m/>
  </r>
  <r>
    <n v="946"/>
    <x v="946"/>
    <s v="Soft edged-Hard working. The perfect wearable organization for the home and professional shop."/>
    <n v="15000"/>
    <n v="286"/>
    <x v="2"/>
    <n v="2"/>
    <x v="0"/>
    <s v="USD"/>
    <n v="1473444048"/>
    <n v="1470852048"/>
    <b v="0"/>
    <x v="81"/>
    <b v="0"/>
    <x v="2"/>
    <x v="8"/>
    <x v="699"/>
    <m/>
  </r>
  <r>
    <n v="947"/>
    <x v="947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x v="78"/>
    <b v="0"/>
    <x v="2"/>
    <x v="8"/>
    <x v="121"/>
    <m/>
  </r>
  <r>
    <n v="948"/>
    <x v="948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x v="22"/>
    <b v="0"/>
    <x v="2"/>
    <x v="8"/>
    <x v="88"/>
    <m/>
  </r>
  <r>
    <n v="949"/>
    <x v="949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x v="63"/>
    <b v="0"/>
    <x v="2"/>
    <x v="8"/>
    <x v="492"/>
    <m/>
  </r>
  <r>
    <n v="950"/>
    <x v="950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x v="54"/>
    <b v="0"/>
    <x v="2"/>
    <x v="8"/>
    <x v="700"/>
    <m/>
  </r>
  <r>
    <n v="951"/>
    <x v="951"/>
    <s v="Revolutionizing the way we walk our dogs!"/>
    <n v="50000"/>
    <n v="19195"/>
    <x v="2"/>
    <n v="38"/>
    <x v="0"/>
    <s v="USD"/>
    <n v="1465054872"/>
    <n v="1461166872"/>
    <b v="0"/>
    <x v="212"/>
    <b v="0"/>
    <x v="2"/>
    <x v="8"/>
    <x v="701"/>
    <m/>
  </r>
  <r>
    <n v="952"/>
    <x v="952"/>
    <s v="Audionoggin: Wireless personal surround sound for the athlete in everyone."/>
    <n v="49000"/>
    <n v="19572"/>
    <x v="2"/>
    <n v="40"/>
    <x v="0"/>
    <s v="USD"/>
    <n v="1479483812"/>
    <n v="1476888212"/>
    <b v="0"/>
    <x v="193"/>
    <b v="0"/>
    <x v="2"/>
    <x v="8"/>
    <x v="284"/>
    <m/>
  </r>
  <r>
    <n v="953"/>
    <x v="953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x v="81"/>
    <b v="0"/>
    <x v="2"/>
    <x v="8"/>
    <x v="702"/>
    <m/>
  </r>
  <r>
    <n v="954"/>
    <x v="954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x v="196"/>
    <b v="0"/>
    <x v="2"/>
    <x v="8"/>
    <x v="703"/>
    <m/>
  </r>
  <r>
    <n v="955"/>
    <x v="955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x v="251"/>
    <b v="0"/>
    <x v="2"/>
    <x v="8"/>
    <x v="704"/>
    <m/>
  </r>
  <r>
    <n v="956"/>
    <x v="956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x v="57"/>
    <b v="0"/>
    <x v="2"/>
    <x v="8"/>
    <x v="705"/>
    <m/>
  </r>
  <r>
    <n v="957"/>
    <x v="957"/>
    <s v="A Leather Smart watch Band, that NEVER needs to be charged for only $37!"/>
    <n v="12000"/>
    <n v="233"/>
    <x v="2"/>
    <n v="2"/>
    <x v="0"/>
    <s v="USD"/>
    <n v="1479392133"/>
    <n v="1476710133"/>
    <b v="0"/>
    <x v="63"/>
    <b v="0"/>
    <x v="2"/>
    <x v="8"/>
    <x v="706"/>
    <m/>
  </r>
  <r>
    <n v="958"/>
    <x v="958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x v="57"/>
    <b v="0"/>
    <x v="2"/>
    <x v="8"/>
    <x v="707"/>
    <m/>
  </r>
  <r>
    <n v="959"/>
    <x v="959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x v="199"/>
    <b v="0"/>
    <x v="2"/>
    <x v="8"/>
    <x v="708"/>
    <m/>
  </r>
  <r>
    <n v="960"/>
    <x v="960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x v="101"/>
    <b v="0"/>
    <x v="2"/>
    <x v="8"/>
    <x v="709"/>
    <m/>
  </r>
  <r>
    <n v="961"/>
    <x v="961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x v="238"/>
    <b v="0"/>
    <x v="2"/>
    <x v="8"/>
    <x v="710"/>
    <m/>
  </r>
  <r>
    <n v="962"/>
    <x v="962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x v="77"/>
    <b v="0"/>
    <x v="2"/>
    <x v="8"/>
    <x v="711"/>
    <m/>
  </r>
  <r>
    <n v="963"/>
    <x v="963"/>
    <s v="WE are molding an educated, motivated, non violent GENERATION!"/>
    <n v="35000"/>
    <n v="377"/>
    <x v="2"/>
    <n v="1"/>
    <x v="0"/>
    <s v="USD"/>
    <n v="1476717319"/>
    <n v="1473693319"/>
    <b v="0"/>
    <x v="82"/>
    <b v="0"/>
    <x v="2"/>
    <x v="8"/>
    <x v="712"/>
    <m/>
  </r>
  <r>
    <n v="964"/>
    <x v="964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x v="60"/>
    <b v="0"/>
    <x v="2"/>
    <x v="8"/>
    <x v="713"/>
    <m/>
  </r>
  <r>
    <n v="965"/>
    <x v="965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x v="79"/>
    <b v="0"/>
    <x v="2"/>
    <x v="8"/>
    <x v="714"/>
    <m/>
  </r>
  <r>
    <n v="966"/>
    <x v="966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x v="209"/>
    <b v="0"/>
    <x v="2"/>
    <x v="8"/>
    <x v="715"/>
    <m/>
  </r>
  <r>
    <n v="967"/>
    <x v="967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x v="75"/>
    <b v="0"/>
    <x v="2"/>
    <x v="8"/>
    <x v="716"/>
    <m/>
  </r>
  <r>
    <n v="968"/>
    <x v="968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x v="80"/>
    <b v="0"/>
    <x v="2"/>
    <x v="8"/>
    <x v="717"/>
    <m/>
  </r>
  <r>
    <n v="969"/>
    <x v="969"/>
    <s v="Geek &amp; Chic Smart Jewelry Collection, Wearables Meet Style!"/>
    <n v="30000"/>
    <n v="14000"/>
    <x v="2"/>
    <n v="47"/>
    <x v="14"/>
    <s v="MXN"/>
    <n v="1486624607"/>
    <n v="1483773407"/>
    <b v="0"/>
    <x v="202"/>
    <b v="0"/>
    <x v="2"/>
    <x v="8"/>
    <x v="718"/>
    <m/>
  </r>
  <r>
    <n v="970"/>
    <x v="970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x v="25"/>
    <b v="0"/>
    <x v="2"/>
    <x v="8"/>
    <x v="719"/>
    <m/>
  </r>
  <r>
    <n v="971"/>
    <x v="971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x v="81"/>
    <b v="0"/>
    <x v="2"/>
    <x v="8"/>
    <x v="720"/>
    <m/>
  </r>
  <r>
    <n v="972"/>
    <x v="972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x v="43"/>
    <b v="0"/>
    <x v="2"/>
    <x v="8"/>
    <x v="721"/>
    <m/>
  </r>
  <r>
    <n v="973"/>
    <x v="973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x v="22"/>
    <b v="0"/>
    <x v="2"/>
    <x v="8"/>
    <x v="722"/>
    <m/>
  </r>
  <r>
    <n v="974"/>
    <x v="974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x v="83"/>
    <b v="0"/>
    <x v="2"/>
    <x v="8"/>
    <x v="723"/>
    <m/>
  </r>
  <r>
    <n v="975"/>
    <x v="975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x v="54"/>
    <b v="0"/>
    <x v="2"/>
    <x v="8"/>
    <x v="724"/>
    <m/>
  </r>
  <r>
    <n v="976"/>
    <x v="976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x v="59"/>
    <b v="0"/>
    <x v="2"/>
    <x v="8"/>
    <x v="725"/>
    <m/>
  </r>
  <r>
    <n v="977"/>
    <x v="977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x v="8"/>
    <b v="0"/>
    <x v="2"/>
    <x v="8"/>
    <x v="726"/>
    <m/>
  </r>
  <r>
    <n v="978"/>
    <x v="978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x v="252"/>
    <b v="0"/>
    <x v="2"/>
    <x v="8"/>
    <x v="727"/>
    <m/>
  </r>
  <r>
    <n v="979"/>
    <x v="979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x v="93"/>
    <b v="0"/>
    <x v="2"/>
    <x v="8"/>
    <x v="728"/>
    <m/>
  </r>
  <r>
    <n v="980"/>
    <x v="980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x v="162"/>
    <b v="0"/>
    <x v="2"/>
    <x v="8"/>
    <x v="729"/>
    <m/>
  </r>
  <r>
    <n v="981"/>
    <x v="981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x v="80"/>
    <b v="0"/>
    <x v="2"/>
    <x v="8"/>
    <x v="730"/>
    <m/>
  </r>
  <r>
    <n v="982"/>
    <x v="982"/>
    <s v="revolutonary ultra-slim 2-in-1 Smart  2-in-1 I-PHONE handle/WALLETtm with 360 rotatiion"/>
    <n v="17500"/>
    <n v="3"/>
    <x v="2"/>
    <n v="0"/>
    <x v="0"/>
    <s v="USD"/>
    <n v="1475431486"/>
    <n v="1472839486"/>
    <b v="0"/>
    <x v="83"/>
    <b v="0"/>
    <x v="2"/>
    <x v="8"/>
    <x v="120"/>
    <m/>
  </r>
  <r>
    <n v="983"/>
    <x v="983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x v="122"/>
    <b v="0"/>
    <x v="2"/>
    <x v="8"/>
    <x v="731"/>
    <m/>
  </r>
  <r>
    <n v="984"/>
    <x v="984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x v="83"/>
    <b v="0"/>
    <x v="2"/>
    <x v="8"/>
    <x v="732"/>
    <m/>
  </r>
  <r>
    <n v="985"/>
    <x v="985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x v="23"/>
    <b v="0"/>
    <x v="2"/>
    <x v="8"/>
    <x v="733"/>
    <m/>
  </r>
  <r>
    <n v="986"/>
    <x v="986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x v="23"/>
    <b v="0"/>
    <x v="2"/>
    <x v="8"/>
    <x v="734"/>
    <m/>
  </r>
  <r>
    <n v="987"/>
    <x v="987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x v="14"/>
    <b v="0"/>
    <x v="2"/>
    <x v="8"/>
    <x v="735"/>
    <m/>
  </r>
  <r>
    <n v="988"/>
    <x v="988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x v="78"/>
    <b v="0"/>
    <x v="2"/>
    <x v="8"/>
    <x v="121"/>
    <m/>
  </r>
  <r>
    <n v="989"/>
    <x v="989"/>
    <s v="The most useful phone charger you will ever buy"/>
    <n v="10000"/>
    <n v="1677"/>
    <x v="2"/>
    <n v="17"/>
    <x v="0"/>
    <s v="USD"/>
    <n v="1475101495"/>
    <n v="1472509495"/>
    <b v="0"/>
    <x v="58"/>
    <b v="0"/>
    <x v="2"/>
    <x v="8"/>
    <x v="736"/>
    <m/>
  </r>
  <r>
    <n v="990"/>
    <x v="990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x v="84"/>
    <b v="0"/>
    <x v="2"/>
    <x v="8"/>
    <x v="31"/>
    <m/>
  </r>
  <r>
    <n v="991"/>
    <x v="991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x v="63"/>
    <b v="0"/>
    <x v="2"/>
    <x v="8"/>
    <x v="737"/>
    <m/>
  </r>
  <r>
    <n v="992"/>
    <x v="992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x v="80"/>
    <b v="0"/>
    <x v="2"/>
    <x v="8"/>
    <x v="738"/>
    <m/>
  </r>
  <r>
    <n v="993"/>
    <x v="993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x v="193"/>
    <b v="0"/>
    <x v="2"/>
    <x v="8"/>
    <x v="739"/>
    <m/>
  </r>
  <r>
    <n v="994"/>
    <x v="994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x v="202"/>
    <b v="0"/>
    <x v="2"/>
    <x v="8"/>
    <x v="740"/>
    <m/>
  </r>
  <r>
    <n v="995"/>
    <x v="995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x v="82"/>
    <b v="0"/>
    <x v="2"/>
    <x v="8"/>
    <x v="741"/>
    <m/>
  </r>
  <r>
    <n v="996"/>
    <x v="996"/>
    <s v="Study the behaviour of technical communities by tracking their movement  through wearables"/>
    <n v="4000"/>
    <n v="65"/>
    <x v="2"/>
    <n v="2"/>
    <x v="0"/>
    <s v="USD"/>
    <n v="1406474820"/>
    <n v="1403902060"/>
    <b v="0"/>
    <x v="81"/>
    <b v="0"/>
    <x v="2"/>
    <x v="8"/>
    <x v="31"/>
    <m/>
  </r>
  <r>
    <n v="997"/>
    <x v="997"/>
    <s v="The iPhanny keeps your iPhone 6 safe from bending in those dangerous pants pockets."/>
    <n v="5000"/>
    <n v="65"/>
    <x v="2"/>
    <n v="1"/>
    <x v="0"/>
    <s v="USD"/>
    <n v="1417145297"/>
    <n v="1414549697"/>
    <b v="0"/>
    <x v="22"/>
    <b v="0"/>
    <x v="2"/>
    <x v="8"/>
    <x v="742"/>
    <m/>
  </r>
  <r>
    <n v="998"/>
    <x v="998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x v="194"/>
    <b v="0"/>
    <x v="2"/>
    <x v="8"/>
    <x v="743"/>
    <m/>
  </r>
  <r>
    <n v="999"/>
    <x v="999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x v="244"/>
    <b v="0"/>
    <x v="2"/>
    <x v="8"/>
    <x v="744"/>
    <m/>
  </r>
  <r>
    <n v="1000"/>
    <x v="1000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x v="79"/>
    <b v="0"/>
    <x v="2"/>
    <x v="8"/>
    <x v="745"/>
    <m/>
  </r>
  <r>
    <n v="1001"/>
    <x v="1001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x v="80"/>
    <b v="0"/>
    <x v="2"/>
    <x v="8"/>
    <x v="746"/>
    <m/>
  </r>
  <r>
    <n v="1002"/>
    <x v="1002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x v="19"/>
    <b v="0"/>
    <x v="2"/>
    <x v="8"/>
    <x v="747"/>
    <m/>
  </r>
  <r>
    <n v="1003"/>
    <x v="1003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x v="41"/>
    <b v="0"/>
    <x v="2"/>
    <x v="8"/>
    <x v="748"/>
    <m/>
  </r>
  <r>
    <n v="1004"/>
    <x v="1004"/>
    <s v="Harnessing wearable technology as a powerful defense for food-allergy children."/>
    <n v="25000"/>
    <n v="20552"/>
    <x v="1"/>
    <n v="82"/>
    <x v="0"/>
    <s v="USD"/>
    <n v="1455814827"/>
    <n v="1453222827"/>
    <b v="0"/>
    <x v="195"/>
    <b v="0"/>
    <x v="2"/>
    <x v="8"/>
    <x v="749"/>
    <m/>
  </r>
  <r>
    <n v="1005"/>
    <x v="1005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x v="253"/>
    <b v="0"/>
    <x v="2"/>
    <x v="8"/>
    <x v="750"/>
    <m/>
  </r>
  <r>
    <n v="1006"/>
    <x v="1006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x v="22"/>
    <b v="0"/>
    <x v="2"/>
    <x v="8"/>
    <x v="751"/>
    <m/>
  </r>
  <r>
    <n v="1007"/>
    <x v="1007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x v="88"/>
    <b v="0"/>
    <x v="2"/>
    <x v="8"/>
    <x v="752"/>
    <m/>
  </r>
  <r>
    <n v="1008"/>
    <x v="1008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x v="29"/>
    <b v="0"/>
    <x v="2"/>
    <x v="8"/>
    <x v="404"/>
    <m/>
  </r>
  <r>
    <n v="1009"/>
    <x v="1009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x v="21"/>
    <b v="0"/>
    <x v="2"/>
    <x v="8"/>
    <x v="177"/>
    <m/>
  </r>
  <r>
    <n v="1010"/>
    <x v="1010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x v="80"/>
    <b v="0"/>
    <x v="2"/>
    <x v="8"/>
    <x v="687"/>
    <m/>
  </r>
  <r>
    <n v="1011"/>
    <x v="1011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x v="29"/>
    <b v="0"/>
    <x v="2"/>
    <x v="8"/>
    <x v="753"/>
    <m/>
  </r>
  <r>
    <n v="1012"/>
    <x v="1012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x v="254"/>
    <b v="0"/>
    <x v="2"/>
    <x v="8"/>
    <x v="754"/>
    <m/>
  </r>
  <r>
    <n v="1013"/>
    <x v="1013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x v="240"/>
    <b v="0"/>
    <x v="2"/>
    <x v="8"/>
    <x v="755"/>
    <m/>
  </r>
  <r>
    <n v="1014"/>
    <x v="1014"/>
    <s v="CHEMION is an eyewear device that lets you show your creativity to the world."/>
    <n v="10000"/>
    <n v="3060"/>
    <x v="1"/>
    <n v="31"/>
    <x v="0"/>
    <s v="USD"/>
    <n v="1420070615"/>
    <n v="1415750615"/>
    <b v="0"/>
    <x v="38"/>
    <b v="0"/>
    <x v="2"/>
    <x v="8"/>
    <x v="756"/>
    <m/>
  </r>
  <r>
    <n v="1015"/>
    <x v="1015"/>
    <s v="SKIN - The wearable music remote control which makes your fitness lifestyle a bit easier"/>
    <n v="9000"/>
    <n v="240"/>
    <x v="1"/>
    <n v="3"/>
    <x v="16"/>
    <s v="CHF"/>
    <n v="1448489095"/>
    <n v="1445893495"/>
    <b v="0"/>
    <x v="79"/>
    <b v="0"/>
    <x v="2"/>
    <x v="8"/>
    <x v="375"/>
    <m/>
  </r>
  <r>
    <n v="1016"/>
    <x v="1016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x v="44"/>
    <b v="0"/>
    <x v="2"/>
    <x v="8"/>
    <x v="757"/>
    <m/>
  </r>
  <r>
    <n v="1017"/>
    <x v="1017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x v="255"/>
    <b v="0"/>
    <x v="2"/>
    <x v="8"/>
    <x v="758"/>
    <m/>
  </r>
  <r>
    <n v="1018"/>
    <x v="1018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x v="63"/>
    <b v="0"/>
    <x v="2"/>
    <x v="8"/>
    <x v="759"/>
    <m/>
  </r>
  <r>
    <n v="1019"/>
    <x v="1019"/>
    <s v="Tempi Is a Wearable Bluetooth Device That Gives Accurate Temperature and Humidity Readings."/>
    <n v="45000"/>
    <n v="21300"/>
    <x v="1"/>
    <n v="47"/>
    <x v="0"/>
    <s v="USD"/>
    <n v="1423092149"/>
    <n v="1420500149"/>
    <b v="0"/>
    <x v="256"/>
    <b v="0"/>
    <x v="2"/>
    <x v="8"/>
    <x v="454"/>
    <m/>
  </r>
  <r>
    <n v="1020"/>
    <x v="1020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x v="209"/>
    <b v="1"/>
    <x v="4"/>
    <x v="15"/>
    <x v="760"/>
    <m/>
  </r>
  <r>
    <n v="1021"/>
    <x v="1021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x v="257"/>
    <b v="1"/>
    <x v="4"/>
    <x v="15"/>
    <x v="761"/>
    <m/>
  </r>
  <r>
    <n v="1022"/>
    <x v="1022"/>
    <s v="Help get four new bootlegs onto vinyl in the second installment of my series!"/>
    <n v="2000"/>
    <n v="2298"/>
    <x v="0"/>
    <n v="115"/>
    <x v="0"/>
    <s v="USD"/>
    <n v="1431876677"/>
    <n v="1429284677"/>
    <b v="1"/>
    <x v="142"/>
    <b v="1"/>
    <x v="4"/>
    <x v="15"/>
    <x v="762"/>
    <m/>
  </r>
  <r>
    <n v="1023"/>
    <x v="1023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x v="132"/>
    <b v="1"/>
    <x v="4"/>
    <x v="15"/>
    <x v="763"/>
    <m/>
  </r>
  <r>
    <n v="1024"/>
    <x v="1024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x v="42"/>
    <b v="1"/>
    <x v="4"/>
    <x v="15"/>
    <x v="764"/>
    <m/>
  </r>
  <r>
    <n v="1025"/>
    <x v="1025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x v="258"/>
    <b v="1"/>
    <x v="4"/>
    <x v="15"/>
    <x v="765"/>
    <m/>
  </r>
  <r>
    <n v="1026"/>
    <x v="1026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x v="259"/>
    <b v="1"/>
    <x v="4"/>
    <x v="15"/>
    <x v="766"/>
    <m/>
  </r>
  <r>
    <n v="1027"/>
    <x v="1027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x v="112"/>
    <b v="1"/>
    <x v="4"/>
    <x v="15"/>
    <x v="767"/>
    <m/>
  </r>
  <r>
    <n v="1028"/>
    <x v="1028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x v="260"/>
    <b v="1"/>
    <x v="4"/>
    <x v="15"/>
    <x v="768"/>
    <m/>
  </r>
  <r>
    <n v="1029"/>
    <x v="1029"/>
    <s v="We want to recreate last years massive Valborgparty in Lund but this time even bigger!"/>
    <n v="10000"/>
    <n v="11176"/>
    <x v="0"/>
    <n v="112"/>
    <x v="11"/>
    <s v="SEK"/>
    <n v="1428184740"/>
    <n v="1423501507"/>
    <b v="0"/>
    <x v="261"/>
    <b v="1"/>
    <x v="4"/>
    <x v="15"/>
    <x v="769"/>
    <m/>
  </r>
  <r>
    <n v="1030"/>
    <x v="1030"/>
    <s v="Help fund the latest Gothsicles mega-album, I FEEL SICLE!"/>
    <n v="2000"/>
    <n v="6842"/>
    <x v="0"/>
    <n v="342"/>
    <x v="0"/>
    <s v="USD"/>
    <n v="1473680149"/>
    <n v="1472470549"/>
    <b v="0"/>
    <x v="180"/>
    <b v="1"/>
    <x v="4"/>
    <x v="15"/>
    <x v="770"/>
    <m/>
  </r>
  <r>
    <n v="1031"/>
    <x v="1031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x v="221"/>
    <b v="1"/>
    <x v="4"/>
    <x v="15"/>
    <x v="771"/>
    <m/>
  </r>
  <r>
    <n v="1032"/>
    <x v="1032"/>
    <s v="Ideal for living rooms and open spaces."/>
    <n v="5400"/>
    <n v="5858.84"/>
    <x v="0"/>
    <n v="108"/>
    <x v="0"/>
    <s v="USD"/>
    <n v="1466697625"/>
    <n v="1464105625"/>
    <b v="0"/>
    <x v="93"/>
    <b v="1"/>
    <x v="4"/>
    <x v="15"/>
    <x v="772"/>
    <m/>
  </r>
  <r>
    <n v="1033"/>
    <x v="1033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x v="74"/>
    <b v="1"/>
    <x v="4"/>
    <x v="15"/>
    <x v="96"/>
    <m/>
  </r>
  <r>
    <n v="1034"/>
    <x v="1034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x v="262"/>
    <b v="1"/>
    <x v="4"/>
    <x v="15"/>
    <x v="773"/>
    <m/>
  </r>
  <r>
    <n v="1035"/>
    <x v="1035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x v="88"/>
    <b v="1"/>
    <x v="4"/>
    <x v="15"/>
    <x v="774"/>
    <m/>
  </r>
  <r>
    <n v="1036"/>
    <x v="1036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x v="263"/>
    <b v="1"/>
    <x v="4"/>
    <x v="15"/>
    <x v="775"/>
    <m/>
  </r>
  <r>
    <n v="1037"/>
    <x v="1037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x v="64"/>
    <b v="1"/>
    <x v="4"/>
    <x v="15"/>
    <x v="776"/>
    <m/>
  </r>
  <r>
    <n v="1038"/>
    <x v="1038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x v="42"/>
    <b v="1"/>
    <x v="4"/>
    <x v="15"/>
    <x v="777"/>
    <m/>
  </r>
  <r>
    <n v="1039"/>
    <x v="1039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x v="209"/>
    <b v="1"/>
    <x v="4"/>
    <x v="15"/>
    <x v="778"/>
    <m/>
  </r>
  <r>
    <n v="1040"/>
    <x v="1040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x v="29"/>
    <b v="0"/>
    <x v="5"/>
    <x v="16"/>
    <x v="404"/>
    <m/>
  </r>
  <r>
    <n v="1041"/>
    <x v="1041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x v="78"/>
    <b v="0"/>
    <x v="5"/>
    <x v="16"/>
    <x v="121"/>
    <m/>
  </r>
  <r>
    <n v="1042"/>
    <x v="1042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x v="29"/>
    <b v="0"/>
    <x v="5"/>
    <x v="16"/>
    <x v="119"/>
    <m/>
  </r>
  <r>
    <n v="1043"/>
    <x v="1043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x v="264"/>
    <b v="0"/>
    <x v="5"/>
    <x v="16"/>
    <x v="779"/>
    <m/>
  </r>
  <r>
    <n v="1044"/>
    <x v="1044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x v="84"/>
    <b v="0"/>
    <x v="5"/>
    <x v="16"/>
    <x v="362"/>
    <m/>
  </r>
  <r>
    <n v="1045"/>
    <x v="1045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x v="22"/>
    <b v="0"/>
    <x v="5"/>
    <x v="16"/>
    <x v="780"/>
    <m/>
  </r>
  <r>
    <n v="1046"/>
    <x v="1046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x v="78"/>
    <b v="0"/>
    <x v="5"/>
    <x v="16"/>
    <x v="121"/>
    <m/>
  </r>
  <r>
    <n v="1047"/>
    <x v="1047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x v="29"/>
    <b v="0"/>
    <x v="5"/>
    <x v="16"/>
    <x v="120"/>
    <m/>
  </r>
  <r>
    <n v="1048"/>
    <x v="1048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x v="80"/>
    <b v="0"/>
    <x v="5"/>
    <x v="16"/>
    <x v="444"/>
    <m/>
  </r>
  <r>
    <n v="1049"/>
    <x v="1049"/>
    <s v="------"/>
    <n v="12000"/>
    <n v="0"/>
    <x v="1"/>
    <n v="0"/>
    <x v="0"/>
    <s v="USD"/>
    <n v="1455272445"/>
    <n v="1452680445"/>
    <b v="0"/>
    <x v="78"/>
    <b v="0"/>
    <x v="5"/>
    <x v="16"/>
    <x v="121"/>
    <m/>
  </r>
  <r>
    <n v="1050"/>
    <x v="1050"/>
    <s v="Secularism is on the rise and I hear you.Talk to me."/>
    <n v="2500"/>
    <n v="0"/>
    <x v="1"/>
    <n v="0"/>
    <x v="0"/>
    <s v="USD"/>
    <n v="1442257677"/>
    <n v="1439665677"/>
    <b v="0"/>
    <x v="78"/>
    <b v="0"/>
    <x v="5"/>
    <x v="16"/>
    <x v="121"/>
    <m/>
  </r>
  <r>
    <n v="1051"/>
    <x v="1051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x v="78"/>
    <b v="0"/>
    <x v="5"/>
    <x v="16"/>
    <x v="121"/>
    <m/>
  </r>
  <r>
    <n v="1052"/>
    <x v="1052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x v="78"/>
    <b v="0"/>
    <x v="5"/>
    <x v="16"/>
    <x v="121"/>
    <m/>
  </r>
  <r>
    <n v="1053"/>
    <x v="1053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x v="29"/>
    <b v="0"/>
    <x v="5"/>
    <x v="16"/>
    <x v="2"/>
    <m/>
  </r>
  <r>
    <n v="1054"/>
    <x v="1054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x v="78"/>
    <b v="0"/>
    <x v="5"/>
    <x v="16"/>
    <x v="121"/>
    <m/>
  </r>
  <r>
    <n v="1055"/>
    <x v="1055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x v="78"/>
    <b v="0"/>
    <x v="5"/>
    <x v="16"/>
    <x v="121"/>
    <m/>
  </r>
  <r>
    <n v="1056"/>
    <x v="1056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x v="78"/>
    <b v="0"/>
    <x v="5"/>
    <x v="16"/>
    <x v="121"/>
    <m/>
  </r>
  <r>
    <n v="1057"/>
    <x v="1057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x v="78"/>
    <b v="0"/>
    <x v="5"/>
    <x v="16"/>
    <x v="121"/>
    <m/>
  </r>
  <r>
    <n v="1058"/>
    <x v="1058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x v="78"/>
    <b v="0"/>
    <x v="5"/>
    <x v="16"/>
    <x v="121"/>
    <m/>
  </r>
  <r>
    <n v="1059"/>
    <x v="1059"/>
    <s v="Turning myself into a vocal artist."/>
    <n v="1100"/>
    <n v="0"/>
    <x v="1"/>
    <n v="0"/>
    <x v="0"/>
    <s v="USD"/>
    <n v="1426269456"/>
    <n v="1423681056"/>
    <b v="0"/>
    <x v="78"/>
    <b v="0"/>
    <x v="5"/>
    <x v="16"/>
    <x v="121"/>
    <m/>
  </r>
  <r>
    <n v="1060"/>
    <x v="1060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x v="29"/>
    <b v="0"/>
    <x v="5"/>
    <x v="16"/>
    <x v="73"/>
    <m/>
  </r>
  <r>
    <n v="1061"/>
    <x v="1061"/>
    <s v="T.O., Adi &amp; Mercedes discuss their point of views, women's issues &amp; Hollywood Hotties."/>
    <n v="4000"/>
    <n v="0"/>
    <x v="1"/>
    <n v="0"/>
    <x v="0"/>
    <s v="USD"/>
    <n v="1462150800"/>
    <n v="1456987108"/>
    <b v="0"/>
    <x v="78"/>
    <b v="0"/>
    <x v="5"/>
    <x v="16"/>
    <x v="121"/>
    <m/>
  </r>
  <r>
    <n v="1062"/>
    <x v="1062"/>
    <s v="SEE US ON PATREON www.badgirlartwork.com"/>
    <n v="199"/>
    <n v="190"/>
    <x v="1"/>
    <n v="95"/>
    <x v="0"/>
    <s v="USD"/>
    <n v="1468351341"/>
    <n v="1467746541"/>
    <b v="0"/>
    <x v="80"/>
    <b v="0"/>
    <x v="5"/>
    <x v="16"/>
    <x v="125"/>
    <m/>
  </r>
  <r>
    <n v="1063"/>
    <x v="1063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x v="78"/>
    <b v="0"/>
    <x v="5"/>
    <x v="16"/>
    <x v="121"/>
    <m/>
  </r>
  <r>
    <n v="1064"/>
    <x v="1064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x v="252"/>
    <b v="0"/>
    <x v="6"/>
    <x v="17"/>
    <x v="781"/>
    <m/>
  </r>
  <r>
    <n v="1065"/>
    <x v="1065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x v="81"/>
    <b v="0"/>
    <x v="6"/>
    <x v="17"/>
    <x v="782"/>
    <m/>
  </r>
  <r>
    <n v="1066"/>
    <x v="1066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x v="265"/>
    <b v="0"/>
    <x v="6"/>
    <x v="17"/>
    <x v="783"/>
    <m/>
  </r>
  <r>
    <n v="1067"/>
    <x v="1067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x v="73"/>
    <b v="0"/>
    <x v="6"/>
    <x v="17"/>
    <x v="31"/>
    <m/>
  </r>
  <r>
    <n v="1068"/>
    <x v="1068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x v="80"/>
    <b v="0"/>
    <x v="6"/>
    <x v="17"/>
    <x v="784"/>
    <m/>
  </r>
  <r>
    <n v="1069"/>
    <x v="1069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x v="64"/>
    <b v="0"/>
    <x v="6"/>
    <x v="17"/>
    <x v="785"/>
    <m/>
  </r>
  <r>
    <n v="1070"/>
    <x v="1070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x v="84"/>
    <b v="0"/>
    <x v="6"/>
    <x v="17"/>
    <x v="431"/>
    <m/>
  </r>
  <r>
    <n v="1071"/>
    <x v="1071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x v="78"/>
    <b v="0"/>
    <x v="6"/>
    <x v="17"/>
    <x v="121"/>
    <m/>
  </r>
  <r>
    <n v="1072"/>
    <x v="1072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x v="80"/>
    <b v="0"/>
    <x v="6"/>
    <x v="17"/>
    <x v="786"/>
    <m/>
  </r>
  <r>
    <n v="1073"/>
    <x v="1073"/>
    <s v="We want to bring our Game Rainbow Ball to the iphone and to do that we need a little help"/>
    <n v="750"/>
    <n v="10"/>
    <x v="2"/>
    <n v="1"/>
    <x v="0"/>
    <s v="USD"/>
    <n v="1318806541"/>
    <n v="1316214541"/>
    <b v="0"/>
    <x v="29"/>
    <b v="0"/>
    <x v="6"/>
    <x v="17"/>
    <x v="119"/>
    <m/>
  </r>
  <r>
    <n v="1074"/>
    <x v="1074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x v="209"/>
    <b v="0"/>
    <x v="6"/>
    <x v="17"/>
    <x v="787"/>
    <m/>
  </r>
  <r>
    <n v="1075"/>
    <x v="1075"/>
    <s v="Fully 3D, post Apocalyptic themed tower defense video game. New take on the genre."/>
    <n v="1000"/>
    <n v="45"/>
    <x v="2"/>
    <n v="5"/>
    <x v="0"/>
    <s v="USD"/>
    <n v="1336340516"/>
    <n v="1333748516"/>
    <b v="0"/>
    <x v="83"/>
    <b v="0"/>
    <x v="6"/>
    <x v="17"/>
    <x v="2"/>
    <m/>
  </r>
  <r>
    <n v="1076"/>
    <x v="1076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x v="266"/>
    <b v="0"/>
    <x v="6"/>
    <x v="17"/>
    <x v="788"/>
    <m/>
  </r>
  <r>
    <n v="1077"/>
    <x v="1077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x v="157"/>
    <b v="0"/>
    <x v="6"/>
    <x v="17"/>
    <x v="716"/>
    <m/>
  </r>
  <r>
    <n v="1078"/>
    <x v="1078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x v="81"/>
    <b v="0"/>
    <x v="6"/>
    <x v="17"/>
    <x v="373"/>
    <m/>
  </r>
  <r>
    <n v="1079"/>
    <x v="1079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x v="59"/>
    <b v="0"/>
    <x v="6"/>
    <x v="17"/>
    <x v="789"/>
    <m/>
  </r>
  <r>
    <n v="1080"/>
    <x v="1080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x v="15"/>
    <b v="0"/>
    <x v="6"/>
    <x v="17"/>
    <x v="790"/>
    <m/>
  </r>
  <r>
    <n v="1081"/>
    <x v="1081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x v="80"/>
    <b v="0"/>
    <x v="6"/>
    <x v="17"/>
    <x v="362"/>
    <m/>
  </r>
  <r>
    <n v="1082"/>
    <x v="1082"/>
    <s v="Challenge your trivia skills in this action oriented game against several opponents across time."/>
    <n v="10000"/>
    <n v="56"/>
    <x v="2"/>
    <n v="1"/>
    <x v="0"/>
    <s v="USD"/>
    <n v="1344635088"/>
    <n v="1342043088"/>
    <b v="0"/>
    <x v="83"/>
    <b v="0"/>
    <x v="6"/>
    <x v="17"/>
    <x v="791"/>
    <m/>
  </r>
  <r>
    <n v="1083"/>
    <x v="1083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x v="29"/>
    <b v="0"/>
    <x v="6"/>
    <x v="17"/>
    <x v="792"/>
    <m/>
  </r>
  <r>
    <n v="1084"/>
    <x v="1084"/>
    <s v="I want to start my own channel for gaming"/>
    <n v="550"/>
    <n v="0"/>
    <x v="2"/>
    <n v="0"/>
    <x v="0"/>
    <s v="USD"/>
    <n v="1407534804"/>
    <n v="1404942804"/>
    <b v="0"/>
    <x v="78"/>
    <b v="0"/>
    <x v="6"/>
    <x v="17"/>
    <x v="121"/>
    <m/>
  </r>
  <r>
    <n v="1085"/>
    <x v="1085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x v="82"/>
    <b v="0"/>
    <x v="6"/>
    <x v="17"/>
    <x v="793"/>
    <m/>
  </r>
  <r>
    <n v="1086"/>
    <x v="1086"/>
    <s v="Humanity's future in the Galaxy"/>
    <n v="18000"/>
    <n v="15"/>
    <x v="2"/>
    <n v="0"/>
    <x v="0"/>
    <s v="USD"/>
    <n v="1408913291"/>
    <n v="1406321291"/>
    <b v="0"/>
    <x v="84"/>
    <b v="0"/>
    <x v="6"/>
    <x v="17"/>
    <x v="501"/>
    <m/>
  </r>
  <r>
    <n v="1087"/>
    <x v="1087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x v="78"/>
    <b v="0"/>
    <x v="6"/>
    <x v="17"/>
    <x v="121"/>
    <m/>
  </r>
  <r>
    <n v="1088"/>
    <x v="1088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x v="206"/>
    <b v="0"/>
    <x v="6"/>
    <x v="17"/>
    <x v="794"/>
    <m/>
  </r>
  <r>
    <n v="1089"/>
    <x v="1089"/>
    <s v="Farabel is a single player turn-based fantasy strategy game for Mac/PC/Linux"/>
    <n v="15000"/>
    <n v="1174"/>
    <x v="2"/>
    <n v="8"/>
    <x v="6"/>
    <s v="EUR"/>
    <n v="1435293175"/>
    <n v="1432701175"/>
    <b v="0"/>
    <x v="72"/>
    <b v="0"/>
    <x v="6"/>
    <x v="17"/>
    <x v="775"/>
    <m/>
  </r>
  <r>
    <n v="1090"/>
    <x v="1090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x v="29"/>
    <b v="0"/>
    <x v="6"/>
    <x v="17"/>
    <x v="144"/>
    <m/>
  </r>
  <r>
    <n v="1091"/>
    <x v="1091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x v="84"/>
    <b v="0"/>
    <x v="6"/>
    <x v="17"/>
    <x v="381"/>
    <m/>
  </r>
  <r>
    <n v="1092"/>
    <x v="1092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x v="63"/>
    <b v="0"/>
    <x v="6"/>
    <x v="17"/>
    <x v="362"/>
    <m/>
  </r>
  <r>
    <n v="1093"/>
    <x v="1093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x v="80"/>
    <b v="0"/>
    <x v="6"/>
    <x v="17"/>
    <x v="491"/>
    <m/>
  </r>
  <r>
    <n v="1094"/>
    <x v="1094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x v="74"/>
    <b v="0"/>
    <x v="6"/>
    <x v="17"/>
    <x v="795"/>
    <m/>
  </r>
  <r>
    <n v="1095"/>
    <x v="1095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x v="225"/>
    <b v="0"/>
    <x v="6"/>
    <x v="17"/>
    <x v="796"/>
    <m/>
  </r>
  <r>
    <n v="1096"/>
    <x v="1096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x v="60"/>
    <b v="0"/>
    <x v="6"/>
    <x v="17"/>
    <x v="797"/>
    <m/>
  </r>
  <r>
    <n v="1097"/>
    <x v="1097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x v="63"/>
    <b v="0"/>
    <x v="6"/>
    <x v="17"/>
    <x v="798"/>
    <m/>
  </r>
  <r>
    <n v="1098"/>
    <x v="1098"/>
    <s v="Kick, Punch... Fireball is an FPS type arena game set inside the fantasy world."/>
    <n v="25000"/>
    <n v="1803"/>
    <x v="2"/>
    <n v="7"/>
    <x v="0"/>
    <s v="USD"/>
    <n v="1397413095"/>
    <n v="1394821095"/>
    <b v="0"/>
    <x v="19"/>
    <b v="0"/>
    <x v="6"/>
    <x v="17"/>
    <x v="799"/>
    <m/>
  </r>
  <r>
    <n v="1099"/>
    <x v="1099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x v="29"/>
    <b v="0"/>
    <x v="6"/>
    <x v="17"/>
    <x v="380"/>
    <m/>
  </r>
  <r>
    <n v="1100"/>
    <x v="1100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x v="73"/>
    <b v="0"/>
    <x v="6"/>
    <x v="17"/>
    <x v="119"/>
    <m/>
  </r>
  <r>
    <n v="1101"/>
    <x v="1101"/>
    <s v="Different strains of marijuana leafs battling to the death to see which one is the top strain."/>
    <n v="100000"/>
    <n v="41"/>
    <x v="2"/>
    <n v="0"/>
    <x v="0"/>
    <s v="USD"/>
    <n v="1468519920"/>
    <n v="1466188338"/>
    <b v="0"/>
    <x v="79"/>
    <b v="0"/>
    <x v="6"/>
    <x v="17"/>
    <x v="800"/>
    <m/>
  </r>
  <r>
    <n v="1102"/>
    <x v="1102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x v="54"/>
    <b v="0"/>
    <x v="6"/>
    <x v="17"/>
    <x v="801"/>
    <m/>
  </r>
  <r>
    <n v="1103"/>
    <x v="1103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x v="41"/>
    <b v="0"/>
    <x v="6"/>
    <x v="17"/>
    <x v="782"/>
    <m/>
  </r>
  <r>
    <n v="1104"/>
    <x v="1104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x v="77"/>
    <b v="0"/>
    <x v="6"/>
    <x v="17"/>
    <x v="802"/>
    <m/>
  </r>
  <r>
    <n v="1105"/>
    <x v="1105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x v="9"/>
    <b v="0"/>
    <x v="6"/>
    <x v="17"/>
    <x v="803"/>
    <m/>
  </r>
  <r>
    <n v="1106"/>
    <x v="1106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x v="63"/>
    <b v="0"/>
    <x v="6"/>
    <x v="17"/>
    <x v="804"/>
    <m/>
  </r>
  <r>
    <n v="1107"/>
    <x v="1107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x v="78"/>
    <b v="0"/>
    <x v="6"/>
    <x v="17"/>
    <x v="121"/>
    <m/>
  </r>
  <r>
    <n v="1108"/>
    <x v="1108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x v="64"/>
    <b v="0"/>
    <x v="6"/>
    <x v="17"/>
    <x v="805"/>
    <m/>
  </r>
  <r>
    <n v="1109"/>
    <x v="1109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x v="83"/>
    <b v="0"/>
    <x v="6"/>
    <x v="17"/>
    <x v="2"/>
    <m/>
  </r>
  <r>
    <n v="1110"/>
    <x v="1110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x v="202"/>
    <b v="0"/>
    <x v="6"/>
    <x v="17"/>
    <x v="806"/>
    <m/>
  </r>
  <r>
    <n v="1111"/>
    <x v="1111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x v="29"/>
    <b v="0"/>
    <x v="6"/>
    <x v="17"/>
    <x v="120"/>
    <m/>
  </r>
  <r>
    <n v="1112"/>
    <x v="1112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x v="267"/>
    <b v="0"/>
    <x v="6"/>
    <x v="17"/>
    <x v="807"/>
    <m/>
  </r>
  <r>
    <n v="1113"/>
    <x v="1113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x v="29"/>
    <b v="0"/>
    <x v="6"/>
    <x v="17"/>
    <x v="144"/>
    <m/>
  </r>
  <r>
    <n v="1114"/>
    <x v="1114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x v="83"/>
    <b v="0"/>
    <x v="6"/>
    <x v="17"/>
    <x v="808"/>
    <m/>
  </r>
  <r>
    <n v="1115"/>
    <x v="1115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x v="80"/>
    <b v="0"/>
    <x v="6"/>
    <x v="17"/>
    <x v="508"/>
    <m/>
  </r>
  <r>
    <n v="1116"/>
    <x v="1116"/>
    <s v="A medieval, post apocolyptic, Online, MMORPG. Class morphing, character customization game."/>
    <n v="500000"/>
    <n v="178.52"/>
    <x v="2"/>
    <n v="0"/>
    <x v="0"/>
    <s v="USD"/>
    <n v="1339273208"/>
    <n v="1334089208"/>
    <b v="0"/>
    <x v="73"/>
    <b v="0"/>
    <x v="6"/>
    <x v="17"/>
    <x v="809"/>
    <m/>
  </r>
  <r>
    <n v="1117"/>
    <x v="1117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x v="22"/>
    <b v="0"/>
    <x v="6"/>
    <x v="17"/>
    <x v="810"/>
    <m/>
  </r>
  <r>
    <n v="1118"/>
    <x v="1118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x v="83"/>
    <b v="0"/>
    <x v="6"/>
    <x v="17"/>
    <x v="811"/>
    <m/>
  </r>
  <r>
    <n v="1119"/>
    <x v="1119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x v="29"/>
    <b v="0"/>
    <x v="6"/>
    <x v="17"/>
    <x v="144"/>
    <m/>
  </r>
  <r>
    <n v="1120"/>
    <x v="1120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x v="78"/>
    <b v="0"/>
    <x v="6"/>
    <x v="17"/>
    <x v="121"/>
    <m/>
  </r>
  <r>
    <n v="1121"/>
    <x v="1121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x v="81"/>
    <b v="0"/>
    <x v="6"/>
    <x v="17"/>
    <x v="812"/>
    <m/>
  </r>
  <r>
    <n v="1122"/>
    <x v="1122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x v="78"/>
    <b v="0"/>
    <x v="6"/>
    <x v="17"/>
    <x v="121"/>
    <m/>
  </r>
  <r>
    <n v="1123"/>
    <x v="1123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x v="83"/>
    <b v="0"/>
    <x v="6"/>
    <x v="17"/>
    <x v="813"/>
    <m/>
  </r>
  <r>
    <n v="1124"/>
    <x v="1124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x v="63"/>
    <b v="0"/>
    <x v="6"/>
    <x v="18"/>
    <x v="814"/>
    <m/>
  </r>
  <r>
    <n v="1125"/>
    <x v="1125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x v="78"/>
    <b v="0"/>
    <x v="6"/>
    <x v="18"/>
    <x v="121"/>
    <m/>
  </r>
  <r>
    <n v="1126"/>
    <x v="1126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x v="84"/>
    <b v="0"/>
    <x v="6"/>
    <x v="18"/>
    <x v="144"/>
    <m/>
  </r>
  <r>
    <n v="1127"/>
    <x v="1127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x v="23"/>
    <b v="0"/>
    <x v="6"/>
    <x v="18"/>
    <x v="815"/>
    <m/>
  </r>
  <r>
    <n v="1128"/>
    <x v="1128"/>
    <s v="#havingfunFTW"/>
    <n v="1000"/>
    <n v="1"/>
    <x v="2"/>
    <n v="0"/>
    <x v="1"/>
    <s v="GBP"/>
    <n v="1407425717"/>
    <n v="1404833717"/>
    <b v="0"/>
    <x v="29"/>
    <b v="0"/>
    <x v="6"/>
    <x v="18"/>
    <x v="120"/>
    <m/>
  </r>
  <r>
    <n v="1129"/>
    <x v="1129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x v="84"/>
    <b v="0"/>
    <x v="6"/>
    <x v="18"/>
    <x v="678"/>
    <m/>
  </r>
  <r>
    <n v="1130"/>
    <x v="1130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x v="83"/>
    <b v="0"/>
    <x v="6"/>
    <x v="18"/>
    <x v="813"/>
    <m/>
  </r>
  <r>
    <n v="1131"/>
    <x v="1131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x v="78"/>
    <b v="0"/>
    <x v="6"/>
    <x v="18"/>
    <x v="121"/>
    <m/>
  </r>
  <r>
    <n v="1132"/>
    <x v="1132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x v="62"/>
    <b v="0"/>
    <x v="6"/>
    <x v="18"/>
    <x v="816"/>
    <m/>
  </r>
  <r>
    <n v="1133"/>
    <x v="1133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x v="29"/>
    <b v="0"/>
    <x v="6"/>
    <x v="18"/>
    <x v="135"/>
    <m/>
  </r>
  <r>
    <n v="1134"/>
    <x v="1134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x v="29"/>
    <b v="0"/>
    <x v="6"/>
    <x v="18"/>
    <x v="120"/>
    <m/>
  </r>
  <r>
    <n v="1135"/>
    <x v="1135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x v="29"/>
    <b v="0"/>
    <x v="6"/>
    <x v="18"/>
    <x v="73"/>
    <m/>
  </r>
  <r>
    <n v="1136"/>
    <x v="1136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x v="79"/>
    <b v="0"/>
    <x v="6"/>
    <x v="18"/>
    <x v="817"/>
    <m/>
  </r>
  <r>
    <n v="1137"/>
    <x v="1137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x v="70"/>
    <b v="0"/>
    <x v="6"/>
    <x v="18"/>
    <x v="818"/>
    <m/>
  </r>
  <r>
    <n v="1138"/>
    <x v="1138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x v="80"/>
    <b v="0"/>
    <x v="6"/>
    <x v="18"/>
    <x v="672"/>
    <m/>
  </r>
  <r>
    <n v="1139"/>
    <x v="1139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x v="29"/>
    <b v="0"/>
    <x v="6"/>
    <x v="18"/>
    <x v="144"/>
    <m/>
  </r>
  <r>
    <n v="1140"/>
    <x v="1140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x v="78"/>
    <b v="0"/>
    <x v="6"/>
    <x v="18"/>
    <x v="121"/>
    <m/>
  </r>
  <r>
    <n v="1141"/>
    <x v="1141"/>
    <s v="I think this will be a great game!"/>
    <n v="500"/>
    <n v="0"/>
    <x v="2"/>
    <n v="0"/>
    <x v="12"/>
    <s v="EUR"/>
    <n v="1436460450"/>
    <n v="1433868450"/>
    <b v="0"/>
    <x v="78"/>
    <b v="0"/>
    <x v="6"/>
    <x v="18"/>
    <x v="121"/>
    <m/>
  </r>
  <r>
    <n v="1142"/>
    <x v="1142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x v="78"/>
    <b v="0"/>
    <x v="6"/>
    <x v="18"/>
    <x v="121"/>
    <m/>
  </r>
  <r>
    <n v="1143"/>
    <x v="1143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x v="22"/>
    <b v="0"/>
    <x v="6"/>
    <x v="18"/>
    <x v="819"/>
    <m/>
  </r>
  <r>
    <n v="1144"/>
    <x v="1144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x v="78"/>
    <b v="0"/>
    <x v="7"/>
    <x v="19"/>
    <x v="121"/>
    <m/>
  </r>
  <r>
    <n v="1145"/>
    <x v="1145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x v="29"/>
    <b v="0"/>
    <x v="7"/>
    <x v="19"/>
    <x v="101"/>
    <m/>
  </r>
  <r>
    <n v="1146"/>
    <x v="1146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x v="8"/>
    <b v="0"/>
    <x v="7"/>
    <x v="19"/>
    <x v="820"/>
    <m/>
  </r>
  <r>
    <n v="1147"/>
    <x v="1147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x v="78"/>
    <b v="0"/>
    <x v="7"/>
    <x v="19"/>
    <x v="121"/>
    <m/>
  </r>
  <r>
    <n v="1148"/>
    <x v="1148"/>
    <s v="New local (Louisville, KY.) food truck with a refreshing spin on rolling kitchens."/>
    <n v="15000"/>
    <n v="73"/>
    <x v="2"/>
    <n v="0"/>
    <x v="0"/>
    <s v="USD"/>
    <n v="1480568781"/>
    <n v="1477973181"/>
    <b v="0"/>
    <x v="83"/>
    <b v="0"/>
    <x v="7"/>
    <x v="19"/>
    <x v="821"/>
    <m/>
  </r>
  <r>
    <n v="1149"/>
    <x v="1149"/>
    <s v="Bringing culturally diverse Floridian cuisine to the people!"/>
    <n v="50000"/>
    <n v="75"/>
    <x v="2"/>
    <n v="0"/>
    <x v="0"/>
    <s v="USD"/>
    <n v="1466096566"/>
    <n v="1463504566"/>
    <b v="0"/>
    <x v="84"/>
    <b v="0"/>
    <x v="7"/>
    <x v="19"/>
    <x v="822"/>
    <m/>
  </r>
  <r>
    <n v="1150"/>
    <x v="1150"/>
    <s v="Bringing delicious authentic and fusion Taiwanese Food to the West Coast."/>
    <n v="2500"/>
    <n v="252"/>
    <x v="2"/>
    <n v="10"/>
    <x v="0"/>
    <s v="USD"/>
    <n v="1452293675"/>
    <n v="1447109675"/>
    <b v="0"/>
    <x v="79"/>
    <b v="0"/>
    <x v="7"/>
    <x v="19"/>
    <x v="823"/>
    <m/>
  </r>
  <r>
    <n v="1151"/>
    <x v="1151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x v="78"/>
    <b v="0"/>
    <x v="7"/>
    <x v="19"/>
    <x v="121"/>
    <m/>
  </r>
  <r>
    <n v="1152"/>
    <x v="1152"/>
    <s v="Peruvian food truck with an LA twist."/>
    <n v="16000"/>
    <n v="911"/>
    <x v="2"/>
    <n v="6"/>
    <x v="0"/>
    <s v="USD"/>
    <n v="1431709312"/>
    <n v="1429117312"/>
    <b v="0"/>
    <x v="41"/>
    <b v="0"/>
    <x v="7"/>
    <x v="19"/>
    <x v="824"/>
    <m/>
  </r>
  <r>
    <n v="1153"/>
    <x v="1153"/>
    <s v="A mobile concession trailer for snow cones, ice cream, smoothies and more"/>
    <n v="8000"/>
    <n v="50"/>
    <x v="2"/>
    <n v="1"/>
    <x v="0"/>
    <s v="USD"/>
    <n v="1434647305"/>
    <n v="1432055305"/>
    <b v="0"/>
    <x v="29"/>
    <b v="0"/>
    <x v="7"/>
    <x v="19"/>
    <x v="73"/>
    <m/>
  </r>
  <r>
    <n v="1154"/>
    <x v="1154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x v="83"/>
    <b v="0"/>
    <x v="7"/>
    <x v="19"/>
    <x v="149"/>
    <m/>
  </r>
  <r>
    <n v="1155"/>
    <x v="1155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x v="22"/>
    <b v="0"/>
    <x v="7"/>
    <x v="19"/>
    <x v="825"/>
    <m/>
  </r>
  <r>
    <n v="1156"/>
    <x v="1156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x v="78"/>
    <b v="0"/>
    <x v="7"/>
    <x v="19"/>
    <x v="121"/>
    <m/>
  </r>
  <r>
    <n v="1157"/>
    <x v="1157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x v="83"/>
    <b v="0"/>
    <x v="7"/>
    <x v="19"/>
    <x v="679"/>
    <m/>
  </r>
  <r>
    <n v="1158"/>
    <x v="1158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x v="83"/>
    <b v="0"/>
    <x v="7"/>
    <x v="19"/>
    <x v="123"/>
    <m/>
  </r>
  <r>
    <n v="1159"/>
    <x v="1159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x v="78"/>
    <b v="0"/>
    <x v="7"/>
    <x v="19"/>
    <x v="121"/>
    <m/>
  </r>
  <r>
    <n v="1160"/>
    <x v="1160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x v="10"/>
    <b v="0"/>
    <x v="7"/>
    <x v="19"/>
    <x v="826"/>
    <m/>
  </r>
  <r>
    <n v="1161"/>
    <x v="1161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x v="78"/>
    <b v="0"/>
    <x v="7"/>
    <x v="19"/>
    <x v="121"/>
    <m/>
  </r>
  <r>
    <n v="1162"/>
    <x v="1162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x v="84"/>
    <b v="0"/>
    <x v="7"/>
    <x v="19"/>
    <x v="827"/>
    <m/>
  </r>
  <r>
    <n v="1163"/>
    <x v="1163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x v="78"/>
    <b v="0"/>
    <x v="7"/>
    <x v="19"/>
    <x v="121"/>
    <m/>
  </r>
  <r>
    <n v="1164"/>
    <x v="1164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x v="78"/>
    <b v="0"/>
    <x v="7"/>
    <x v="19"/>
    <x v="121"/>
    <m/>
  </r>
  <r>
    <n v="1165"/>
    <x v="1165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x v="20"/>
    <b v="0"/>
    <x v="7"/>
    <x v="19"/>
    <x v="828"/>
    <m/>
  </r>
  <r>
    <n v="1166"/>
    <x v="1166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x v="22"/>
    <b v="0"/>
    <x v="7"/>
    <x v="19"/>
    <x v="829"/>
    <m/>
  </r>
  <r>
    <n v="1167"/>
    <x v="1167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x v="38"/>
    <b v="0"/>
    <x v="7"/>
    <x v="19"/>
    <x v="830"/>
    <m/>
  </r>
  <r>
    <n v="1168"/>
    <x v="1168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x v="83"/>
    <b v="0"/>
    <x v="7"/>
    <x v="19"/>
    <x v="831"/>
    <m/>
  </r>
  <r>
    <n v="1169"/>
    <x v="1169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x v="83"/>
    <b v="0"/>
    <x v="7"/>
    <x v="19"/>
    <x v="161"/>
    <m/>
  </r>
  <r>
    <n v="1170"/>
    <x v="1170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x v="84"/>
    <b v="0"/>
    <x v="7"/>
    <x v="19"/>
    <x v="73"/>
    <m/>
  </r>
  <r>
    <n v="1171"/>
    <x v="1171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x v="29"/>
    <b v="0"/>
    <x v="7"/>
    <x v="19"/>
    <x v="380"/>
    <m/>
  </r>
  <r>
    <n v="1172"/>
    <x v="1172"/>
    <s v="Bringing YOUR favorite dog recipes to the streets."/>
    <n v="9000"/>
    <n v="0"/>
    <x v="2"/>
    <n v="0"/>
    <x v="0"/>
    <s v="USD"/>
    <n v="1408551752"/>
    <n v="1405959752"/>
    <b v="0"/>
    <x v="78"/>
    <b v="0"/>
    <x v="7"/>
    <x v="19"/>
    <x v="121"/>
    <m/>
  </r>
  <r>
    <n v="1173"/>
    <x v="1173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x v="29"/>
    <b v="0"/>
    <x v="7"/>
    <x v="19"/>
    <x v="179"/>
    <m/>
  </r>
  <r>
    <n v="1174"/>
    <x v="1174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x v="10"/>
    <b v="0"/>
    <x v="7"/>
    <x v="19"/>
    <x v="832"/>
    <m/>
  </r>
  <r>
    <n v="1175"/>
    <x v="1175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x v="82"/>
    <b v="0"/>
    <x v="7"/>
    <x v="19"/>
    <x v="177"/>
    <m/>
  </r>
  <r>
    <n v="1176"/>
    <x v="1176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x v="29"/>
    <b v="0"/>
    <x v="7"/>
    <x v="19"/>
    <x v="119"/>
    <m/>
  </r>
  <r>
    <n v="1177"/>
    <x v="1177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x v="78"/>
    <b v="0"/>
    <x v="7"/>
    <x v="19"/>
    <x v="121"/>
    <m/>
  </r>
  <r>
    <n v="1178"/>
    <x v="1178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x v="29"/>
    <b v="0"/>
    <x v="7"/>
    <x v="19"/>
    <x v="144"/>
    <m/>
  </r>
  <r>
    <n v="1179"/>
    <x v="1179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x v="81"/>
    <b v="0"/>
    <x v="7"/>
    <x v="19"/>
    <x v="833"/>
    <m/>
  </r>
  <r>
    <n v="1180"/>
    <x v="1180"/>
    <s v="We would like to start a military-themed food truck to serve the Battle Creek/Kalamazoo area."/>
    <n v="50000"/>
    <n v="5875"/>
    <x v="2"/>
    <n v="12"/>
    <x v="0"/>
    <s v="USD"/>
    <n v="1403983314"/>
    <n v="1400786514"/>
    <b v="0"/>
    <x v="268"/>
    <b v="0"/>
    <x v="7"/>
    <x v="19"/>
    <x v="834"/>
    <m/>
  </r>
  <r>
    <n v="1181"/>
    <x v="1181"/>
    <s v="Bringing the best tacos to the streets of Chicago!"/>
    <n v="50000"/>
    <n v="4"/>
    <x v="2"/>
    <n v="0"/>
    <x v="0"/>
    <s v="USD"/>
    <n v="1425197321"/>
    <n v="1422605321"/>
    <b v="0"/>
    <x v="83"/>
    <b v="0"/>
    <x v="7"/>
    <x v="19"/>
    <x v="835"/>
    <m/>
  </r>
  <r>
    <n v="1182"/>
    <x v="1182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x v="80"/>
    <b v="0"/>
    <x v="7"/>
    <x v="19"/>
    <x v="678"/>
    <m/>
  </r>
  <r>
    <n v="1183"/>
    <x v="1183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x v="83"/>
    <b v="0"/>
    <x v="7"/>
    <x v="19"/>
    <x v="836"/>
    <m/>
  </r>
  <r>
    <n v="1184"/>
    <x v="1184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x v="269"/>
    <b v="1"/>
    <x v="8"/>
    <x v="20"/>
    <x v="837"/>
    <m/>
  </r>
  <r>
    <n v="1185"/>
    <x v="1185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x v="112"/>
    <b v="1"/>
    <x v="8"/>
    <x v="20"/>
    <x v="838"/>
    <m/>
  </r>
  <r>
    <n v="1186"/>
    <x v="1186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x v="252"/>
    <b v="1"/>
    <x v="8"/>
    <x v="20"/>
    <x v="839"/>
    <m/>
  </r>
  <r>
    <n v="1187"/>
    <x v="1187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x v="16"/>
    <b v="1"/>
    <x v="8"/>
    <x v="20"/>
    <x v="840"/>
    <m/>
  </r>
  <r>
    <n v="1188"/>
    <x v="1188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x v="268"/>
    <b v="1"/>
    <x v="8"/>
    <x v="20"/>
    <x v="841"/>
    <m/>
  </r>
  <r>
    <n v="1189"/>
    <x v="1189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x v="48"/>
    <b v="1"/>
    <x v="8"/>
    <x v="20"/>
    <x v="842"/>
    <m/>
  </r>
  <r>
    <n v="1190"/>
    <x v="1190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x v="62"/>
    <b v="1"/>
    <x v="8"/>
    <x v="20"/>
    <x v="843"/>
    <m/>
  </r>
  <r>
    <n v="1191"/>
    <x v="1191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x v="51"/>
    <b v="1"/>
    <x v="8"/>
    <x v="20"/>
    <x v="844"/>
    <m/>
  </r>
  <r>
    <n v="1192"/>
    <x v="1192"/>
    <s v="A macro landscape photography art book &amp; limited edition prints. A Make 100 project."/>
    <n v="100"/>
    <n v="290"/>
    <x v="0"/>
    <n v="290"/>
    <x v="1"/>
    <s v="GBP"/>
    <n v="1486814978"/>
    <n v="1484222978"/>
    <b v="0"/>
    <x v="41"/>
    <b v="1"/>
    <x v="8"/>
    <x v="20"/>
    <x v="845"/>
    <m/>
  </r>
  <r>
    <n v="1193"/>
    <x v="1193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x v="270"/>
    <b v="1"/>
    <x v="8"/>
    <x v="20"/>
    <x v="846"/>
    <m/>
  </r>
  <r>
    <n v="1194"/>
    <x v="1194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x v="271"/>
    <b v="1"/>
    <x v="8"/>
    <x v="20"/>
    <x v="847"/>
    <m/>
  </r>
  <r>
    <n v="1195"/>
    <x v="1195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x v="203"/>
    <b v="1"/>
    <x v="8"/>
    <x v="20"/>
    <x v="848"/>
    <m/>
  </r>
  <r>
    <n v="1196"/>
    <x v="1196"/>
    <s v="A book of male nudes photographed on location in Ibiza over the last 4 years."/>
    <n v="14500"/>
    <n v="39137"/>
    <x v="0"/>
    <n v="270"/>
    <x v="1"/>
    <s v="GBP"/>
    <n v="1450467539"/>
    <n v="1447875539"/>
    <b v="0"/>
    <x v="272"/>
    <b v="1"/>
    <x v="8"/>
    <x v="20"/>
    <x v="849"/>
    <m/>
  </r>
  <r>
    <n v="1197"/>
    <x v="1197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x v="100"/>
    <b v="1"/>
    <x v="8"/>
    <x v="20"/>
    <x v="850"/>
    <m/>
  </r>
  <r>
    <n v="1198"/>
    <x v="1198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x v="157"/>
    <b v="1"/>
    <x v="8"/>
    <x v="20"/>
    <x v="851"/>
    <m/>
  </r>
  <r>
    <n v="1199"/>
    <x v="1199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x v="82"/>
    <b v="1"/>
    <x v="8"/>
    <x v="20"/>
    <x v="852"/>
    <m/>
  </r>
  <r>
    <n v="1200"/>
    <x v="1200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x v="273"/>
    <b v="1"/>
    <x v="8"/>
    <x v="20"/>
    <x v="853"/>
    <m/>
  </r>
  <r>
    <n v="1201"/>
    <x v="1201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x v="112"/>
    <b v="1"/>
    <x v="8"/>
    <x v="20"/>
    <x v="854"/>
    <m/>
  </r>
  <r>
    <n v="1202"/>
    <x v="1202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x v="197"/>
    <b v="1"/>
    <x v="8"/>
    <x v="20"/>
    <x v="855"/>
    <m/>
  </r>
  <r>
    <n v="1203"/>
    <x v="1203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x v="21"/>
    <b v="1"/>
    <x v="8"/>
    <x v="20"/>
    <x v="856"/>
    <m/>
  </r>
  <r>
    <n v="1204"/>
    <x v="1204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x v="7"/>
    <b v="1"/>
    <x v="8"/>
    <x v="20"/>
    <x v="857"/>
    <m/>
  </r>
  <r>
    <n v="1205"/>
    <x v="1205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x v="95"/>
    <b v="1"/>
    <x v="8"/>
    <x v="20"/>
    <x v="858"/>
    <m/>
  </r>
  <r>
    <n v="1206"/>
    <x v="1206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x v="58"/>
    <b v="1"/>
    <x v="8"/>
    <x v="20"/>
    <x v="859"/>
    <m/>
  </r>
  <r>
    <n v="1207"/>
    <x v="1207"/>
    <s v="A humanistic photo book about ancestral &amp; post-modern Italy."/>
    <n v="16700"/>
    <n v="17396"/>
    <x v="0"/>
    <n v="104"/>
    <x v="13"/>
    <s v="EUR"/>
    <n v="1459418400"/>
    <n v="1456827573"/>
    <b v="0"/>
    <x v="261"/>
    <b v="1"/>
    <x v="8"/>
    <x v="20"/>
    <x v="860"/>
    <m/>
  </r>
  <r>
    <n v="1208"/>
    <x v="1208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x v="11"/>
    <b v="1"/>
    <x v="8"/>
    <x v="20"/>
    <x v="861"/>
    <m/>
  </r>
  <r>
    <n v="1209"/>
    <x v="1209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x v="67"/>
    <b v="1"/>
    <x v="8"/>
    <x v="20"/>
    <x v="862"/>
    <m/>
  </r>
  <r>
    <n v="1210"/>
    <x v="1210"/>
    <s v="En fotobok om livet i det enda andra GÃ¶teborg i vÃ¤rlden"/>
    <n v="20000"/>
    <n v="50863"/>
    <x v="0"/>
    <n v="254"/>
    <x v="11"/>
    <s v="SEK"/>
    <n v="1433106000"/>
    <n v="1431124572"/>
    <b v="0"/>
    <x v="273"/>
    <b v="1"/>
    <x v="8"/>
    <x v="20"/>
    <x v="863"/>
    <m/>
  </r>
  <r>
    <n v="1211"/>
    <x v="1211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x v="79"/>
    <b v="1"/>
    <x v="8"/>
    <x v="20"/>
    <x v="864"/>
    <m/>
  </r>
  <r>
    <n v="1212"/>
    <x v="1212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x v="183"/>
    <b v="1"/>
    <x v="8"/>
    <x v="20"/>
    <x v="865"/>
    <m/>
  </r>
  <r>
    <n v="1213"/>
    <x v="1213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x v="52"/>
    <b v="1"/>
    <x v="8"/>
    <x v="20"/>
    <x v="866"/>
    <m/>
  </r>
  <r>
    <n v="1214"/>
    <x v="1214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x v="20"/>
    <b v="1"/>
    <x v="8"/>
    <x v="20"/>
    <x v="867"/>
    <m/>
  </r>
  <r>
    <n v="1215"/>
    <x v="1215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x v="274"/>
    <b v="1"/>
    <x v="8"/>
    <x v="20"/>
    <x v="868"/>
    <m/>
  </r>
  <r>
    <n v="1216"/>
    <x v="1216"/>
    <s v="A fine art photography book taking a new look at the art of bonsai."/>
    <n v="14000"/>
    <n v="20398"/>
    <x v="0"/>
    <n v="146"/>
    <x v="0"/>
    <s v="USD"/>
    <n v="1443826980"/>
    <n v="1441032457"/>
    <b v="0"/>
    <x v="147"/>
    <b v="1"/>
    <x v="8"/>
    <x v="20"/>
    <x v="869"/>
    <m/>
  </r>
  <r>
    <n v="1217"/>
    <x v="1217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x v="275"/>
    <b v="1"/>
    <x v="8"/>
    <x v="20"/>
    <x v="870"/>
    <m/>
  </r>
  <r>
    <n v="1218"/>
    <x v="1218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x v="30"/>
    <b v="1"/>
    <x v="8"/>
    <x v="20"/>
    <x v="871"/>
    <m/>
  </r>
  <r>
    <n v="1219"/>
    <x v="1219"/>
    <s v="The Box is a fine art book of Ron Amato's innovative and seductive photography project."/>
    <n v="16350"/>
    <n v="26024"/>
    <x v="0"/>
    <n v="159"/>
    <x v="0"/>
    <s v="USD"/>
    <n v="1476961513"/>
    <n v="1474369513"/>
    <b v="0"/>
    <x v="35"/>
    <b v="1"/>
    <x v="8"/>
    <x v="20"/>
    <x v="872"/>
    <m/>
  </r>
  <r>
    <n v="1220"/>
    <x v="1220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x v="205"/>
    <b v="1"/>
    <x v="8"/>
    <x v="20"/>
    <x v="873"/>
    <m/>
  </r>
  <r>
    <n v="1221"/>
    <x v="1221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x v="273"/>
    <b v="1"/>
    <x v="8"/>
    <x v="20"/>
    <x v="874"/>
    <m/>
  </r>
  <r>
    <n v="1222"/>
    <x v="1222"/>
    <s v="Project Pilgrim is my effort to work towards normalizing mental health."/>
    <n v="4000"/>
    <n v="11215"/>
    <x v="0"/>
    <n v="280"/>
    <x v="5"/>
    <s v="CAD"/>
    <n v="1459483200"/>
    <n v="1456852647"/>
    <b v="0"/>
    <x v="276"/>
    <b v="1"/>
    <x v="8"/>
    <x v="20"/>
    <x v="875"/>
    <m/>
  </r>
  <r>
    <n v="1223"/>
    <x v="1223"/>
    <s v="A photography book focusing on the people rather than the nature at Yosemite National Park."/>
    <n v="19800"/>
    <n v="22197"/>
    <x v="0"/>
    <n v="112"/>
    <x v="0"/>
    <s v="USD"/>
    <n v="1478754909"/>
    <n v="1476159309"/>
    <b v="0"/>
    <x v="277"/>
    <b v="1"/>
    <x v="8"/>
    <x v="20"/>
    <x v="876"/>
    <m/>
  </r>
  <r>
    <n v="1224"/>
    <x v="1224"/>
    <s v="Modern Celtic influenced CD.  Help me finish what I started before the stroke."/>
    <n v="15000"/>
    <n v="1060"/>
    <x v="1"/>
    <n v="7"/>
    <x v="0"/>
    <s v="USD"/>
    <n v="1402060302"/>
    <n v="1396876302"/>
    <b v="0"/>
    <x v="59"/>
    <b v="0"/>
    <x v="4"/>
    <x v="21"/>
    <x v="877"/>
    <m/>
  </r>
  <r>
    <n v="1225"/>
    <x v="1225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x v="83"/>
    <b v="0"/>
    <x v="4"/>
    <x v="21"/>
    <x v="878"/>
    <m/>
  </r>
  <r>
    <n v="1226"/>
    <x v="1226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x v="244"/>
    <b v="0"/>
    <x v="4"/>
    <x v="21"/>
    <x v="879"/>
    <m/>
  </r>
  <r>
    <n v="1227"/>
    <x v="1227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x v="78"/>
    <b v="0"/>
    <x v="4"/>
    <x v="21"/>
    <x v="121"/>
    <m/>
  </r>
  <r>
    <n v="1228"/>
    <x v="1228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x v="54"/>
    <b v="0"/>
    <x v="4"/>
    <x v="21"/>
    <x v="880"/>
    <m/>
  </r>
  <r>
    <n v="1229"/>
    <x v="1229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x v="29"/>
    <b v="0"/>
    <x v="4"/>
    <x v="21"/>
    <x v="380"/>
    <m/>
  </r>
  <r>
    <n v="1230"/>
    <x v="1230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x v="78"/>
    <b v="0"/>
    <x v="4"/>
    <x v="21"/>
    <x v="121"/>
    <m/>
  </r>
  <r>
    <n v="1231"/>
    <x v="1231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x v="78"/>
    <b v="0"/>
    <x v="4"/>
    <x v="21"/>
    <x v="121"/>
    <m/>
  </r>
  <r>
    <n v="1232"/>
    <x v="1232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x v="29"/>
    <b v="0"/>
    <x v="4"/>
    <x v="21"/>
    <x v="375"/>
    <m/>
  </r>
  <r>
    <n v="1233"/>
    <x v="1233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x v="79"/>
    <b v="0"/>
    <x v="4"/>
    <x v="21"/>
    <x v="845"/>
    <m/>
  </r>
  <r>
    <n v="1234"/>
    <x v="1234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x v="78"/>
    <b v="0"/>
    <x v="4"/>
    <x v="21"/>
    <x v="121"/>
    <m/>
  </r>
  <r>
    <n v="1235"/>
    <x v="1235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x v="79"/>
    <b v="0"/>
    <x v="4"/>
    <x v="21"/>
    <x v="431"/>
    <m/>
  </r>
  <r>
    <n v="1236"/>
    <x v="1236"/>
    <s v="Raising money to give the musicians their due."/>
    <n v="2500"/>
    <n v="0"/>
    <x v="1"/>
    <n v="0"/>
    <x v="0"/>
    <s v="USD"/>
    <n v="1343491200"/>
    <n v="1342801164"/>
    <b v="0"/>
    <x v="78"/>
    <b v="0"/>
    <x v="4"/>
    <x v="21"/>
    <x v="121"/>
    <m/>
  </r>
  <r>
    <n v="1237"/>
    <x v="1237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x v="78"/>
    <b v="0"/>
    <x v="4"/>
    <x v="21"/>
    <x v="121"/>
    <m/>
  </r>
  <r>
    <n v="1238"/>
    <x v="1238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x v="83"/>
    <b v="0"/>
    <x v="4"/>
    <x v="21"/>
    <x v="881"/>
    <m/>
  </r>
  <r>
    <n v="1239"/>
    <x v="1239"/>
    <s v="Please consider helping us with our new CD and Riverdance Tour"/>
    <n v="2500"/>
    <n v="0"/>
    <x v="1"/>
    <n v="0"/>
    <x v="0"/>
    <s v="USD"/>
    <n v="1325804767"/>
    <n v="1323212767"/>
    <b v="0"/>
    <x v="78"/>
    <b v="0"/>
    <x v="4"/>
    <x v="21"/>
    <x v="121"/>
    <m/>
  </r>
  <r>
    <n v="1240"/>
    <x v="1240"/>
    <s v="Sharing positive vibes of Peace, Love &amp; Unity with the World through conscious Reggae Music!"/>
    <n v="8000"/>
    <n v="241"/>
    <x v="1"/>
    <n v="3"/>
    <x v="0"/>
    <s v="USD"/>
    <n v="1373665860"/>
    <n v="1368579457"/>
    <b v="0"/>
    <x v="22"/>
    <b v="0"/>
    <x v="4"/>
    <x v="21"/>
    <x v="882"/>
    <m/>
  </r>
  <r>
    <n v="1241"/>
    <x v="1241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x v="69"/>
    <b v="0"/>
    <x v="4"/>
    <x v="21"/>
    <x v="883"/>
    <m/>
  </r>
  <r>
    <n v="1242"/>
    <x v="1242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x v="29"/>
    <b v="0"/>
    <x v="4"/>
    <x v="21"/>
    <x v="144"/>
    <m/>
  </r>
  <r>
    <n v="1243"/>
    <x v="1243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x v="44"/>
    <b v="0"/>
    <x v="4"/>
    <x v="21"/>
    <x v="884"/>
    <m/>
  </r>
  <r>
    <n v="1244"/>
    <x v="1244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x v="43"/>
    <b v="1"/>
    <x v="4"/>
    <x v="11"/>
    <x v="885"/>
    <m/>
  </r>
  <r>
    <n v="1245"/>
    <x v="1245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x v="57"/>
    <b v="1"/>
    <x v="4"/>
    <x v="11"/>
    <x v="886"/>
    <m/>
  </r>
  <r>
    <n v="1246"/>
    <x v="1246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x v="162"/>
    <b v="1"/>
    <x v="4"/>
    <x v="11"/>
    <x v="887"/>
    <m/>
  </r>
  <r>
    <n v="1247"/>
    <x v="1247"/>
    <s v="BRAIN DEAD is going to record their debut EP and they need your help, Bozos!"/>
    <n v="3500"/>
    <n v="4275"/>
    <x v="0"/>
    <n v="122"/>
    <x v="0"/>
    <s v="USD"/>
    <n v="1367823655"/>
    <n v="1365231655"/>
    <b v="1"/>
    <x v="133"/>
    <b v="1"/>
    <x v="4"/>
    <x v="11"/>
    <x v="888"/>
    <m/>
  </r>
  <r>
    <n v="1248"/>
    <x v="1248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x v="211"/>
    <b v="1"/>
    <x v="4"/>
    <x v="11"/>
    <x v="889"/>
    <m/>
  </r>
  <r>
    <n v="1249"/>
    <x v="1249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x v="75"/>
    <b v="1"/>
    <x v="4"/>
    <x v="11"/>
    <x v="890"/>
    <m/>
  </r>
  <r>
    <n v="1250"/>
    <x v="1250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x v="278"/>
    <b v="1"/>
    <x v="4"/>
    <x v="11"/>
    <x v="891"/>
    <m/>
  </r>
  <r>
    <n v="1251"/>
    <x v="1251"/>
    <s v="A tour of europe with 3 memphis artist, Jack Oblivian, Harlan T Bobo and Shawn Cripps."/>
    <n v="6000"/>
    <n v="6108"/>
    <x v="0"/>
    <n v="102"/>
    <x v="0"/>
    <s v="USD"/>
    <n v="1316979167"/>
    <n v="1311795167"/>
    <b v="1"/>
    <x v="142"/>
    <b v="1"/>
    <x v="4"/>
    <x v="11"/>
    <x v="892"/>
    <m/>
  </r>
  <r>
    <n v="1252"/>
    <x v="1252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x v="261"/>
    <b v="1"/>
    <x v="4"/>
    <x v="11"/>
    <x v="893"/>
    <m/>
  </r>
  <r>
    <n v="1253"/>
    <x v="1253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x v="279"/>
    <b v="1"/>
    <x v="4"/>
    <x v="11"/>
    <x v="894"/>
    <m/>
  </r>
  <r>
    <n v="1254"/>
    <x v="125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x v="261"/>
    <b v="1"/>
    <x v="4"/>
    <x v="11"/>
    <x v="895"/>
    <m/>
  </r>
  <r>
    <n v="1255"/>
    <x v="1255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x v="280"/>
    <b v="1"/>
    <x v="4"/>
    <x v="11"/>
    <x v="896"/>
    <m/>
  </r>
  <r>
    <n v="1256"/>
    <x v="1256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x v="281"/>
    <b v="1"/>
    <x v="4"/>
    <x v="11"/>
    <x v="897"/>
    <m/>
  </r>
  <r>
    <n v="1257"/>
    <x v="1257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x v="282"/>
    <b v="1"/>
    <x v="4"/>
    <x v="11"/>
    <x v="898"/>
    <m/>
  </r>
  <r>
    <n v="1258"/>
    <x v="1258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x v="283"/>
    <b v="1"/>
    <x v="4"/>
    <x v="11"/>
    <x v="899"/>
    <m/>
  </r>
  <r>
    <n v="1259"/>
    <x v="1259"/>
    <s v="Falling From One is currently in the studio recording their first CD and they need your help!"/>
    <n v="2500"/>
    <n v="2606"/>
    <x v="0"/>
    <n v="104"/>
    <x v="0"/>
    <s v="USD"/>
    <n v="1402286340"/>
    <n v="1399504664"/>
    <b v="1"/>
    <x v="93"/>
    <b v="1"/>
    <x v="4"/>
    <x v="11"/>
    <x v="900"/>
    <m/>
  </r>
  <r>
    <n v="1260"/>
    <x v="1260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x v="142"/>
    <b v="1"/>
    <x v="4"/>
    <x v="11"/>
    <x v="901"/>
    <m/>
  </r>
  <r>
    <n v="1261"/>
    <x v="1261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x v="47"/>
    <b v="1"/>
    <x v="4"/>
    <x v="11"/>
    <x v="902"/>
    <m/>
  </r>
  <r>
    <n v="1262"/>
    <x v="1262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x v="217"/>
    <b v="1"/>
    <x v="4"/>
    <x v="11"/>
    <x v="903"/>
    <m/>
  </r>
  <r>
    <n v="1263"/>
    <x v="1263"/>
    <s v="A fresh batch of chaos from Toledo, Ohio's reggae-rockers, Tropic Bombs!"/>
    <n v="1500"/>
    <n v="1785"/>
    <x v="0"/>
    <n v="119"/>
    <x v="0"/>
    <s v="USD"/>
    <n v="1396054800"/>
    <n v="1393034470"/>
    <b v="1"/>
    <x v="14"/>
    <b v="1"/>
    <x v="4"/>
    <x v="11"/>
    <x v="904"/>
    <m/>
  </r>
  <r>
    <n v="1264"/>
    <x v="1264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x v="69"/>
    <b v="1"/>
    <x v="4"/>
    <x v="11"/>
    <x v="905"/>
    <m/>
  </r>
  <r>
    <n v="1265"/>
    <x v="1265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x v="36"/>
    <b v="1"/>
    <x v="4"/>
    <x v="11"/>
    <x v="906"/>
    <m/>
  </r>
  <r>
    <n v="1266"/>
    <x v="1266"/>
    <s v="We are looking to record our first EP produced by Aaron Harris (ISIS/Palms) at Studio West."/>
    <n v="9500"/>
    <n v="9545"/>
    <x v="0"/>
    <n v="100"/>
    <x v="0"/>
    <s v="USD"/>
    <n v="1389474145"/>
    <n v="1386882145"/>
    <b v="1"/>
    <x v="133"/>
    <b v="1"/>
    <x v="4"/>
    <x v="11"/>
    <x v="907"/>
    <m/>
  </r>
  <r>
    <n v="1267"/>
    <x v="1267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x v="180"/>
    <b v="1"/>
    <x v="4"/>
    <x v="11"/>
    <x v="908"/>
    <m/>
  </r>
  <r>
    <n v="1268"/>
    <x v="1268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x v="0"/>
    <b v="1"/>
    <x v="4"/>
    <x v="11"/>
    <x v="909"/>
    <m/>
  </r>
  <r>
    <n v="1269"/>
    <x v="1269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x v="190"/>
    <b v="1"/>
    <x v="4"/>
    <x v="11"/>
    <x v="910"/>
    <m/>
  </r>
  <r>
    <n v="1270"/>
    <x v="1270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x v="39"/>
    <b v="1"/>
    <x v="4"/>
    <x v="11"/>
    <x v="911"/>
    <m/>
  </r>
  <r>
    <n v="1271"/>
    <x v="1271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x v="162"/>
    <b v="1"/>
    <x v="4"/>
    <x v="11"/>
    <x v="912"/>
    <m/>
  </r>
  <r>
    <n v="1272"/>
    <x v="1272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x v="33"/>
    <b v="1"/>
    <x v="4"/>
    <x v="11"/>
    <x v="913"/>
    <m/>
  </r>
  <r>
    <n v="1273"/>
    <x v="1273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x v="241"/>
    <b v="1"/>
    <x v="4"/>
    <x v="11"/>
    <x v="468"/>
    <m/>
  </r>
  <r>
    <n v="1274"/>
    <x v="1274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x v="284"/>
    <b v="1"/>
    <x v="4"/>
    <x v="11"/>
    <x v="914"/>
    <m/>
  </r>
  <r>
    <n v="1275"/>
    <x v="1275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x v="285"/>
    <b v="1"/>
    <x v="4"/>
    <x v="11"/>
    <x v="915"/>
    <m/>
  </r>
  <r>
    <n v="1276"/>
    <x v="1276"/>
    <s v="Sponsor this Brooklyn punk band's debut seven-inch, MR. DREAM GOES TO JAIL."/>
    <n v="3000"/>
    <n v="3132.63"/>
    <x v="0"/>
    <n v="104"/>
    <x v="0"/>
    <s v="USD"/>
    <n v="1251777600"/>
    <n v="1247504047"/>
    <b v="1"/>
    <x v="32"/>
    <b v="1"/>
    <x v="4"/>
    <x v="11"/>
    <x v="916"/>
    <m/>
  </r>
  <r>
    <n v="1277"/>
    <x v="1277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x v="286"/>
    <b v="1"/>
    <x v="4"/>
    <x v="11"/>
    <x v="917"/>
    <m/>
  </r>
  <r>
    <n v="1278"/>
    <x v="1278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x v="245"/>
    <b v="1"/>
    <x v="4"/>
    <x v="11"/>
    <x v="918"/>
    <m/>
  </r>
  <r>
    <n v="1279"/>
    <x v="1279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x v="143"/>
    <b v="1"/>
    <x v="4"/>
    <x v="11"/>
    <x v="919"/>
    <m/>
  </r>
  <r>
    <n v="1280"/>
    <x v="1280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x v="208"/>
    <b v="1"/>
    <x v="4"/>
    <x v="11"/>
    <x v="920"/>
    <m/>
  </r>
  <r>
    <n v="1281"/>
    <x v="1281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x v="142"/>
    <b v="1"/>
    <x v="4"/>
    <x v="11"/>
    <x v="921"/>
    <m/>
  </r>
  <r>
    <n v="1282"/>
    <x v="1282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x v="220"/>
    <b v="1"/>
    <x v="4"/>
    <x v="11"/>
    <x v="922"/>
    <m/>
  </r>
  <r>
    <n v="1283"/>
    <x v="1283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x v="19"/>
    <b v="1"/>
    <x v="4"/>
    <x v="11"/>
    <x v="923"/>
    <m/>
  </r>
  <r>
    <n v="1284"/>
    <x v="1284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x v="162"/>
    <b v="1"/>
    <x v="1"/>
    <x v="6"/>
    <x v="774"/>
    <m/>
  </r>
  <r>
    <n v="1285"/>
    <x v="1285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x v="287"/>
    <b v="1"/>
    <x v="1"/>
    <x v="6"/>
    <x v="924"/>
    <m/>
  </r>
  <r>
    <n v="1286"/>
    <x v="1286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x v="9"/>
    <b v="1"/>
    <x v="1"/>
    <x v="6"/>
    <x v="925"/>
    <m/>
  </r>
  <r>
    <n v="1287"/>
    <x v="1287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x v="20"/>
    <b v="1"/>
    <x v="1"/>
    <x v="6"/>
    <x v="926"/>
    <m/>
  </r>
  <r>
    <n v="1288"/>
    <x v="1288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x v="42"/>
    <b v="1"/>
    <x v="1"/>
    <x v="6"/>
    <x v="927"/>
    <m/>
  </r>
  <r>
    <n v="1289"/>
    <x v="1289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x v="47"/>
    <b v="1"/>
    <x v="1"/>
    <x v="6"/>
    <x v="928"/>
    <m/>
  </r>
  <r>
    <n v="1290"/>
    <x v="1290"/>
    <s v="Sometimes your Heart has to STOP for your Life to START."/>
    <n v="3500"/>
    <n v="3800"/>
    <x v="0"/>
    <n v="109"/>
    <x v="0"/>
    <s v="USD"/>
    <n v="1429772340"/>
    <n v="1427121931"/>
    <b v="0"/>
    <x v="48"/>
    <b v="1"/>
    <x v="1"/>
    <x v="6"/>
    <x v="929"/>
    <m/>
  </r>
  <r>
    <n v="1291"/>
    <x v="1291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x v="288"/>
    <b v="1"/>
    <x v="1"/>
    <x v="6"/>
    <x v="930"/>
    <m/>
  </r>
  <r>
    <n v="1292"/>
    <x v="1292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x v="47"/>
    <b v="1"/>
    <x v="1"/>
    <x v="6"/>
    <x v="931"/>
    <m/>
  </r>
  <r>
    <n v="1293"/>
    <x v="1293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x v="148"/>
    <b v="1"/>
    <x v="1"/>
    <x v="6"/>
    <x v="932"/>
    <m/>
  </r>
  <r>
    <n v="1294"/>
    <x v="1294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x v="19"/>
    <b v="1"/>
    <x v="1"/>
    <x v="6"/>
    <x v="933"/>
    <m/>
  </r>
  <r>
    <n v="1295"/>
    <x v="1295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x v="31"/>
    <b v="1"/>
    <x v="1"/>
    <x v="6"/>
    <x v="934"/>
    <m/>
  </r>
  <r>
    <n v="1296"/>
    <x v="1296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x v="23"/>
    <b v="1"/>
    <x v="1"/>
    <x v="6"/>
    <x v="935"/>
    <m/>
  </r>
  <r>
    <n v="1297"/>
    <x v="1297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x v="146"/>
    <b v="1"/>
    <x v="1"/>
    <x v="6"/>
    <x v="936"/>
    <m/>
  </r>
  <r>
    <n v="1298"/>
    <x v="1298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x v="51"/>
    <b v="1"/>
    <x v="1"/>
    <x v="6"/>
    <x v="937"/>
    <m/>
  </r>
  <r>
    <n v="1299"/>
    <x v="1299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x v="58"/>
    <b v="1"/>
    <x v="1"/>
    <x v="6"/>
    <x v="938"/>
    <m/>
  </r>
  <r>
    <n v="1300"/>
    <x v="1300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x v="54"/>
    <b v="1"/>
    <x v="1"/>
    <x v="6"/>
    <x v="939"/>
    <m/>
  </r>
  <r>
    <n v="1301"/>
    <x v="1301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x v="60"/>
    <b v="1"/>
    <x v="1"/>
    <x v="6"/>
    <x v="940"/>
    <m/>
  </r>
  <r>
    <n v="1302"/>
    <x v="1302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x v="133"/>
    <b v="1"/>
    <x v="1"/>
    <x v="6"/>
    <x v="73"/>
    <m/>
  </r>
  <r>
    <n v="1303"/>
    <x v="1303"/>
    <s v="Groundbreaking queer theatre."/>
    <n v="3500"/>
    <n v="4559.13"/>
    <x v="0"/>
    <n v="130"/>
    <x v="1"/>
    <s v="GBP"/>
    <n v="1469962800"/>
    <n v="1468578920"/>
    <b v="0"/>
    <x v="52"/>
    <b v="1"/>
    <x v="1"/>
    <x v="6"/>
    <x v="941"/>
    <m/>
  </r>
  <r>
    <n v="1304"/>
    <x v="1304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x v="201"/>
    <b v="0"/>
    <x v="2"/>
    <x v="8"/>
    <x v="942"/>
    <m/>
  </r>
  <r>
    <n v="1305"/>
    <x v="1305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x v="48"/>
    <b v="0"/>
    <x v="2"/>
    <x v="8"/>
    <x v="330"/>
    <m/>
  </r>
  <r>
    <n v="1306"/>
    <x v="1306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x v="289"/>
    <b v="0"/>
    <x v="2"/>
    <x v="8"/>
    <x v="943"/>
    <m/>
  </r>
  <r>
    <n v="1307"/>
    <x v="1307"/>
    <s v="Get VR to Everyone with Mailable, Ready to Use Viewers"/>
    <n v="50000"/>
    <n v="5757"/>
    <x v="1"/>
    <n v="12"/>
    <x v="0"/>
    <s v="USD"/>
    <n v="1455710679"/>
    <n v="1453118679"/>
    <b v="0"/>
    <x v="43"/>
    <b v="0"/>
    <x v="2"/>
    <x v="8"/>
    <x v="944"/>
    <m/>
  </r>
  <r>
    <n v="1308"/>
    <x v="1308"/>
    <s v="Boost Band, a wristband that charges any device"/>
    <n v="10000"/>
    <n v="1136"/>
    <x v="1"/>
    <n v="11"/>
    <x v="0"/>
    <s v="USD"/>
    <n v="1475937812"/>
    <n v="1472481812"/>
    <b v="0"/>
    <x v="44"/>
    <b v="0"/>
    <x v="2"/>
    <x v="8"/>
    <x v="945"/>
    <m/>
  </r>
  <r>
    <n v="1309"/>
    <x v="1309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x v="2"/>
    <b v="0"/>
    <x v="2"/>
    <x v="8"/>
    <x v="946"/>
    <m/>
  </r>
  <r>
    <n v="1310"/>
    <x v="1310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x v="54"/>
    <b v="0"/>
    <x v="2"/>
    <x v="8"/>
    <x v="947"/>
    <m/>
  </r>
  <r>
    <n v="1311"/>
    <x v="1311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x v="61"/>
    <b v="0"/>
    <x v="2"/>
    <x v="8"/>
    <x v="948"/>
    <m/>
  </r>
  <r>
    <n v="1312"/>
    <x v="1312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x v="29"/>
    <b v="0"/>
    <x v="2"/>
    <x v="8"/>
    <x v="138"/>
    <m/>
  </r>
  <r>
    <n v="1313"/>
    <x v="1313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x v="259"/>
    <b v="0"/>
    <x v="2"/>
    <x v="8"/>
    <x v="949"/>
    <m/>
  </r>
  <r>
    <n v="1314"/>
    <x v="1314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x v="202"/>
    <b v="0"/>
    <x v="2"/>
    <x v="8"/>
    <x v="950"/>
    <m/>
  </r>
  <r>
    <n v="1315"/>
    <x v="1315"/>
    <s v="Zoom will happen - THANK YOU! Received outside funding due amazing early success!"/>
    <n v="100000"/>
    <n v="40404"/>
    <x v="1"/>
    <n v="40"/>
    <x v="0"/>
    <s v="USD"/>
    <n v="1446771600"/>
    <n v="1443700648"/>
    <b v="0"/>
    <x v="290"/>
    <b v="0"/>
    <x v="2"/>
    <x v="8"/>
    <x v="951"/>
    <m/>
  </r>
  <r>
    <n v="1316"/>
    <x v="1316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x v="29"/>
    <b v="0"/>
    <x v="2"/>
    <x v="8"/>
    <x v="120"/>
    <m/>
  </r>
  <r>
    <n v="1317"/>
    <x v="1317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x v="10"/>
    <b v="0"/>
    <x v="2"/>
    <x v="8"/>
    <x v="952"/>
    <m/>
  </r>
  <r>
    <n v="1318"/>
    <x v="1318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x v="125"/>
    <b v="0"/>
    <x v="2"/>
    <x v="8"/>
    <x v="953"/>
    <m/>
  </r>
  <r>
    <n v="1319"/>
    <x v="1319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x v="82"/>
    <b v="0"/>
    <x v="2"/>
    <x v="8"/>
    <x v="954"/>
    <m/>
  </r>
  <r>
    <n v="1320"/>
    <x v="1320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x v="83"/>
    <b v="0"/>
    <x v="2"/>
    <x v="8"/>
    <x v="955"/>
    <m/>
  </r>
  <r>
    <n v="1321"/>
    <x v="1321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x v="63"/>
    <b v="0"/>
    <x v="2"/>
    <x v="8"/>
    <x v="956"/>
    <m/>
  </r>
  <r>
    <n v="1322"/>
    <x v="1322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x v="80"/>
    <b v="0"/>
    <x v="2"/>
    <x v="8"/>
    <x v="717"/>
    <m/>
  </r>
  <r>
    <n v="1323"/>
    <x v="1323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x v="34"/>
    <b v="0"/>
    <x v="2"/>
    <x v="8"/>
    <x v="957"/>
    <m/>
  </r>
  <r>
    <n v="1324"/>
    <x v="1324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x v="240"/>
    <b v="0"/>
    <x v="2"/>
    <x v="8"/>
    <x v="958"/>
    <m/>
  </r>
  <r>
    <n v="1325"/>
    <x v="1325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x v="22"/>
    <b v="0"/>
    <x v="2"/>
    <x v="8"/>
    <x v="959"/>
    <m/>
  </r>
  <r>
    <n v="1326"/>
    <x v="1326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x v="202"/>
    <b v="0"/>
    <x v="2"/>
    <x v="8"/>
    <x v="960"/>
    <m/>
  </r>
  <r>
    <n v="1327"/>
    <x v="1327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x v="14"/>
    <b v="0"/>
    <x v="2"/>
    <x v="8"/>
    <x v="961"/>
    <m/>
  </r>
  <r>
    <n v="1328"/>
    <x v="1328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x v="41"/>
    <b v="0"/>
    <x v="2"/>
    <x v="8"/>
    <x v="962"/>
    <m/>
  </r>
  <r>
    <n v="1329"/>
    <x v="1329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x v="82"/>
    <b v="0"/>
    <x v="2"/>
    <x v="8"/>
    <x v="963"/>
    <m/>
  </r>
  <r>
    <n v="1330"/>
    <x v="1330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x v="133"/>
    <b v="0"/>
    <x v="2"/>
    <x v="8"/>
    <x v="964"/>
    <m/>
  </r>
  <r>
    <n v="1331"/>
    <x v="1331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x v="69"/>
    <b v="0"/>
    <x v="2"/>
    <x v="8"/>
    <x v="965"/>
    <m/>
  </r>
  <r>
    <n v="1332"/>
    <x v="1332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x v="78"/>
    <b v="0"/>
    <x v="2"/>
    <x v="8"/>
    <x v="121"/>
    <m/>
  </r>
  <r>
    <n v="1333"/>
    <x v="1333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x v="78"/>
    <b v="0"/>
    <x v="2"/>
    <x v="8"/>
    <x v="121"/>
    <m/>
  </r>
  <r>
    <n v="1334"/>
    <x v="1334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x v="222"/>
    <b v="0"/>
    <x v="2"/>
    <x v="8"/>
    <x v="707"/>
    <m/>
  </r>
  <r>
    <n v="1335"/>
    <x v="1335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x v="38"/>
    <b v="0"/>
    <x v="2"/>
    <x v="8"/>
    <x v="966"/>
    <m/>
  </r>
  <r>
    <n v="1336"/>
    <x v="1336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x v="291"/>
    <b v="0"/>
    <x v="2"/>
    <x v="8"/>
    <x v="967"/>
    <m/>
  </r>
  <r>
    <n v="1337"/>
    <x v="1337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x v="205"/>
    <b v="0"/>
    <x v="2"/>
    <x v="8"/>
    <x v="968"/>
    <m/>
  </r>
  <r>
    <n v="1338"/>
    <x v="1338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x v="41"/>
    <b v="0"/>
    <x v="2"/>
    <x v="8"/>
    <x v="969"/>
    <m/>
  </r>
  <r>
    <n v="1339"/>
    <x v="1339"/>
    <s v="World's Smallest customizable Phone &amp; GPS Watch for kids !"/>
    <n v="50000"/>
    <n v="3317"/>
    <x v="1"/>
    <n v="7"/>
    <x v="0"/>
    <s v="USD"/>
    <n v="1418056315"/>
    <n v="1414164715"/>
    <b v="0"/>
    <x v="77"/>
    <b v="0"/>
    <x v="2"/>
    <x v="8"/>
    <x v="970"/>
    <m/>
  </r>
  <r>
    <n v="1340"/>
    <x v="1340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x v="78"/>
    <b v="0"/>
    <x v="2"/>
    <x v="8"/>
    <x v="121"/>
    <m/>
  </r>
  <r>
    <n v="1341"/>
    <x v="1341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x v="67"/>
    <b v="0"/>
    <x v="2"/>
    <x v="8"/>
    <x v="971"/>
    <m/>
  </r>
  <r>
    <n v="1342"/>
    <x v="1342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x v="29"/>
    <b v="0"/>
    <x v="2"/>
    <x v="8"/>
    <x v="101"/>
    <m/>
  </r>
  <r>
    <n v="1343"/>
    <x v="1343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x v="292"/>
    <b v="0"/>
    <x v="2"/>
    <x v="8"/>
    <x v="972"/>
    <m/>
  </r>
  <r>
    <n v="1344"/>
    <x v="1344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x v="237"/>
    <b v="1"/>
    <x v="3"/>
    <x v="9"/>
    <x v="291"/>
    <m/>
  </r>
  <r>
    <n v="1345"/>
    <x v="1345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x v="63"/>
    <b v="1"/>
    <x v="3"/>
    <x v="9"/>
    <x v="973"/>
    <m/>
  </r>
  <r>
    <n v="1346"/>
    <x v="1346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x v="184"/>
    <b v="1"/>
    <x v="3"/>
    <x v="9"/>
    <x v="974"/>
    <m/>
  </r>
  <r>
    <n v="1347"/>
    <x v="1347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x v="162"/>
    <b v="1"/>
    <x v="3"/>
    <x v="9"/>
    <x v="975"/>
    <m/>
  </r>
  <r>
    <n v="1348"/>
    <x v="1348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x v="55"/>
    <b v="1"/>
    <x v="3"/>
    <x v="9"/>
    <x v="976"/>
    <m/>
  </r>
  <r>
    <n v="1349"/>
    <x v="1349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x v="293"/>
    <b v="1"/>
    <x v="3"/>
    <x v="9"/>
    <x v="977"/>
    <m/>
  </r>
  <r>
    <n v="1350"/>
    <x v="1350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x v="76"/>
    <b v="1"/>
    <x v="3"/>
    <x v="9"/>
    <x v="199"/>
    <m/>
  </r>
  <r>
    <n v="1351"/>
    <x v="1351"/>
    <s v="Discover your purpose, live a more fulfilling life, leave a positive footprint on society."/>
    <n v="20000"/>
    <n v="20253"/>
    <x v="0"/>
    <n v="101"/>
    <x v="0"/>
    <s v="USD"/>
    <n v="1455299144"/>
    <n v="1452707144"/>
    <b v="0"/>
    <x v="148"/>
    <b v="1"/>
    <x v="3"/>
    <x v="9"/>
    <x v="978"/>
    <m/>
  </r>
  <r>
    <n v="1352"/>
    <x v="1352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x v="294"/>
    <b v="1"/>
    <x v="3"/>
    <x v="9"/>
    <x v="979"/>
    <m/>
  </r>
  <r>
    <n v="1353"/>
    <x v="1353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x v="288"/>
    <b v="1"/>
    <x v="3"/>
    <x v="9"/>
    <x v="980"/>
    <m/>
  </r>
  <r>
    <n v="1354"/>
    <x v="1354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x v="31"/>
    <b v="1"/>
    <x v="3"/>
    <x v="9"/>
    <x v="981"/>
    <m/>
  </r>
  <r>
    <n v="1355"/>
    <x v="1355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x v="212"/>
    <b v="1"/>
    <x v="3"/>
    <x v="9"/>
    <x v="982"/>
    <m/>
  </r>
  <r>
    <n v="1356"/>
    <x v="1356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x v="45"/>
    <b v="1"/>
    <x v="3"/>
    <x v="9"/>
    <x v="983"/>
    <m/>
  </r>
  <r>
    <n v="1357"/>
    <x v="1357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x v="71"/>
    <b v="1"/>
    <x v="3"/>
    <x v="9"/>
    <x v="984"/>
    <m/>
  </r>
  <r>
    <n v="1358"/>
    <x v="1358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x v="72"/>
    <b v="1"/>
    <x v="3"/>
    <x v="9"/>
    <x v="985"/>
    <m/>
  </r>
  <r>
    <n v="1359"/>
    <x v="1359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x v="10"/>
    <b v="1"/>
    <x v="3"/>
    <x v="9"/>
    <x v="986"/>
    <m/>
  </r>
  <r>
    <n v="1360"/>
    <x v="1360"/>
    <s v="So Bad, It's Good! is a guide to finding the best films for your bad movie night."/>
    <n v="1500"/>
    <n v="2598"/>
    <x v="0"/>
    <n v="173"/>
    <x v="0"/>
    <s v="USD"/>
    <n v="1343943420"/>
    <n v="1341524220"/>
    <b v="0"/>
    <x v="75"/>
    <b v="1"/>
    <x v="3"/>
    <x v="9"/>
    <x v="987"/>
    <m/>
  </r>
  <r>
    <n v="1361"/>
    <x v="1361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x v="295"/>
    <b v="1"/>
    <x v="3"/>
    <x v="9"/>
    <x v="988"/>
    <m/>
  </r>
  <r>
    <n v="1362"/>
    <x v="1362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x v="20"/>
    <b v="1"/>
    <x v="3"/>
    <x v="9"/>
    <x v="989"/>
    <m/>
  </r>
  <r>
    <n v="1363"/>
    <x v="1363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x v="81"/>
    <b v="1"/>
    <x v="3"/>
    <x v="9"/>
    <x v="375"/>
    <m/>
  </r>
  <r>
    <n v="1364"/>
    <x v="1364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x v="296"/>
    <b v="1"/>
    <x v="4"/>
    <x v="11"/>
    <x v="990"/>
    <m/>
  </r>
  <r>
    <n v="1365"/>
    <x v="1365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x v="297"/>
    <b v="1"/>
    <x v="4"/>
    <x v="11"/>
    <x v="991"/>
    <m/>
  </r>
  <r>
    <n v="1366"/>
    <x v="1366"/>
    <s v="A musical memorial for Alexi Petersen."/>
    <n v="7500"/>
    <n v="9486.69"/>
    <x v="0"/>
    <n v="126"/>
    <x v="0"/>
    <s v="USD"/>
    <n v="1417049663"/>
    <n v="1413158063"/>
    <b v="0"/>
    <x v="206"/>
    <b v="1"/>
    <x v="4"/>
    <x v="11"/>
    <x v="992"/>
    <m/>
  </r>
  <r>
    <n v="1367"/>
    <x v="1367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x v="240"/>
    <b v="1"/>
    <x v="4"/>
    <x v="11"/>
    <x v="993"/>
    <m/>
  </r>
  <r>
    <n v="1368"/>
    <x v="1368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x v="45"/>
    <b v="1"/>
    <x v="4"/>
    <x v="11"/>
    <x v="994"/>
    <m/>
  </r>
  <r>
    <n v="1369"/>
    <x v="1369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x v="298"/>
    <b v="1"/>
    <x v="4"/>
    <x v="11"/>
    <x v="995"/>
    <m/>
  </r>
  <r>
    <n v="1370"/>
    <x v="1370"/>
    <s v="Songs about the first year of parenthood, often inappropriate for children"/>
    <n v="1500"/>
    <n v="1555"/>
    <x v="0"/>
    <n v="104"/>
    <x v="0"/>
    <s v="USD"/>
    <n v="1381881890"/>
    <n v="1380585890"/>
    <b v="0"/>
    <x v="9"/>
    <b v="1"/>
    <x v="4"/>
    <x v="11"/>
    <x v="996"/>
    <m/>
  </r>
  <r>
    <n v="1371"/>
    <x v="1371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x v="16"/>
    <b v="1"/>
    <x v="4"/>
    <x v="11"/>
    <x v="997"/>
    <m/>
  </r>
  <r>
    <n v="1372"/>
    <x v="1372"/>
    <s v="Please help us raise funds to press our new CD!"/>
    <n v="500"/>
    <n v="620"/>
    <x v="0"/>
    <n v="124"/>
    <x v="0"/>
    <s v="USD"/>
    <n v="1342115132"/>
    <n v="1339523132"/>
    <b v="0"/>
    <x v="38"/>
    <b v="1"/>
    <x v="4"/>
    <x v="11"/>
    <x v="998"/>
    <m/>
  </r>
  <r>
    <n v="1373"/>
    <x v="1373"/>
    <s v="Help Broccoli Samurai raise money to get a new van and continue bringing you the jams!"/>
    <n v="10000"/>
    <n v="10501"/>
    <x v="0"/>
    <n v="105"/>
    <x v="0"/>
    <s v="USD"/>
    <n v="1483138233"/>
    <n v="1480546233"/>
    <b v="0"/>
    <x v="47"/>
    <b v="1"/>
    <x v="4"/>
    <x v="11"/>
    <x v="999"/>
    <m/>
  </r>
  <r>
    <n v="1374"/>
    <x v="1374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x v="36"/>
    <b v="1"/>
    <x v="4"/>
    <x v="11"/>
    <x v="1000"/>
    <m/>
  </r>
  <r>
    <n v="1375"/>
    <x v="1375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x v="280"/>
    <b v="1"/>
    <x v="4"/>
    <x v="11"/>
    <x v="1001"/>
    <m/>
  </r>
  <r>
    <n v="1376"/>
    <x v="1376"/>
    <s v="Dead Pirates are planning a second pressing of HIGHMARE LP, who wants one ?"/>
    <n v="3700"/>
    <n v="9342"/>
    <x v="0"/>
    <n v="252"/>
    <x v="1"/>
    <s v="GBP"/>
    <n v="1480784606"/>
    <n v="1478189006"/>
    <b v="0"/>
    <x v="129"/>
    <b v="1"/>
    <x v="4"/>
    <x v="11"/>
    <x v="1002"/>
    <m/>
  </r>
  <r>
    <n v="1377"/>
    <x v="1377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x v="162"/>
    <b v="1"/>
    <x v="4"/>
    <x v="11"/>
    <x v="1003"/>
    <m/>
  </r>
  <r>
    <n v="1378"/>
    <x v="1378"/>
    <s v="A psychedelic post rock masterpiece!"/>
    <n v="2000"/>
    <n v="4067"/>
    <x v="0"/>
    <n v="203"/>
    <x v="1"/>
    <s v="GBP"/>
    <n v="1470075210"/>
    <n v="1468779210"/>
    <b v="0"/>
    <x v="182"/>
    <b v="1"/>
    <x v="4"/>
    <x v="11"/>
    <x v="1004"/>
    <m/>
  </r>
  <r>
    <n v="1379"/>
    <x v="1379"/>
    <s v="---------The long-awaited debut full-length from Justin Ruddy--------"/>
    <n v="10000"/>
    <n v="11160"/>
    <x v="0"/>
    <n v="112"/>
    <x v="0"/>
    <s v="USD"/>
    <n v="1433504876"/>
    <n v="1430912876"/>
    <b v="0"/>
    <x v="299"/>
    <b v="1"/>
    <x v="4"/>
    <x v="11"/>
    <x v="1005"/>
    <m/>
  </r>
  <r>
    <n v="1380"/>
    <x v="1380"/>
    <s v="A DIY MUSIC FESTIVAL FROM ST. LOUIS MO! Bands make their own festival, help make it legit!"/>
    <n v="25"/>
    <n v="106"/>
    <x v="0"/>
    <n v="424"/>
    <x v="0"/>
    <s v="USD"/>
    <n v="1433815200"/>
    <n v="1431886706"/>
    <b v="0"/>
    <x v="81"/>
    <b v="1"/>
    <x v="4"/>
    <x v="11"/>
    <x v="1006"/>
    <m/>
  </r>
  <r>
    <n v="1381"/>
    <x v="1381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x v="196"/>
    <b v="1"/>
    <x v="4"/>
    <x v="11"/>
    <x v="919"/>
    <m/>
  </r>
  <r>
    <n v="1382"/>
    <x v="1382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x v="265"/>
    <b v="1"/>
    <x v="4"/>
    <x v="11"/>
    <x v="847"/>
    <m/>
  </r>
  <r>
    <n v="1383"/>
    <x v="1383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x v="251"/>
    <b v="1"/>
    <x v="4"/>
    <x v="11"/>
    <x v="1007"/>
    <m/>
  </r>
  <r>
    <n v="1384"/>
    <x v="1384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x v="287"/>
    <b v="1"/>
    <x v="4"/>
    <x v="11"/>
    <x v="1008"/>
    <m/>
  </r>
  <r>
    <n v="1385"/>
    <x v="1385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x v="179"/>
    <b v="1"/>
    <x v="4"/>
    <x v="11"/>
    <x v="1009"/>
    <m/>
  </r>
  <r>
    <n v="1386"/>
    <x v="1386"/>
    <s v="We are a classic hard rock/heavy metal band just trying to keep rock alive!"/>
    <n v="400"/>
    <n v="875"/>
    <x v="0"/>
    <n v="219"/>
    <x v="0"/>
    <s v="USD"/>
    <n v="1438183889"/>
    <n v="1435591889"/>
    <b v="0"/>
    <x v="25"/>
    <b v="1"/>
    <x v="4"/>
    <x v="11"/>
    <x v="368"/>
    <m/>
  </r>
  <r>
    <n v="1387"/>
    <x v="1387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x v="76"/>
    <b v="1"/>
    <x v="4"/>
    <x v="11"/>
    <x v="1010"/>
    <m/>
  </r>
  <r>
    <n v="1388"/>
    <x v="1388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x v="300"/>
    <b v="1"/>
    <x v="4"/>
    <x v="11"/>
    <x v="1011"/>
    <m/>
  </r>
  <r>
    <n v="1389"/>
    <x v="1389"/>
    <s v="Help fund the pressing of DANCEHALL's first record by pre-ordering it in advance!!!"/>
    <n v="500"/>
    <n v="727"/>
    <x v="0"/>
    <n v="145"/>
    <x v="1"/>
    <s v="GBP"/>
    <n v="1471087957"/>
    <n v="1468495957"/>
    <b v="0"/>
    <x v="69"/>
    <b v="1"/>
    <x v="4"/>
    <x v="11"/>
    <x v="1012"/>
    <m/>
  </r>
  <r>
    <n v="1390"/>
    <x v="1390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x v="10"/>
    <b v="1"/>
    <x v="4"/>
    <x v="11"/>
    <x v="1013"/>
    <m/>
  </r>
  <r>
    <n v="1391"/>
    <x v="1391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x v="62"/>
    <b v="1"/>
    <x v="4"/>
    <x v="11"/>
    <x v="1014"/>
    <m/>
  </r>
  <r>
    <n v="1392"/>
    <x v="1392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x v="201"/>
    <b v="1"/>
    <x v="4"/>
    <x v="11"/>
    <x v="1015"/>
    <m/>
  </r>
  <r>
    <n v="1393"/>
    <x v="1393"/>
    <s v="Rock n' Roll tales of our times"/>
    <n v="10000"/>
    <n v="10235"/>
    <x v="0"/>
    <n v="102"/>
    <x v="0"/>
    <s v="USD"/>
    <n v="1470068523"/>
    <n v="1467476523"/>
    <b v="0"/>
    <x v="47"/>
    <b v="1"/>
    <x v="4"/>
    <x v="11"/>
    <x v="1016"/>
    <m/>
  </r>
  <r>
    <n v="1394"/>
    <x v="1394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x v="57"/>
    <b v="1"/>
    <x v="4"/>
    <x v="11"/>
    <x v="1017"/>
    <m/>
  </r>
  <r>
    <n v="1395"/>
    <x v="1395"/>
    <s v="Help Quiet Oaks record their debut album!!!"/>
    <n v="3500"/>
    <n v="3916"/>
    <x v="0"/>
    <n v="112"/>
    <x v="0"/>
    <s v="USD"/>
    <n v="1484430481"/>
    <n v="1481838481"/>
    <b v="0"/>
    <x v="141"/>
    <b v="1"/>
    <x v="4"/>
    <x v="11"/>
    <x v="1018"/>
    <m/>
  </r>
  <r>
    <n v="1396"/>
    <x v="1396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x v="196"/>
    <b v="1"/>
    <x v="4"/>
    <x v="11"/>
    <x v="1019"/>
    <m/>
  </r>
  <r>
    <n v="1397"/>
    <x v="1397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x v="150"/>
    <b v="1"/>
    <x v="4"/>
    <x v="11"/>
    <x v="1020"/>
    <m/>
  </r>
  <r>
    <n v="1398"/>
    <x v="1398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x v="71"/>
    <b v="1"/>
    <x v="4"/>
    <x v="11"/>
    <x v="1021"/>
    <m/>
  </r>
  <r>
    <n v="1399"/>
    <x v="1399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x v="192"/>
    <b v="1"/>
    <x v="4"/>
    <x v="11"/>
    <x v="1022"/>
    <m/>
  </r>
  <r>
    <n v="1400"/>
    <x v="1400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x v="69"/>
    <b v="1"/>
    <x v="4"/>
    <x v="11"/>
    <x v="1023"/>
    <m/>
  </r>
  <r>
    <n v="1401"/>
    <x v="1401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x v="301"/>
    <b v="1"/>
    <x v="4"/>
    <x v="11"/>
    <x v="246"/>
    <m/>
  </r>
  <r>
    <n v="1402"/>
    <x v="1402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x v="116"/>
    <b v="1"/>
    <x v="4"/>
    <x v="11"/>
    <x v="1024"/>
    <m/>
  </r>
  <r>
    <n v="1403"/>
    <x v="1403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x v="36"/>
    <b v="1"/>
    <x v="4"/>
    <x v="11"/>
    <x v="1025"/>
    <m/>
  </r>
  <r>
    <n v="1404"/>
    <x v="1404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x v="81"/>
    <b v="0"/>
    <x v="3"/>
    <x v="22"/>
    <x v="1026"/>
    <m/>
  </r>
  <r>
    <n v="1405"/>
    <x v="1405"/>
    <s v="Will more people read the Bible if it were translated into Emoticons?"/>
    <n v="25000"/>
    <n v="105"/>
    <x v="2"/>
    <n v="0"/>
    <x v="0"/>
    <s v="USD"/>
    <n v="1417195201"/>
    <n v="1414599601"/>
    <b v="1"/>
    <x v="57"/>
    <b v="0"/>
    <x v="3"/>
    <x v="22"/>
    <x v="1027"/>
    <m/>
  </r>
  <r>
    <n v="1406"/>
    <x v="1406"/>
    <s v="The White coat and the battle dress uniform"/>
    <n v="12000"/>
    <n v="15"/>
    <x v="2"/>
    <n v="0"/>
    <x v="13"/>
    <s v="EUR"/>
    <n v="1449914400"/>
    <n v="1445336607"/>
    <b v="0"/>
    <x v="83"/>
    <b v="0"/>
    <x v="3"/>
    <x v="22"/>
    <x v="144"/>
    <m/>
  </r>
  <r>
    <n v="1407"/>
    <x v="1407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x v="84"/>
    <b v="0"/>
    <x v="3"/>
    <x v="22"/>
    <x v="501"/>
    <m/>
  </r>
  <r>
    <n v="1408"/>
    <x v="1408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x v="79"/>
    <b v="0"/>
    <x v="3"/>
    <x v="22"/>
    <x v="1028"/>
    <m/>
  </r>
  <r>
    <n v="1409"/>
    <x v="1409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x v="78"/>
    <b v="0"/>
    <x v="3"/>
    <x v="22"/>
    <x v="121"/>
    <m/>
  </r>
  <r>
    <n v="1410"/>
    <x v="1410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x v="29"/>
    <b v="0"/>
    <x v="3"/>
    <x v="22"/>
    <x v="120"/>
    <m/>
  </r>
  <r>
    <n v="1411"/>
    <x v="1411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x v="83"/>
    <b v="0"/>
    <x v="3"/>
    <x v="22"/>
    <x v="1029"/>
    <m/>
  </r>
  <r>
    <n v="1412"/>
    <x v="1412"/>
    <s v="â€œClimbing Silver!â€- An English translation of the Young Adult Shogi novella"/>
    <n v="7000"/>
    <n v="320"/>
    <x v="2"/>
    <n v="5"/>
    <x v="0"/>
    <s v="USD"/>
    <n v="1417656699"/>
    <n v="1415064699"/>
    <b v="0"/>
    <x v="62"/>
    <b v="0"/>
    <x v="3"/>
    <x v="22"/>
    <x v="1030"/>
    <m/>
  </r>
  <r>
    <n v="1413"/>
    <x v="1413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x v="29"/>
    <b v="0"/>
    <x v="3"/>
    <x v="22"/>
    <x v="101"/>
    <m/>
  </r>
  <r>
    <n v="1414"/>
    <x v="1414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x v="29"/>
    <b v="0"/>
    <x v="3"/>
    <x v="22"/>
    <x v="120"/>
    <m/>
  </r>
  <r>
    <n v="1415"/>
    <x v="1415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x v="82"/>
    <b v="0"/>
    <x v="3"/>
    <x v="22"/>
    <x v="1031"/>
    <m/>
  </r>
  <r>
    <n v="1416"/>
    <x v="1416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x v="78"/>
    <b v="0"/>
    <x v="3"/>
    <x v="22"/>
    <x v="121"/>
    <m/>
  </r>
  <r>
    <n v="1417"/>
    <x v="1417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x v="84"/>
    <b v="0"/>
    <x v="3"/>
    <x v="22"/>
    <x v="440"/>
    <m/>
  </r>
  <r>
    <n v="1418"/>
    <x v="1418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x v="29"/>
    <b v="0"/>
    <x v="3"/>
    <x v="22"/>
    <x v="1032"/>
    <m/>
  </r>
  <r>
    <n v="1419"/>
    <x v="1419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x v="73"/>
    <b v="0"/>
    <x v="3"/>
    <x v="22"/>
    <x v="884"/>
    <m/>
  </r>
  <r>
    <n v="1420"/>
    <x v="1420"/>
    <s v="Help me butcher Shakespeare in a satirical fashion."/>
    <n v="110"/>
    <n v="3"/>
    <x v="2"/>
    <n v="3"/>
    <x v="0"/>
    <s v="USD"/>
    <n v="1467129686"/>
    <n v="1464969686"/>
    <b v="0"/>
    <x v="83"/>
    <b v="0"/>
    <x v="3"/>
    <x v="22"/>
    <x v="120"/>
    <m/>
  </r>
  <r>
    <n v="1421"/>
    <x v="1421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x v="84"/>
    <b v="0"/>
    <x v="3"/>
    <x v="22"/>
    <x v="101"/>
    <m/>
  </r>
  <r>
    <n v="1422"/>
    <x v="1422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x v="84"/>
    <b v="0"/>
    <x v="3"/>
    <x v="22"/>
    <x v="31"/>
    <m/>
  </r>
  <r>
    <n v="1423"/>
    <x v="1423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x v="29"/>
    <b v="0"/>
    <x v="3"/>
    <x v="22"/>
    <x v="101"/>
    <m/>
  </r>
  <r>
    <n v="1424"/>
    <x v="1424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x v="25"/>
    <b v="0"/>
    <x v="3"/>
    <x v="22"/>
    <x v="1033"/>
    <m/>
  </r>
  <r>
    <n v="1425"/>
    <x v="1425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x v="78"/>
    <b v="0"/>
    <x v="3"/>
    <x v="22"/>
    <x v="121"/>
    <m/>
  </r>
  <r>
    <n v="1426"/>
    <x v="1426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x v="78"/>
    <b v="0"/>
    <x v="3"/>
    <x v="22"/>
    <x v="121"/>
    <m/>
  </r>
  <r>
    <n v="1427"/>
    <x v="1427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x v="80"/>
    <b v="0"/>
    <x v="3"/>
    <x v="22"/>
    <x v="1034"/>
    <m/>
  </r>
  <r>
    <n v="1428"/>
    <x v="1428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x v="83"/>
    <b v="0"/>
    <x v="3"/>
    <x v="22"/>
    <x v="2"/>
    <m/>
  </r>
  <r>
    <n v="1429"/>
    <x v="1429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x v="78"/>
    <b v="0"/>
    <x v="3"/>
    <x v="22"/>
    <x v="121"/>
    <m/>
  </r>
  <r>
    <n v="1430"/>
    <x v="1430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x v="81"/>
    <b v="0"/>
    <x v="3"/>
    <x v="22"/>
    <x v="128"/>
    <m/>
  </r>
  <r>
    <n v="1431"/>
    <x v="1431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x v="5"/>
    <b v="0"/>
    <x v="3"/>
    <x v="22"/>
    <x v="1035"/>
    <m/>
  </r>
  <r>
    <n v="1432"/>
    <x v="1432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x v="78"/>
    <b v="0"/>
    <x v="3"/>
    <x v="22"/>
    <x v="121"/>
    <m/>
  </r>
  <r>
    <n v="1433"/>
    <x v="1433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x v="73"/>
    <b v="0"/>
    <x v="3"/>
    <x v="22"/>
    <x v="1036"/>
    <m/>
  </r>
  <r>
    <n v="1434"/>
    <x v="1434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x v="202"/>
    <b v="0"/>
    <x v="3"/>
    <x v="22"/>
    <x v="1037"/>
    <m/>
  </r>
  <r>
    <n v="1435"/>
    <x v="1435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x v="84"/>
    <b v="0"/>
    <x v="3"/>
    <x v="22"/>
    <x v="501"/>
    <m/>
  </r>
  <r>
    <n v="1436"/>
    <x v="1436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x v="84"/>
    <b v="0"/>
    <x v="3"/>
    <x v="22"/>
    <x v="1038"/>
    <m/>
  </r>
  <r>
    <n v="1437"/>
    <x v="1437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x v="19"/>
    <b v="0"/>
    <x v="3"/>
    <x v="22"/>
    <x v="1039"/>
    <m/>
  </r>
  <r>
    <n v="1438"/>
    <x v="1438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x v="22"/>
    <b v="0"/>
    <x v="3"/>
    <x v="22"/>
    <x v="753"/>
    <m/>
  </r>
  <r>
    <n v="1439"/>
    <x v="1439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x v="79"/>
    <b v="0"/>
    <x v="3"/>
    <x v="22"/>
    <x v="179"/>
    <m/>
  </r>
  <r>
    <n v="1440"/>
    <x v="1440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x v="29"/>
    <b v="0"/>
    <x v="3"/>
    <x v="22"/>
    <x v="120"/>
    <m/>
  </r>
  <r>
    <n v="1441"/>
    <x v="1441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x v="83"/>
    <b v="0"/>
    <x v="3"/>
    <x v="22"/>
    <x v="1040"/>
    <m/>
  </r>
  <r>
    <n v="1442"/>
    <x v="1442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x v="78"/>
    <b v="0"/>
    <x v="3"/>
    <x v="22"/>
    <x v="121"/>
    <m/>
  </r>
  <r>
    <n v="1443"/>
    <x v="1443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x v="78"/>
    <b v="0"/>
    <x v="3"/>
    <x v="22"/>
    <x v="121"/>
    <m/>
  </r>
  <r>
    <n v="1444"/>
    <x v="1444"/>
    <s v="We as a successfull german stock market newsletter publisher want expand in the US market!"/>
    <n v="4950"/>
    <n v="0"/>
    <x v="2"/>
    <n v="0"/>
    <x v="12"/>
    <s v="EUR"/>
    <n v="1442091462"/>
    <n v="1436907462"/>
    <b v="0"/>
    <x v="78"/>
    <b v="0"/>
    <x v="3"/>
    <x v="22"/>
    <x v="121"/>
    <m/>
  </r>
  <r>
    <n v="1445"/>
    <x v="1445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x v="78"/>
    <b v="0"/>
    <x v="3"/>
    <x v="22"/>
    <x v="121"/>
    <m/>
  </r>
  <r>
    <n v="1446"/>
    <x v="1446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x v="78"/>
    <b v="0"/>
    <x v="3"/>
    <x v="22"/>
    <x v="121"/>
    <m/>
  </r>
  <r>
    <n v="1447"/>
    <x v="1447"/>
    <s v="I'm creating a dictionary of multiple Indian languages."/>
    <n v="500000"/>
    <n v="75"/>
    <x v="2"/>
    <n v="0"/>
    <x v="0"/>
    <s v="USD"/>
    <n v="1467999134"/>
    <n v="1465407134"/>
    <b v="0"/>
    <x v="83"/>
    <b v="0"/>
    <x v="3"/>
    <x v="22"/>
    <x v="380"/>
    <m/>
  </r>
  <r>
    <n v="1448"/>
    <x v="1448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x v="78"/>
    <b v="0"/>
    <x v="3"/>
    <x v="22"/>
    <x v="121"/>
    <m/>
  </r>
  <r>
    <n v="1449"/>
    <x v="1449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x v="78"/>
    <b v="0"/>
    <x v="3"/>
    <x v="22"/>
    <x v="121"/>
    <m/>
  </r>
  <r>
    <n v="1450"/>
    <x v="1450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x v="29"/>
    <b v="0"/>
    <x v="3"/>
    <x v="22"/>
    <x v="120"/>
    <m/>
  </r>
  <r>
    <n v="1451"/>
    <x v="1451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x v="84"/>
    <b v="0"/>
    <x v="3"/>
    <x v="22"/>
    <x v="120"/>
    <m/>
  </r>
  <r>
    <n v="1452"/>
    <x v="1452"/>
    <s v="I am gathering rare, out-of-print Judo books for preservation, translation and sharing."/>
    <n v="14000"/>
    <n v="0"/>
    <x v="1"/>
    <n v="0"/>
    <x v="0"/>
    <s v="USD"/>
    <n v="1406566363"/>
    <n v="1403974363"/>
    <b v="0"/>
    <x v="78"/>
    <b v="0"/>
    <x v="3"/>
    <x v="22"/>
    <x v="121"/>
    <m/>
  </r>
  <r>
    <n v="1453"/>
    <x v="1453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x v="78"/>
    <b v="0"/>
    <x v="3"/>
    <x v="22"/>
    <x v="121"/>
    <m/>
  </r>
  <r>
    <n v="1454"/>
    <x v="1454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x v="29"/>
    <b v="0"/>
    <x v="3"/>
    <x v="22"/>
    <x v="2"/>
    <m/>
  </r>
  <r>
    <n v="1455"/>
    <x v="1455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x v="63"/>
    <b v="0"/>
    <x v="3"/>
    <x v="22"/>
    <x v="1041"/>
    <m/>
  </r>
  <r>
    <n v="1456"/>
    <x v="1456"/>
    <s v="English Version of my auto-published novel"/>
    <n v="5000"/>
    <n v="145"/>
    <x v="1"/>
    <n v="3"/>
    <x v="13"/>
    <s v="EUR"/>
    <n v="1483459365"/>
    <n v="1480867365"/>
    <b v="0"/>
    <x v="83"/>
    <b v="0"/>
    <x v="3"/>
    <x v="22"/>
    <x v="1042"/>
    <m/>
  </r>
  <r>
    <n v="1457"/>
    <x v="1457"/>
    <s v="Age is more than just a number, I hope your younger than you feel."/>
    <n v="6000"/>
    <n v="0"/>
    <x v="1"/>
    <n v="0"/>
    <x v="0"/>
    <s v="USD"/>
    <n v="1447281044"/>
    <n v="1444685444"/>
    <b v="0"/>
    <x v="78"/>
    <b v="0"/>
    <x v="3"/>
    <x v="22"/>
    <x v="121"/>
    <m/>
  </r>
  <r>
    <n v="1458"/>
    <x v="1458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x v="78"/>
    <b v="0"/>
    <x v="3"/>
    <x v="22"/>
    <x v="121"/>
    <m/>
  </r>
  <r>
    <n v="1459"/>
    <x v="1459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x v="78"/>
    <b v="0"/>
    <x v="3"/>
    <x v="22"/>
    <x v="121"/>
    <m/>
  </r>
  <r>
    <n v="1460"/>
    <x v="1460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x v="78"/>
    <b v="0"/>
    <x v="3"/>
    <x v="22"/>
    <x v="121"/>
    <m/>
  </r>
  <r>
    <n v="1461"/>
    <x v="1461"/>
    <s v="Series 2 of Relatively Prime, a podcast of stories from the Mathematical Domain"/>
    <n v="15000"/>
    <n v="15186.69"/>
    <x v="0"/>
    <n v="101"/>
    <x v="0"/>
    <s v="USD"/>
    <n v="1413849600"/>
    <n v="1410967754"/>
    <b v="1"/>
    <x v="158"/>
    <b v="1"/>
    <x v="3"/>
    <x v="23"/>
    <x v="1043"/>
    <m/>
  </r>
  <r>
    <n v="1462"/>
    <x v="1462"/>
    <s v="A new radio show focused on short fiction produced by Louisville Public Media"/>
    <n v="4000"/>
    <n v="4340.7"/>
    <x v="0"/>
    <n v="109"/>
    <x v="0"/>
    <s v="USD"/>
    <n v="1365609271"/>
    <n v="1363017271"/>
    <b v="1"/>
    <x v="3"/>
    <b v="1"/>
    <x v="3"/>
    <x v="23"/>
    <x v="1044"/>
    <m/>
  </r>
  <r>
    <n v="1463"/>
    <x v="1463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x v="20"/>
    <b v="1"/>
    <x v="3"/>
    <x v="23"/>
    <x v="1045"/>
    <m/>
  </r>
  <r>
    <n v="1464"/>
    <x v="1464"/>
    <s v="The Best Science Media on the Web"/>
    <n v="5000"/>
    <n v="8160"/>
    <x v="0"/>
    <n v="163"/>
    <x v="0"/>
    <s v="USD"/>
    <n v="1361029958"/>
    <n v="1358437958"/>
    <b v="1"/>
    <x v="302"/>
    <b v="1"/>
    <x v="3"/>
    <x v="23"/>
    <x v="1046"/>
    <m/>
  </r>
  <r>
    <n v="1465"/>
    <x v="1465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x v="303"/>
    <b v="1"/>
    <x v="3"/>
    <x v="23"/>
    <x v="1047"/>
    <m/>
  </r>
  <r>
    <n v="1466"/>
    <x v="1466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x v="290"/>
    <b v="1"/>
    <x v="3"/>
    <x v="23"/>
    <x v="1048"/>
    <m/>
  </r>
  <r>
    <n v="1467"/>
    <x v="1467"/>
    <s v="We are a new Spanish language podcast telling uniquely Latin American stories."/>
    <n v="40000"/>
    <n v="46032"/>
    <x v="0"/>
    <n v="115"/>
    <x v="0"/>
    <s v="USD"/>
    <n v="1332699285"/>
    <n v="1327518885"/>
    <b v="1"/>
    <x v="304"/>
    <b v="1"/>
    <x v="3"/>
    <x v="23"/>
    <x v="1049"/>
    <m/>
  </r>
  <r>
    <n v="1468"/>
    <x v="1468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x v="305"/>
    <b v="1"/>
    <x v="3"/>
    <x v="23"/>
    <x v="1050"/>
    <m/>
  </r>
  <r>
    <n v="1469"/>
    <x v="1469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x v="306"/>
    <b v="1"/>
    <x v="3"/>
    <x v="23"/>
    <x v="1051"/>
    <m/>
  </r>
  <r>
    <n v="1470"/>
    <x v="1470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x v="75"/>
    <b v="1"/>
    <x v="3"/>
    <x v="23"/>
    <x v="1052"/>
    <m/>
  </r>
  <r>
    <n v="1471"/>
    <x v="1471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x v="307"/>
    <b v="1"/>
    <x v="3"/>
    <x v="23"/>
    <x v="1053"/>
    <m/>
  </r>
  <r>
    <n v="1472"/>
    <x v="147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x v="226"/>
    <b v="1"/>
    <x v="3"/>
    <x v="23"/>
    <x v="1054"/>
    <m/>
  </r>
  <r>
    <n v="1473"/>
    <x v="1473"/>
    <s v="Public Radio Project"/>
    <n v="1500"/>
    <n v="1807.74"/>
    <x v="0"/>
    <n v="121"/>
    <x v="0"/>
    <s v="USD"/>
    <n v="1330644639"/>
    <n v="1328052639"/>
    <b v="1"/>
    <x v="5"/>
    <b v="1"/>
    <x v="3"/>
    <x v="23"/>
    <x v="1055"/>
    <m/>
  </r>
  <r>
    <n v="1474"/>
    <x v="1474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x v="88"/>
    <b v="1"/>
    <x v="3"/>
    <x v="23"/>
    <x v="1056"/>
    <m/>
  </r>
  <r>
    <n v="1475"/>
    <x v="1475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x v="308"/>
    <b v="1"/>
    <x v="3"/>
    <x v="23"/>
    <x v="1057"/>
    <m/>
  </r>
  <r>
    <n v="1476"/>
    <x v="1476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x v="309"/>
    <b v="1"/>
    <x v="3"/>
    <x v="23"/>
    <x v="1058"/>
    <m/>
  </r>
  <r>
    <n v="1477"/>
    <x v="1477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x v="232"/>
    <b v="1"/>
    <x v="3"/>
    <x v="23"/>
    <x v="1059"/>
    <m/>
  </r>
  <r>
    <n v="1478"/>
    <x v="1478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x v="310"/>
    <b v="1"/>
    <x v="3"/>
    <x v="23"/>
    <x v="1060"/>
    <m/>
  </r>
  <r>
    <n v="1479"/>
    <x v="1479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x v="26"/>
    <b v="1"/>
    <x v="3"/>
    <x v="23"/>
    <x v="1061"/>
    <m/>
  </r>
  <r>
    <n v="1480"/>
    <x v="1480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x v="311"/>
    <b v="1"/>
    <x v="3"/>
    <x v="23"/>
    <x v="1062"/>
    <m/>
  </r>
  <r>
    <n v="1481"/>
    <x v="1481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x v="79"/>
    <b v="0"/>
    <x v="3"/>
    <x v="10"/>
    <x v="827"/>
    <m/>
  </r>
  <r>
    <n v="1482"/>
    <x v="1482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x v="29"/>
    <b v="0"/>
    <x v="3"/>
    <x v="10"/>
    <x v="144"/>
    <m/>
  </r>
  <r>
    <n v="1483"/>
    <x v="1483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x v="84"/>
    <b v="0"/>
    <x v="3"/>
    <x v="10"/>
    <x v="380"/>
    <m/>
  </r>
  <r>
    <n v="1484"/>
    <x v="1484"/>
    <s v="The mussings of an old wizard"/>
    <n v="2000"/>
    <n v="0"/>
    <x v="2"/>
    <n v="0"/>
    <x v="0"/>
    <s v="USD"/>
    <n v="1342882260"/>
    <n v="1337834963"/>
    <b v="0"/>
    <x v="78"/>
    <b v="0"/>
    <x v="3"/>
    <x v="10"/>
    <x v="121"/>
    <m/>
  </r>
  <r>
    <n v="1485"/>
    <x v="1485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x v="83"/>
    <b v="0"/>
    <x v="3"/>
    <x v="10"/>
    <x v="73"/>
    <m/>
  </r>
  <r>
    <n v="1486"/>
    <x v="1486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x v="83"/>
    <b v="0"/>
    <x v="3"/>
    <x v="10"/>
    <x v="580"/>
    <m/>
  </r>
  <r>
    <n v="1487"/>
    <x v="1487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x v="78"/>
    <b v="0"/>
    <x v="3"/>
    <x v="10"/>
    <x v="121"/>
    <m/>
  </r>
  <r>
    <n v="1488"/>
    <x v="1488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x v="79"/>
    <b v="0"/>
    <x v="3"/>
    <x v="10"/>
    <x v="88"/>
    <m/>
  </r>
  <r>
    <n v="1489"/>
    <x v="1489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x v="78"/>
    <b v="0"/>
    <x v="3"/>
    <x v="10"/>
    <x v="121"/>
    <m/>
  </r>
  <r>
    <n v="1490"/>
    <x v="1490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x v="10"/>
    <b v="0"/>
    <x v="3"/>
    <x v="10"/>
    <x v="1063"/>
    <m/>
  </r>
  <r>
    <n v="1491"/>
    <x v="1491"/>
    <s v="What do you get when you take outlaws, guns, gold and and old beagle in the old west? Adventure!"/>
    <n v="1200"/>
    <n v="100"/>
    <x v="2"/>
    <n v="8"/>
    <x v="0"/>
    <s v="USD"/>
    <n v="1424014680"/>
    <n v="1418922443"/>
    <b v="0"/>
    <x v="29"/>
    <b v="0"/>
    <x v="3"/>
    <x v="10"/>
    <x v="101"/>
    <m/>
  </r>
  <r>
    <n v="1492"/>
    <x v="1492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x v="84"/>
    <b v="0"/>
    <x v="3"/>
    <x v="10"/>
    <x v="2"/>
    <m/>
  </r>
  <r>
    <n v="1493"/>
    <x v="1493"/>
    <s v="Help illustrate the sequel to the bestselling _x000a_The Transylvania Flying Squad of Detectives"/>
    <n v="2400"/>
    <n v="0"/>
    <x v="2"/>
    <n v="0"/>
    <x v="0"/>
    <s v="USD"/>
    <n v="1371415675"/>
    <n v="1368823675"/>
    <b v="0"/>
    <x v="78"/>
    <b v="0"/>
    <x v="3"/>
    <x v="10"/>
    <x v="121"/>
    <m/>
  </r>
  <r>
    <n v="1494"/>
    <x v="1494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x v="202"/>
    <b v="0"/>
    <x v="3"/>
    <x v="10"/>
    <x v="1064"/>
    <m/>
  </r>
  <r>
    <n v="1495"/>
    <x v="1495"/>
    <s v="The Adventures of Penelope Hawthorne. Part One: The Spellbook of Dracone."/>
    <n v="2000"/>
    <n v="0"/>
    <x v="2"/>
    <n v="0"/>
    <x v="0"/>
    <s v="USD"/>
    <n v="1314471431"/>
    <n v="1311879431"/>
    <b v="0"/>
    <x v="78"/>
    <b v="0"/>
    <x v="3"/>
    <x v="10"/>
    <x v="121"/>
    <m/>
  </r>
  <r>
    <n v="1496"/>
    <x v="1496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x v="78"/>
    <b v="0"/>
    <x v="3"/>
    <x v="10"/>
    <x v="121"/>
    <m/>
  </r>
  <r>
    <n v="1497"/>
    <x v="1497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x v="29"/>
    <b v="0"/>
    <x v="3"/>
    <x v="10"/>
    <x v="120"/>
    <m/>
  </r>
  <r>
    <n v="1498"/>
    <x v="1498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x v="83"/>
    <b v="0"/>
    <x v="3"/>
    <x v="10"/>
    <x v="1065"/>
    <m/>
  </r>
  <r>
    <n v="1499"/>
    <x v="1499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x v="29"/>
    <b v="0"/>
    <x v="3"/>
    <x v="10"/>
    <x v="144"/>
    <m/>
  </r>
  <r>
    <n v="1500"/>
    <x v="1500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x v="41"/>
    <b v="0"/>
    <x v="3"/>
    <x v="10"/>
    <x v="1066"/>
    <m/>
  </r>
  <r>
    <n v="1501"/>
    <x v="1501"/>
    <s v="A hardcover book of surf, outdoor and nature photos from the British Columbia coast."/>
    <n v="52000"/>
    <n v="86492"/>
    <x v="0"/>
    <n v="166"/>
    <x v="5"/>
    <s v="CAD"/>
    <n v="1436364023"/>
    <n v="1433772023"/>
    <b v="1"/>
    <x v="312"/>
    <b v="1"/>
    <x v="8"/>
    <x v="20"/>
    <x v="1067"/>
    <m/>
  </r>
  <r>
    <n v="1502"/>
    <x v="1502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x v="313"/>
    <b v="1"/>
    <x v="8"/>
    <x v="20"/>
    <x v="1068"/>
    <m/>
  </r>
  <r>
    <n v="1503"/>
    <x v="1503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x v="26"/>
    <b v="1"/>
    <x v="8"/>
    <x v="20"/>
    <x v="1069"/>
    <m/>
  </r>
  <r>
    <n v="1504"/>
    <x v="1504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x v="314"/>
    <b v="1"/>
    <x v="8"/>
    <x v="20"/>
    <x v="1070"/>
    <m/>
  </r>
  <r>
    <n v="1505"/>
    <x v="1505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x v="315"/>
    <b v="1"/>
    <x v="8"/>
    <x v="20"/>
    <x v="1071"/>
    <m/>
  </r>
  <r>
    <n v="1506"/>
    <x v="1506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x v="68"/>
    <b v="1"/>
    <x v="8"/>
    <x v="20"/>
    <x v="1072"/>
    <m/>
  </r>
  <r>
    <n v="1507"/>
    <x v="1507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x v="51"/>
    <b v="1"/>
    <x v="8"/>
    <x v="20"/>
    <x v="1073"/>
    <m/>
  </r>
  <r>
    <n v="1508"/>
    <x v="1508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x v="263"/>
    <b v="1"/>
    <x v="8"/>
    <x v="20"/>
    <x v="1074"/>
    <m/>
  </r>
  <r>
    <n v="1509"/>
    <x v="1509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x v="193"/>
    <b v="1"/>
    <x v="8"/>
    <x v="20"/>
    <x v="1075"/>
    <m/>
  </r>
  <r>
    <n v="1510"/>
    <x v="1510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x v="316"/>
    <b v="1"/>
    <x v="8"/>
    <x v="20"/>
    <x v="1076"/>
    <m/>
  </r>
  <r>
    <n v="1511"/>
    <x v="1511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x v="190"/>
    <b v="1"/>
    <x v="8"/>
    <x v="20"/>
    <x v="1077"/>
    <m/>
  </r>
  <r>
    <n v="1512"/>
    <x v="1512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x v="317"/>
    <b v="1"/>
    <x v="8"/>
    <x v="20"/>
    <x v="1078"/>
    <m/>
  </r>
  <r>
    <n v="1513"/>
    <x v="1513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x v="224"/>
    <b v="1"/>
    <x v="8"/>
    <x v="20"/>
    <x v="1079"/>
    <m/>
  </r>
  <r>
    <n v="1514"/>
    <x v="1514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x v="282"/>
    <b v="1"/>
    <x v="8"/>
    <x v="20"/>
    <x v="1080"/>
    <m/>
  </r>
  <r>
    <n v="1515"/>
    <x v="1515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x v="160"/>
    <b v="1"/>
    <x v="8"/>
    <x v="20"/>
    <x v="1081"/>
    <m/>
  </r>
  <r>
    <n v="1516"/>
    <x v="1516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x v="318"/>
    <b v="1"/>
    <x v="8"/>
    <x v="20"/>
    <x v="1082"/>
    <m/>
  </r>
  <r>
    <n v="1517"/>
    <x v="1517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x v="319"/>
    <b v="1"/>
    <x v="8"/>
    <x v="20"/>
    <x v="1083"/>
    <m/>
  </r>
  <r>
    <n v="1518"/>
    <x v="1518"/>
    <s v="A photobook of Robin Schwartz's ongoing series with her daughter Amelia."/>
    <n v="15000"/>
    <n v="30805"/>
    <x v="0"/>
    <n v="205"/>
    <x v="0"/>
    <s v="USD"/>
    <n v="1401565252"/>
    <n v="1398973252"/>
    <b v="1"/>
    <x v="163"/>
    <b v="1"/>
    <x v="8"/>
    <x v="20"/>
    <x v="1084"/>
    <m/>
  </r>
  <r>
    <n v="1519"/>
    <x v="1519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x v="108"/>
    <b v="1"/>
    <x v="8"/>
    <x v="20"/>
    <x v="1085"/>
    <m/>
  </r>
  <r>
    <n v="1520"/>
    <x v="1520"/>
    <s v="A self-published photography book by Andrew Miksys from his new series about Belarus"/>
    <n v="18000"/>
    <n v="18625"/>
    <x v="0"/>
    <n v="103"/>
    <x v="0"/>
    <s v="USD"/>
    <n v="1418961600"/>
    <n v="1415824513"/>
    <b v="1"/>
    <x v="157"/>
    <b v="1"/>
    <x v="8"/>
    <x v="20"/>
    <x v="1086"/>
    <m/>
  </r>
  <r>
    <n v="1521"/>
    <x v="1521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x v="97"/>
    <b v="1"/>
    <x v="8"/>
    <x v="20"/>
    <x v="1087"/>
    <m/>
  </r>
  <r>
    <n v="1522"/>
    <x v="1522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x v="320"/>
    <b v="1"/>
    <x v="8"/>
    <x v="20"/>
    <x v="1088"/>
    <m/>
  </r>
  <r>
    <n v="1523"/>
    <x v="1523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x v="198"/>
    <b v="1"/>
    <x v="8"/>
    <x v="20"/>
    <x v="483"/>
    <m/>
  </r>
  <r>
    <n v="1524"/>
    <x v="1524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x v="33"/>
    <b v="1"/>
    <x v="8"/>
    <x v="20"/>
    <x v="1089"/>
    <m/>
  </r>
  <r>
    <n v="1525"/>
    <x v="1525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x v="205"/>
    <b v="1"/>
    <x v="8"/>
    <x v="20"/>
    <x v="1090"/>
    <m/>
  </r>
  <r>
    <n v="1526"/>
    <x v="1526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x v="321"/>
    <b v="1"/>
    <x v="8"/>
    <x v="20"/>
    <x v="1091"/>
    <m/>
  </r>
  <r>
    <n v="1527"/>
    <x v="1527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x v="16"/>
    <b v="1"/>
    <x v="8"/>
    <x v="20"/>
    <x v="216"/>
    <m/>
  </r>
  <r>
    <n v="1528"/>
    <x v="1528"/>
    <s v="A book of street photos from around Shibuya that I've made between 2011-2016."/>
    <n v="3000"/>
    <n v="8447"/>
    <x v="0"/>
    <n v="282"/>
    <x v="0"/>
    <s v="USD"/>
    <n v="1485907200"/>
    <n v="1483292122"/>
    <b v="1"/>
    <x v="322"/>
    <b v="1"/>
    <x v="8"/>
    <x v="20"/>
    <x v="1092"/>
    <m/>
  </r>
  <r>
    <n v="1529"/>
    <x v="1529"/>
    <s v="An empowering photo book that transforms hurtful experiences into strength and solidarity."/>
    <n v="19000"/>
    <n v="19129"/>
    <x v="0"/>
    <n v="101"/>
    <x v="0"/>
    <s v="USD"/>
    <n v="1426773920"/>
    <n v="1424185520"/>
    <b v="1"/>
    <x v="261"/>
    <b v="1"/>
    <x v="8"/>
    <x v="20"/>
    <x v="1093"/>
    <m/>
  </r>
  <r>
    <n v="1530"/>
    <x v="1530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x v="323"/>
    <b v="1"/>
    <x v="8"/>
    <x v="20"/>
    <x v="1094"/>
    <m/>
  </r>
  <r>
    <n v="1531"/>
    <x v="1531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x v="196"/>
    <b v="1"/>
    <x v="8"/>
    <x v="20"/>
    <x v="1095"/>
    <m/>
  </r>
  <r>
    <n v="1532"/>
    <x v="1532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x v="324"/>
    <b v="1"/>
    <x v="8"/>
    <x v="20"/>
    <x v="1096"/>
    <m/>
  </r>
  <r>
    <n v="1533"/>
    <x v="1533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x v="325"/>
    <b v="1"/>
    <x v="8"/>
    <x v="20"/>
    <x v="1097"/>
    <m/>
  </r>
  <r>
    <n v="1534"/>
    <x v="1534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x v="232"/>
    <b v="1"/>
    <x v="8"/>
    <x v="20"/>
    <x v="1098"/>
    <m/>
  </r>
  <r>
    <n v="1535"/>
    <x v="1535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x v="238"/>
    <b v="1"/>
    <x v="8"/>
    <x v="20"/>
    <x v="1099"/>
    <m/>
  </r>
  <r>
    <n v="1536"/>
    <x v="1536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x v="326"/>
    <b v="1"/>
    <x v="8"/>
    <x v="20"/>
    <x v="1100"/>
    <m/>
  </r>
  <r>
    <n v="1537"/>
    <x v="1537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x v="291"/>
    <b v="1"/>
    <x v="8"/>
    <x v="20"/>
    <x v="1101"/>
    <m/>
  </r>
  <r>
    <n v="1538"/>
    <x v="1538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x v="67"/>
    <b v="1"/>
    <x v="8"/>
    <x v="20"/>
    <x v="1102"/>
    <m/>
  </r>
  <r>
    <n v="1539"/>
    <x v="1539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x v="4"/>
    <b v="1"/>
    <x v="8"/>
    <x v="20"/>
    <x v="1103"/>
    <m/>
  </r>
  <r>
    <n v="1540"/>
    <x v="1540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x v="15"/>
    <b v="1"/>
    <x v="8"/>
    <x v="20"/>
    <x v="1104"/>
    <m/>
  </r>
  <r>
    <n v="1541"/>
    <x v="1541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x v="84"/>
    <b v="0"/>
    <x v="8"/>
    <x v="24"/>
    <x v="362"/>
    <m/>
  </r>
  <r>
    <n v="1542"/>
    <x v="1542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x v="29"/>
    <b v="0"/>
    <x v="8"/>
    <x v="24"/>
    <x v="135"/>
    <m/>
  </r>
  <r>
    <n v="1543"/>
    <x v="1543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x v="29"/>
    <b v="0"/>
    <x v="8"/>
    <x v="24"/>
    <x v="119"/>
    <m/>
  </r>
  <r>
    <n v="1544"/>
    <x v="1544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x v="78"/>
    <b v="0"/>
    <x v="8"/>
    <x v="24"/>
    <x v="121"/>
    <m/>
  </r>
  <r>
    <n v="1545"/>
    <x v="1545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x v="29"/>
    <b v="0"/>
    <x v="8"/>
    <x v="24"/>
    <x v="120"/>
    <m/>
  </r>
  <r>
    <n v="1546"/>
    <x v="1546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x v="202"/>
    <b v="0"/>
    <x v="8"/>
    <x v="24"/>
    <x v="1105"/>
    <m/>
  </r>
  <r>
    <n v="1547"/>
    <x v="1547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x v="78"/>
    <b v="0"/>
    <x v="8"/>
    <x v="24"/>
    <x v="121"/>
    <m/>
  </r>
  <r>
    <n v="1548"/>
    <x v="1548"/>
    <s v="Beauty is in the eye of the beholder and I want to inspire conservation through color."/>
    <n v="700"/>
    <n v="60"/>
    <x v="2"/>
    <n v="9"/>
    <x v="0"/>
    <s v="USD"/>
    <n v="1447020620"/>
    <n v="1444425020"/>
    <b v="0"/>
    <x v="29"/>
    <b v="0"/>
    <x v="8"/>
    <x v="24"/>
    <x v="88"/>
    <m/>
  </r>
  <r>
    <n v="1549"/>
    <x v="1549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x v="79"/>
    <b v="0"/>
    <x v="8"/>
    <x v="24"/>
    <x v="1106"/>
    <m/>
  </r>
  <r>
    <n v="1550"/>
    <x v="1550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x v="63"/>
    <b v="0"/>
    <x v="8"/>
    <x v="24"/>
    <x v="1107"/>
    <m/>
  </r>
  <r>
    <n v="1551"/>
    <x v="1551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x v="78"/>
    <b v="0"/>
    <x v="8"/>
    <x v="24"/>
    <x v="121"/>
    <m/>
  </r>
  <r>
    <n v="1552"/>
    <x v="1552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x v="38"/>
    <b v="0"/>
    <x v="8"/>
    <x v="24"/>
    <x v="1108"/>
    <m/>
  </r>
  <r>
    <n v="1553"/>
    <x v="1553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x v="78"/>
    <b v="0"/>
    <x v="8"/>
    <x v="24"/>
    <x v="121"/>
    <m/>
  </r>
  <r>
    <n v="1554"/>
    <x v="1554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x v="78"/>
    <b v="0"/>
    <x v="8"/>
    <x v="24"/>
    <x v="121"/>
    <m/>
  </r>
  <r>
    <n v="1555"/>
    <x v="1555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x v="78"/>
    <b v="0"/>
    <x v="8"/>
    <x v="24"/>
    <x v="121"/>
    <m/>
  </r>
  <r>
    <n v="1556"/>
    <x v="1556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x v="8"/>
    <b v="0"/>
    <x v="8"/>
    <x v="24"/>
    <x v="1109"/>
    <m/>
  </r>
  <r>
    <n v="1557"/>
    <x v="1557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x v="29"/>
    <b v="0"/>
    <x v="8"/>
    <x v="24"/>
    <x v="101"/>
    <m/>
  </r>
  <r>
    <n v="1558"/>
    <x v="1558"/>
    <s v="A large 2016 wall-calendar (A3 when open) featuring 12 stunning photographs by Lucy Wood."/>
    <n v="750"/>
    <n v="35"/>
    <x v="2"/>
    <n v="5"/>
    <x v="1"/>
    <s v="GBP"/>
    <n v="1440763920"/>
    <n v="1435656759"/>
    <b v="0"/>
    <x v="83"/>
    <b v="0"/>
    <x v="8"/>
    <x v="24"/>
    <x v="123"/>
    <m/>
  </r>
  <r>
    <n v="1559"/>
    <x v="1559"/>
    <s v="The goal of this project is to provide scientific evidence of bigfoot in the North Cascades."/>
    <n v="15000"/>
    <n v="50"/>
    <x v="2"/>
    <n v="0"/>
    <x v="0"/>
    <s v="USD"/>
    <n v="1430270199"/>
    <n v="1428974199"/>
    <b v="0"/>
    <x v="29"/>
    <b v="0"/>
    <x v="8"/>
    <x v="24"/>
    <x v="73"/>
    <m/>
  </r>
  <r>
    <n v="1560"/>
    <x v="1560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x v="80"/>
    <b v="0"/>
    <x v="8"/>
    <x v="24"/>
    <x v="825"/>
    <m/>
  </r>
  <r>
    <n v="1561"/>
    <x v="1561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x v="29"/>
    <b v="0"/>
    <x v="3"/>
    <x v="25"/>
    <x v="402"/>
    <m/>
  </r>
  <r>
    <n v="1562"/>
    <x v="1562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x v="78"/>
    <b v="0"/>
    <x v="3"/>
    <x v="25"/>
    <x v="121"/>
    <m/>
  </r>
  <r>
    <n v="1563"/>
    <x v="1563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x v="84"/>
    <b v="0"/>
    <x v="3"/>
    <x v="25"/>
    <x v="655"/>
    <m/>
  </r>
  <r>
    <n v="1564"/>
    <x v="1564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x v="29"/>
    <b v="0"/>
    <x v="3"/>
    <x v="25"/>
    <x v="119"/>
    <m/>
  </r>
  <r>
    <n v="1565"/>
    <x v="1565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x v="29"/>
    <b v="0"/>
    <x v="3"/>
    <x v="25"/>
    <x v="101"/>
    <m/>
  </r>
  <r>
    <n v="1566"/>
    <x v="1566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x v="211"/>
    <b v="0"/>
    <x v="3"/>
    <x v="25"/>
    <x v="1110"/>
    <m/>
  </r>
  <r>
    <n v="1567"/>
    <x v="1567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x v="62"/>
    <b v="0"/>
    <x v="3"/>
    <x v="25"/>
    <x v="1111"/>
    <m/>
  </r>
  <r>
    <n v="1568"/>
    <x v="1568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x v="19"/>
    <b v="0"/>
    <x v="3"/>
    <x v="25"/>
    <x v="1112"/>
    <m/>
  </r>
  <r>
    <n v="1569"/>
    <x v="1569"/>
    <s v="to be removed"/>
    <n v="30000"/>
    <n v="0"/>
    <x v="1"/>
    <n v="0"/>
    <x v="0"/>
    <s v="USD"/>
    <n v="1369498714"/>
    <n v="1366906714"/>
    <b v="0"/>
    <x v="78"/>
    <b v="0"/>
    <x v="3"/>
    <x v="25"/>
    <x v="121"/>
    <m/>
  </r>
  <r>
    <n v="1570"/>
    <x v="1570"/>
    <s v="A Coloring Book of Breathtaking Beauties_x000a_To Calm the Heart and Soul"/>
    <n v="6000"/>
    <n v="2484"/>
    <x v="1"/>
    <n v="41"/>
    <x v="0"/>
    <s v="USD"/>
    <n v="1460140282"/>
    <n v="1457551882"/>
    <b v="0"/>
    <x v="47"/>
    <b v="0"/>
    <x v="3"/>
    <x v="25"/>
    <x v="1113"/>
    <m/>
  </r>
  <r>
    <n v="1571"/>
    <x v="1571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x v="80"/>
    <b v="0"/>
    <x v="3"/>
    <x v="25"/>
    <x v="135"/>
    <m/>
  </r>
  <r>
    <n v="1572"/>
    <x v="1572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x v="83"/>
    <b v="0"/>
    <x v="3"/>
    <x v="25"/>
    <x v="683"/>
    <m/>
  </r>
  <r>
    <n v="1573"/>
    <x v="1573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x v="83"/>
    <b v="0"/>
    <x v="3"/>
    <x v="25"/>
    <x v="1114"/>
    <m/>
  </r>
  <r>
    <n v="1574"/>
    <x v="1574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x v="79"/>
    <b v="0"/>
    <x v="3"/>
    <x v="25"/>
    <x v="1115"/>
    <m/>
  </r>
  <r>
    <n v="1575"/>
    <x v="1575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x v="2"/>
    <b v="0"/>
    <x v="3"/>
    <x v="25"/>
    <x v="1116"/>
    <m/>
  </r>
  <r>
    <n v="1576"/>
    <x v="1576"/>
    <s v="For the publication of my first 3 books: an Art book, a graphic novel, and a coloring book"/>
    <n v="5000"/>
    <n v="650"/>
    <x v="1"/>
    <n v="13"/>
    <x v="0"/>
    <s v="USD"/>
    <n v="1435698368"/>
    <n v="1431810368"/>
    <b v="0"/>
    <x v="73"/>
    <b v="0"/>
    <x v="3"/>
    <x v="25"/>
    <x v="177"/>
    <m/>
  </r>
  <r>
    <n v="1577"/>
    <x v="1577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x v="84"/>
    <b v="0"/>
    <x v="3"/>
    <x v="25"/>
    <x v="440"/>
    <m/>
  </r>
  <r>
    <n v="1578"/>
    <x v="1578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x v="80"/>
    <b v="0"/>
    <x v="3"/>
    <x v="25"/>
    <x v="22"/>
    <m/>
  </r>
  <r>
    <n v="1579"/>
    <x v="1579"/>
    <s v="'Compilation of visual and literary art through fine art photography, graphic art, and poetry."/>
    <n v="3333"/>
    <n v="28"/>
    <x v="1"/>
    <n v="1"/>
    <x v="0"/>
    <s v="USD"/>
    <n v="1377734091"/>
    <n v="1374882891"/>
    <b v="0"/>
    <x v="84"/>
    <b v="0"/>
    <x v="3"/>
    <x v="25"/>
    <x v="448"/>
    <m/>
  </r>
  <r>
    <n v="1580"/>
    <x v="1580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x v="78"/>
    <b v="0"/>
    <x v="3"/>
    <x v="25"/>
    <x v="121"/>
    <m/>
  </r>
  <r>
    <n v="1581"/>
    <x v="1581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x v="29"/>
    <b v="0"/>
    <x v="8"/>
    <x v="26"/>
    <x v="144"/>
    <m/>
  </r>
  <r>
    <n v="1582"/>
    <x v="1582"/>
    <s v="I create canvas prints of images from in and around New Orleans"/>
    <n v="1000"/>
    <n v="93"/>
    <x v="2"/>
    <n v="9"/>
    <x v="0"/>
    <s v="USD"/>
    <n v="1445894400"/>
    <n v="1440961053"/>
    <b v="0"/>
    <x v="83"/>
    <b v="0"/>
    <x v="8"/>
    <x v="26"/>
    <x v="1117"/>
    <m/>
  </r>
  <r>
    <n v="1583"/>
    <x v="1583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x v="29"/>
    <b v="0"/>
    <x v="8"/>
    <x v="26"/>
    <x v="2"/>
    <m/>
  </r>
  <r>
    <n v="1584"/>
    <x v="1584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x v="78"/>
    <b v="0"/>
    <x v="8"/>
    <x v="26"/>
    <x v="121"/>
    <m/>
  </r>
  <r>
    <n v="1585"/>
    <x v="1585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x v="8"/>
    <b v="0"/>
    <x v="8"/>
    <x v="26"/>
    <x v="1118"/>
    <m/>
  </r>
  <r>
    <n v="1586"/>
    <x v="1586"/>
    <s v="Show the world the beauty that is in all of our back yards!"/>
    <n v="1500"/>
    <n v="0"/>
    <x v="2"/>
    <n v="0"/>
    <x v="0"/>
    <s v="USD"/>
    <n v="1428197422"/>
    <n v="1425609022"/>
    <b v="0"/>
    <x v="78"/>
    <b v="0"/>
    <x v="8"/>
    <x v="26"/>
    <x v="121"/>
    <m/>
  </r>
  <r>
    <n v="1587"/>
    <x v="1587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x v="29"/>
    <b v="0"/>
    <x v="8"/>
    <x v="26"/>
    <x v="120"/>
    <m/>
  </r>
  <r>
    <n v="1588"/>
    <x v="1588"/>
    <s v="Southeast Texas as seen through the lens of a cell phone camera"/>
    <n v="516"/>
    <n v="0"/>
    <x v="2"/>
    <n v="0"/>
    <x v="0"/>
    <s v="USD"/>
    <n v="1422735120"/>
    <n v="1420091999"/>
    <b v="0"/>
    <x v="78"/>
    <b v="0"/>
    <x v="8"/>
    <x v="26"/>
    <x v="121"/>
    <m/>
  </r>
  <r>
    <n v="1589"/>
    <x v="1589"/>
    <s v="I want to be able to have my own photography inside a canvas and have it be displayed everywhere."/>
    <n v="1200"/>
    <n v="0"/>
    <x v="2"/>
    <n v="0"/>
    <x v="0"/>
    <s v="USD"/>
    <n v="1444433886"/>
    <n v="1441841886"/>
    <b v="0"/>
    <x v="78"/>
    <b v="0"/>
    <x v="8"/>
    <x v="26"/>
    <x v="121"/>
    <m/>
  </r>
  <r>
    <n v="1590"/>
    <x v="1590"/>
    <s v="Discover Italy through photography."/>
    <n v="60000"/>
    <n v="1020"/>
    <x v="2"/>
    <n v="2"/>
    <x v="13"/>
    <s v="EUR"/>
    <n v="1443040464"/>
    <n v="1440448464"/>
    <b v="0"/>
    <x v="84"/>
    <b v="0"/>
    <x v="8"/>
    <x v="26"/>
    <x v="1119"/>
    <m/>
  </r>
  <r>
    <n v="1591"/>
    <x v="1591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x v="297"/>
    <b v="0"/>
    <x v="8"/>
    <x v="26"/>
    <x v="1120"/>
    <m/>
  </r>
  <r>
    <n v="1592"/>
    <x v="1592"/>
    <s v="A portfolio collage of beautiful pictures of authentic Pittsburgh locations and scenery."/>
    <n v="25"/>
    <n v="0"/>
    <x v="2"/>
    <n v="0"/>
    <x v="0"/>
    <s v="USD"/>
    <n v="1427503485"/>
    <n v="1423619085"/>
    <b v="0"/>
    <x v="78"/>
    <b v="0"/>
    <x v="8"/>
    <x v="26"/>
    <x v="121"/>
    <m/>
  </r>
  <r>
    <n v="1593"/>
    <x v="1593"/>
    <s v="A trip to fulfill a dream of capturing the wonders and history of ancient Italy in person."/>
    <n v="22000"/>
    <n v="3"/>
    <x v="2"/>
    <n v="0"/>
    <x v="0"/>
    <s v="USD"/>
    <n v="1425154655"/>
    <n v="1422562655"/>
    <b v="0"/>
    <x v="83"/>
    <b v="0"/>
    <x v="8"/>
    <x v="26"/>
    <x v="120"/>
    <m/>
  </r>
  <r>
    <n v="1594"/>
    <x v="1594"/>
    <s v="I photograph my love of New Orleans, create canvases and share those memories with you."/>
    <n v="1000"/>
    <n v="205"/>
    <x v="2"/>
    <n v="21"/>
    <x v="0"/>
    <s v="USD"/>
    <n v="1463329260"/>
    <n v="1458147982"/>
    <b v="0"/>
    <x v="73"/>
    <b v="0"/>
    <x v="8"/>
    <x v="26"/>
    <x v="372"/>
    <m/>
  </r>
  <r>
    <n v="1595"/>
    <x v="1595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x v="63"/>
    <b v="0"/>
    <x v="8"/>
    <x v="26"/>
    <x v="375"/>
    <m/>
  </r>
  <r>
    <n v="1596"/>
    <x v="1596"/>
    <s v="London is beautiful. I want to create a book of stunning images from in and around our great city"/>
    <n v="3250"/>
    <n v="75"/>
    <x v="2"/>
    <n v="2"/>
    <x v="1"/>
    <s v="GBP"/>
    <n v="1418469569"/>
    <n v="1414577969"/>
    <b v="0"/>
    <x v="83"/>
    <b v="0"/>
    <x v="8"/>
    <x v="26"/>
    <x v="380"/>
    <m/>
  </r>
  <r>
    <n v="1597"/>
    <x v="1597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x v="78"/>
    <b v="0"/>
    <x v="8"/>
    <x v="26"/>
    <x v="121"/>
    <m/>
  </r>
  <r>
    <n v="1598"/>
    <x v="1598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x v="29"/>
    <b v="0"/>
    <x v="8"/>
    <x v="26"/>
    <x v="120"/>
    <m/>
  </r>
  <r>
    <n v="1599"/>
    <x v="1599"/>
    <s v="A London photographer trekking 5,895m up Africa's Mount Kilimanjaro to pursue and enrich a career."/>
    <n v="500"/>
    <n v="0"/>
    <x v="2"/>
    <n v="0"/>
    <x v="1"/>
    <s v="GBP"/>
    <n v="1460116576"/>
    <n v="1457528176"/>
    <b v="0"/>
    <x v="78"/>
    <b v="0"/>
    <x v="8"/>
    <x v="26"/>
    <x v="121"/>
    <m/>
  </r>
  <r>
    <n v="1600"/>
    <x v="1600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x v="82"/>
    <b v="0"/>
    <x v="8"/>
    <x v="26"/>
    <x v="99"/>
    <m/>
  </r>
  <r>
    <n v="1601"/>
    <x v="1601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x v="66"/>
    <b v="1"/>
    <x v="4"/>
    <x v="11"/>
    <x v="1042"/>
    <m/>
  </r>
  <r>
    <n v="1602"/>
    <x v="1602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x v="58"/>
    <b v="1"/>
    <x v="4"/>
    <x v="11"/>
    <x v="1121"/>
    <m/>
  </r>
  <r>
    <n v="1603"/>
    <x v="1603"/>
    <s v="An exercise in the wild and dangerous world of solo musicianship by Maxwell D Feinstein."/>
    <n v="2000"/>
    <n v="2000.66"/>
    <x v="0"/>
    <n v="100"/>
    <x v="0"/>
    <s v="USD"/>
    <n v="1327723459"/>
    <n v="1322539459"/>
    <b v="0"/>
    <x v="209"/>
    <b v="1"/>
    <x v="4"/>
    <x v="11"/>
    <x v="1122"/>
    <m/>
  </r>
  <r>
    <n v="1604"/>
    <x v="1604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x v="16"/>
    <b v="1"/>
    <x v="4"/>
    <x v="11"/>
    <x v="1123"/>
    <m/>
  </r>
  <r>
    <n v="1605"/>
    <x v="1605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x v="34"/>
    <b v="1"/>
    <x v="4"/>
    <x v="11"/>
    <x v="1124"/>
    <m/>
  </r>
  <r>
    <n v="1606"/>
    <x v="1606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x v="297"/>
    <b v="1"/>
    <x v="4"/>
    <x v="11"/>
    <x v="1125"/>
    <m/>
  </r>
  <r>
    <n v="1607"/>
    <x v="1607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x v="242"/>
    <b v="1"/>
    <x v="4"/>
    <x v="11"/>
    <x v="1126"/>
    <m/>
  </r>
  <r>
    <n v="1608"/>
    <x v="1608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x v="23"/>
    <b v="1"/>
    <x v="4"/>
    <x v="11"/>
    <x v="1127"/>
    <m/>
  </r>
  <r>
    <n v="1609"/>
    <x v="1609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x v="80"/>
    <b v="1"/>
    <x v="4"/>
    <x v="11"/>
    <x v="1128"/>
    <m/>
  </r>
  <r>
    <n v="1610"/>
    <x v="1610"/>
    <s v="So The Story Goes is the upcoming album from &quot;Just Joe&quot; Altier."/>
    <n v="2000"/>
    <n v="5437"/>
    <x v="0"/>
    <n v="272"/>
    <x v="0"/>
    <s v="USD"/>
    <n v="1355609510"/>
    <n v="1353017510"/>
    <b v="0"/>
    <x v="300"/>
    <b v="1"/>
    <x v="4"/>
    <x v="11"/>
    <x v="1129"/>
    <m/>
  </r>
  <r>
    <n v="1611"/>
    <x v="1611"/>
    <s v="Skelton-Luns CD/7&quot; No Big Deal."/>
    <n v="800"/>
    <n v="1001"/>
    <x v="0"/>
    <n v="125"/>
    <x v="0"/>
    <s v="USD"/>
    <n v="1370390432"/>
    <n v="1368576032"/>
    <b v="0"/>
    <x v="74"/>
    <b v="1"/>
    <x v="4"/>
    <x v="11"/>
    <x v="1130"/>
    <m/>
  </r>
  <r>
    <n v="1612"/>
    <x v="1612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x v="202"/>
    <b v="1"/>
    <x v="4"/>
    <x v="11"/>
    <x v="73"/>
    <m/>
  </r>
  <r>
    <n v="1613"/>
    <x v="1613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x v="55"/>
    <b v="1"/>
    <x v="4"/>
    <x v="11"/>
    <x v="1131"/>
    <m/>
  </r>
  <r>
    <n v="1614"/>
    <x v="1614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x v="99"/>
    <b v="1"/>
    <x v="4"/>
    <x v="11"/>
    <x v="1122"/>
    <m/>
  </r>
  <r>
    <n v="1615"/>
    <x v="1615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x v="327"/>
    <b v="1"/>
    <x v="4"/>
    <x v="11"/>
    <x v="1132"/>
    <m/>
  </r>
  <r>
    <n v="1616"/>
    <x v="1616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x v="328"/>
    <b v="1"/>
    <x v="4"/>
    <x v="11"/>
    <x v="1133"/>
    <m/>
  </r>
  <r>
    <n v="1617"/>
    <x v="1617"/>
    <s v="The Coffis Brothers &amp;The Mountain Men are recording a brand new full length record."/>
    <n v="7000"/>
    <n v="10210"/>
    <x v="0"/>
    <n v="146"/>
    <x v="0"/>
    <s v="USD"/>
    <n v="1383332400"/>
    <n v="1380470188"/>
    <b v="0"/>
    <x v="150"/>
    <b v="1"/>
    <x v="4"/>
    <x v="11"/>
    <x v="1134"/>
    <m/>
  </r>
  <r>
    <n v="1618"/>
    <x v="1618"/>
    <s v="Janus Word combines hard rock with melodic acoustic music for a unique and awesome sound."/>
    <n v="1500"/>
    <n v="1576"/>
    <x v="0"/>
    <n v="105"/>
    <x v="0"/>
    <s v="USD"/>
    <n v="1362757335"/>
    <n v="1359301335"/>
    <b v="0"/>
    <x v="74"/>
    <b v="1"/>
    <x v="4"/>
    <x v="11"/>
    <x v="1135"/>
    <m/>
  </r>
  <r>
    <n v="1619"/>
    <x v="1619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x v="23"/>
    <b v="1"/>
    <x v="4"/>
    <x v="11"/>
    <x v="1136"/>
    <m/>
  </r>
  <r>
    <n v="1620"/>
    <x v="1620"/>
    <s v="Kickstarting my music career with 300 hard copy CDs of my first release."/>
    <n v="1000"/>
    <n v="1130"/>
    <x v="0"/>
    <n v="113"/>
    <x v="0"/>
    <s v="USD"/>
    <n v="1361606940"/>
    <n v="1361002140"/>
    <b v="0"/>
    <x v="57"/>
    <b v="1"/>
    <x v="4"/>
    <x v="11"/>
    <x v="1137"/>
    <m/>
  </r>
  <r>
    <n v="1621"/>
    <x v="1621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x v="77"/>
    <b v="1"/>
    <x v="4"/>
    <x v="11"/>
    <x v="1138"/>
    <m/>
  </r>
  <r>
    <n v="1622"/>
    <x v="1622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x v="71"/>
    <b v="1"/>
    <x v="4"/>
    <x v="11"/>
    <x v="1139"/>
    <m/>
  </r>
  <r>
    <n v="1623"/>
    <x v="1623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x v="59"/>
    <b v="1"/>
    <x v="4"/>
    <x v="11"/>
    <x v="1140"/>
    <m/>
  </r>
  <r>
    <n v="1624"/>
    <x v="1624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x v="20"/>
    <b v="1"/>
    <x v="4"/>
    <x v="11"/>
    <x v="1141"/>
    <m/>
  </r>
  <r>
    <n v="1625"/>
    <x v="1625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x v="201"/>
    <b v="1"/>
    <x v="4"/>
    <x v="11"/>
    <x v="1142"/>
    <m/>
  </r>
  <r>
    <n v="1626"/>
    <x v="1626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x v="52"/>
    <b v="1"/>
    <x v="4"/>
    <x v="11"/>
    <x v="1143"/>
    <m/>
  </r>
  <r>
    <n v="1627"/>
    <x v="1627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x v="44"/>
    <b v="1"/>
    <x v="4"/>
    <x v="11"/>
    <x v="1144"/>
    <m/>
  </r>
  <r>
    <n v="1628"/>
    <x v="1628"/>
    <s v="Original Jewish rock music on human relationships and identity"/>
    <n v="4000"/>
    <n v="4037"/>
    <x v="0"/>
    <n v="101"/>
    <x v="0"/>
    <s v="USD"/>
    <n v="1403026882"/>
    <n v="1400175682"/>
    <b v="0"/>
    <x v="106"/>
    <b v="1"/>
    <x v="4"/>
    <x v="11"/>
    <x v="1145"/>
    <m/>
  </r>
  <r>
    <n v="1629"/>
    <x v="1629"/>
    <s v="Help Off The Turnpike release new music, and set fire to everything!"/>
    <n v="6000"/>
    <n v="6220"/>
    <x v="0"/>
    <n v="104"/>
    <x v="0"/>
    <s v="USD"/>
    <n v="1392929333"/>
    <n v="1389041333"/>
    <b v="0"/>
    <x v="141"/>
    <b v="1"/>
    <x v="4"/>
    <x v="11"/>
    <x v="1146"/>
    <m/>
  </r>
  <r>
    <n v="1630"/>
    <x v="1630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x v="149"/>
    <b v="1"/>
    <x v="4"/>
    <x v="11"/>
    <x v="1147"/>
    <m/>
  </r>
  <r>
    <n v="1631"/>
    <x v="1631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x v="182"/>
    <b v="1"/>
    <x v="4"/>
    <x v="11"/>
    <x v="1148"/>
    <m/>
  </r>
  <r>
    <n v="1632"/>
    <x v="1632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x v="5"/>
    <b v="1"/>
    <x v="4"/>
    <x v="11"/>
    <x v="1149"/>
    <m/>
  </r>
  <r>
    <n v="1633"/>
    <x v="1633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x v="6"/>
    <b v="1"/>
    <x v="4"/>
    <x v="11"/>
    <x v="1150"/>
    <m/>
  </r>
  <r>
    <n v="1634"/>
    <x v="1634"/>
    <s v="Recording Debut  Album w/ Producer Ikey Owens from Free Moral Agents/ The Mars Volta"/>
    <n v="2000"/>
    <n v="2010"/>
    <x v="0"/>
    <n v="101"/>
    <x v="0"/>
    <s v="USD"/>
    <n v="1306994340"/>
    <n v="1303706001"/>
    <b v="0"/>
    <x v="58"/>
    <b v="1"/>
    <x v="4"/>
    <x v="11"/>
    <x v="1151"/>
    <m/>
  </r>
  <r>
    <n v="1635"/>
    <x v="1635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x v="77"/>
    <b v="1"/>
    <x v="4"/>
    <x v="11"/>
    <x v="1152"/>
    <m/>
  </r>
  <r>
    <n v="1636"/>
    <x v="1636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x v="45"/>
    <b v="1"/>
    <x v="4"/>
    <x v="11"/>
    <x v="1153"/>
    <m/>
  </r>
  <r>
    <n v="1637"/>
    <x v="1637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x v="41"/>
    <b v="1"/>
    <x v="4"/>
    <x v="11"/>
    <x v="1154"/>
    <m/>
  </r>
  <r>
    <n v="1638"/>
    <x v="1638"/>
    <s v="Avenues will be going in to the studio to record a new EP with Matt Allison!"/>
    <n v="1000"/>
    <n v="1050"/>
    <x v="0"/>
    <n v="105"/>
    <x v="0"/>
    <s v="USD"/>
    <n v="1362086700"/>
    <n v="1358180968"/>
    <b v="0"/>
    <x v="74"/>
    <b v="1"/>
    <x v="4"/>
    <x v="11"/>
    <x v="1155"/>
    <m/>
  </r>
  <r>
    <n v="1639"/>
    <x v="1639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x v="10"/>
    <b v="1"/>
    <x v="4"/>
    <x v="11"/>
    <x v="1156"/>
    <m/>
  </r>
  <r>
    <n v="1640"/>
    <x v="1640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x v="57"/>
    <b v="1"/>
    <x v="4"/>
    <x v="11"/>
    <x v="1157"/>
    <m/>
  </r>
  <r>
    <n v="1641"/>
    <x v="1641"/>
    <s v="Music Video For Upbeat and Inspiring Song - Run For Your Life"/>
    <n v="2500"/>
    <n v="2535"/>
    <x v="0"/>
    <n v="101"/>
    <x v="0"/>
    <s v="USD"/>
    <n v="1418998744"/>
    <n v="1416406744"/>
    <b v="0"/>
    <x v="55"/>
    <b v="1"/>
    <x v="4"/>
    <x v="27"/>
    <x v="1158"/>
    <m/>
  </r>
  <r>
    <n v="1642"/>
    <x v="1642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x v="33"/>
    <b v="1"/>
    <x v="4"/>
    <x v="27"/>
    <x v="314"/>
    <m/>
  </r>
  <r>
    <n v="1643"/>
    <x v="1643"/>
    <s v="This Is All Now is putting out a brand new record, and we need YOUR help to do it!"/>
    <n v="5000"/>
    <n v="6235"/>
    <x v="0"/>
    <n v="125"/>
    <x v="0"/>
    <s v="USD"/>
    <n v="1348516012"/>
    <n v="1345924012"/>
    <b v="0"/>
    <x v="77"/>
    <b v="1"/>
    <x v="4"/>
    <x v="27"/>
    <x v="1159"/>
    <m/>
  </r>
  <r>
    <n v="1644"/>
    <x v="1644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x v="130"/>
    <b v="1"/>
    <x v="4"/>
    <x v="27"/>
    <x v="1160"/>
    <m/>
  </r>
  <r>
    <n v="1645"/>
    <x v="1645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x v="73"/>
    <b v="1"/>
    <x v="4"/>
    <x v="27"/>
    <x v="1161"/>
    <m/>
  </r>
  <r>
    <n v="1646"/>
    <x v="1646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x v="183"/>
    <b v="1"/>
    <x v="4"/>
    <x v="27"/>
    <x v="1162"/>
    <m/>
  </r>
  <r>
    <n v="1647"/>
    <x v="1647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x v="67"/>
    <b v="1"/>
    <x v="4"/>
    <x v="27"/>
    <x v="1163"/>
    <m/>
  </r>
  <r>
    <n v="1648"/>
    <x v="1648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x v="240"/>
    <b v="1"/>
    <x v="4"/>
    <x v="27"/>
    <x v="1164"/>
    <m/>
  </r>
  <r>
    <n v="1649"/>
    <x v="1649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x v="75"/>
    <b v="1"/>
    <x v="4"/>
    <x v="27"/>
    <x v="1165"/>
    <m/>
  </r>
  <r>
    <n v="1650"/>
    <x v="1650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x v="58"/>
    <b v="1"/>
    <x v="4"/>
    <x v="27"/>
    <x v="1166"/>
    <m/>
  </r>
  <r>
    <n v="1651"/>
    <x v="1651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x v="9"/>
    <b v="1"/>
    <x v="4"/>
    <x v="27"/>
    <x v="1167"/>
    <m/>
  </r>
  <r>
    <n v="1652"/>
    <x v="1652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x v="16"/>
    <b v="1"/>
    <x v="4"/>
    <x v="27"/>
    <x v="1168"/>
    <m/>
  </r>
  <r>
    <n v="1653"/>
    <x v="1653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x v="129"/>
    <b v="1"/>
    <x v="4"/>
    <x v="27"/>
    <x v="1169"/>
    <m/>
  </r>
  <r>
    <n v="1654"/>
    <x v="1654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x v="69"/>
    <b v="1"/>
    <x v="4"/>
    <x v="27"/>
    <x v="1170"/>
    <m/>
  </r>
  <r>
    <n v="1655"/>
    <x v="1655"/>
    <s v="Berklee College of Music student, Meg Porter needs YOUR help to fund her very first EP!"/>
    <n v="1500"/>
    <n v="2143"/>
    <x v="0"/>
    <n v="143"/>
    <x v="0"/>
    <s v="USD"/>
    <n v="1333648820"/>
    <n v="1331060420"/>
    <b v="0"/>
    <x v="53"/>
    <b v="1"/>
    <x v="4"/>
    <x v="27"/>
    <x v="1171"/>
    <m/>
  </r>
  <r>
    <n v="1656"/>
    <x v="1656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x v="53"/>
    <b v="1"/>
    <x v="4"/>
    <x v="27"/>
    <x v="1172"/>
    <m/>
  </r>
  <r>
    <n v="1657"/>
    <x v="1657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x v="170"/>
    <b v="1"/>
    <x v="4"/>
    <x v="27"/>
    <x v="1173"/>
    <m/>
  </r>
  <r>
    <n v="1658"/>
    <x v="1658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x v="329"/>
    <b v="1"/>
    <x v="4"/>
    <x v="27"/>
    <x v="1174"/>
    <m/>
  </r>
  <r>
    <n v="1659"/>
    <x v="1659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x v="43"/>
    <b v="1"/>
    <x v="4"/>
    <x v="27"/>
    <x v="1175"/>
    <m/>
  </r>
  <r>
    <n v="1660"/>
    <x v="1660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x v="17"/>
    <b v="1"/>
    <x v="4"/>
    <x v="27"/>
    <x v="676"/>
    <m/>
  </r>
  <r>
    <n v="1661"/>
    <x v="1661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x v="21"/>
    <b v="1"/>
    <x v="4"/>
    <x v="27"/>
    <x v="1176"/>
    <m/>
  </r>
  <r>
    <n v="1662"/>
    <x v="1662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x v="95"/>
    <b v="1"/>
    <x v="4"/>
    <x v="27"/>
    <x v="1177"/>
    <m/>
  </r>
  <r>
    <n v="1663"/>
    <x v="1663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x v="58"/>
    <b v="1"/>
    <x v="4"/>
    <x v="27"/>
    <x v="1178"/>
    <m/>
  </r>
  <r>
    <n v="1664"/>
    <x v="1664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x v="30"/>
    <b v="1"/>
    <x v="4"/>
    <x v="27"/>
    <x v="1179"/>
    <m/>
  </r>
  <r>
    <n v="1665"/>
    <x v="1665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x v="251"/>
    <b v="1"/>
    <x v="4"/>
    <x v="27"/>
    <x v="1180"/>
    <m/>
  </r>
  <r>
    <n v="1666"/>
    <x v="1666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x v="15"/>
    <b v="1"/>
    <x v="4"/>
    <x v="27"/>
    <x v="1181"/>
    <m/>
  </r>
  <r>
    <n v="1667"/>
    <x v="1667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x v="141"/>
    <b v="1"/>
    <x v="4"/>
    <x v="27"/>
    <x v="1182"/>
    <m/>
  </r>
  <r>
    <n v="1668"/>
    <x v="1668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x v="318"/>
    <b v="1"/>
    <x v="4"/>
    <x v="27"/>
    <x v="1183"/>
    <m/>
  </r>
  <r>
    <n v="1669"/>
    <x v="1669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x v="47"/>
    <b v="1"/>
    <x v="4"/>
    <x v="27"/>
    <x v="399"/>
    <m/>
  </r>
  <r>
    <n v="1670"/>
    <x v="1670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x v="23"/>
    <b v="1"/>
    <x v="4"/>
    <x v="27"/>
    <x v="1184"/>
    <m/>
  </r>
  <r>
    <n v="1671"/>
    <x v="1671"/>
    <s v="I am seeking funding in order to help take my music from a hobby to a career."/>
    <n v="2000"/>
    <n v="2013.47"/>
    <x v="0"/>
    <n v="101"/>
    <x v="0"/>
    <s v="USD"/>
    <n v="1470056614"/>
    <n v="1467464614"/>
    <b v="0"/>
    <x v="99"/>
    <b v="1"/>
    <x v="4"/>
    <x v="27"/>
    <x v="1185"/>
    <m/>
  </r>
  <r>
    <n v="1672"/>
    <x v="1672"/>
    <s v="Sweet, sweet harmonies from Portland Oregon's premiere high school women's a cappella group."/>
    <n v="1700"/>
    <n v="1920"/>
    <x v="0"/>
    <n v="113"/>
    <x v="0"/>
    <s v="USD"/>
    <n v="1338824730"/>
    <n v="1336232730"/>
    <b v="0"/>
    <x v="72"/>
    <b v="1"/>
    <x v="4"/>
    <x v="27"/>
    <x v="1186"/>
    <m/>
  </r>
  <r>
    <n v="1673"/>
    <x v="1673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x v="211"/>
    <b v="1"/>
    <x v="4"/>
    <x v="27"/>
    <x v="1187"/>
    <m/>
  </r>
  <r>
    <n v="1674"/>
    <x v="1674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x v="116"/>
    <b v="1"/>
    <x v="4"/>
    <x v="27"/>
    <x v="1188"/>
    <m/>
  </r>
  <r>
    <n v="1675"/>
    <x v="1675"/>
    <s v="The Great Party is releasing their debut album. Here's your chance to be a part of it!"/>
    <n v="1000"/>
    <n v="1374.16"/>
    <x v="0"/>
    <n v="137"/>
    <x v="0"/>
    <s v="USD"/>
    <n v="1318802580"/>
    <n v="1316194540"/>
    <b v="0"/>
    <x v="69"/>
    <b v="1"/>
    <x v="4"/>
    <x v="27"/>
    <x v="208"/>
    <m/>
  </r>
  <r>
    <n v="1676"/>
    <x v="1676"/>
    <s v="Help fund Bridge 19's tour in support of their first duo record, to be released in May 2012."/>
    <n v="3000"/>
    <n v="3460"/>
    <x v="0"/>
    <n v="115"/>
    <x v="0"/>
    <s v="USD"/>
    <n v="1334980740"/>
    <n v="1330968347"/>
    <b v="0"/>
    <x v="288"/>
    <b v="1"/>
    <x v="4"/>
    <x v="27"/>
    <x v="1189"/>
    <m/>
  </r>
  <r>
    <n v="1677"/>
    <x v="1677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x v="288"/>
    <b v="1"/>
    <x v="4"/>
    <x v="27"/>
    <x v="1190"/>
    <m/>
  </r>
  <r>
    <n v="1678"/>
    <x v="1678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x v="72"/>
    <b v="1"/>
    <x v="4"/>
    <x v="27"/>
    <x v="1191"/>
    <m/>
  </r>
  <r>
    <n v="1679"/>
    <x v="1679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x v="66"/>
    <b v="1"/>
    <x v="4"/>
    <x v="27"/>
    <x v="368"/>
    <m/>
  </r>
  <r>
    <n v="1680"/>
    <x v="1680"/>
    <s v="Working Musician dilemma #164: how the taxman put Kick the Record 2.0 on hold"/>
    <n v="1000"/>
    <n v="1175"/>
    <x v="0"/>
    <n v="118"/>
    <x v="0"/>
    <s v="USD"/>
    <n v="1405188667"/>
    <n v="1402596667"/>
    <b v="0"/>
    <x v="20"/>
    <b v="1"/>
    <x v="4"/>
    <x v="27"/>
    <x v="1192"/>
    <m/>
  </r>
  <r>
    <n v="1681"/>
    <x v="1681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x v="330"/>
    <b v="0"/>
    <x v="4"/>
    <x v="28"/>
    <x v="1193"/>
    <m/>
  </r>
  <r>
    <n v="1682"/>
    <x v="1682"/>
    <s v="Christian singer-wongerwriter searching for funding to record CD of original Christian music."/>
    <n v="6000"/>
    <n v="0"/>
    <x v="3"/>
    <n v="0"/>
    <x v="0"/>
    <s v="USD"/>
    <n v="1492142860"/>
    <n v="1486962460"/>
    <b v="0"/>
    <x v="78"/>
    <b v="0"/>
    <x v="4"/>
    <x v="28"/>
    <x v="121"/>
    <m/>
  </r>
  <r>
    <n v="1683"/>
    <x v="1683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x v="73"/>
    <b v="0"/>
    <x v="4"/>
    <x v="28"/>
    <x v="1194"/>
    <m/>
  </r>
  <r>
    <n v="1684"/>
    <x v="1684"/>
    <s v="New Music from Marty Mikles!  A new EP all about God's Goodness &amp; Mercy."/>
    <n v="8000"/>
    <n v="8730"/>
    <x v="3"/>
    <n v="109"/>
    <x v="0"/>
    <s v="USD"/>
    <n v="1489775641"/>
    <n v="1487360041"/>
    <b v="0"/>
    <x v="21"/>
    <b v="0"/>
    <x v="4"/>
    <x v="28"/>
    <x v="1195"/>
    <m/>
  </r>
  <r>
    <n v="1685"/>
    <x v="1685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x v="41"/>
    <b v="0"/>
    <x v="4"/>
    <x v="28"/>
    <x v="1196"/>
    <m/>
  </r>
  <r>
    <n v="1686"/>
    <x v="1686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x v="29"/>
    <b v="0"/>
    <x v="4"/>
    <x v="28"/>
    <x v="656"/>
    <m/>
  </r>
  <r>
    <n v="1687"/>
    <x v="1687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x v="70"/>
    <b v="0"/>
    <x v="4"/>
    <x v="28"/>
    <x v="1197"/>
    <m/>
  </r>
  <r>
    <n v="1688"/>
    <x v="1688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x v="63"/>
    <b v="0"/>
    <x v="4"/>
    <x v="28"/>
    <x v="1198"/>
    <m/>
  </r>
  <r>
    <n v="1689"/>
    <x v="1689"/>
    <s v="Praising the Living God in the second half of life."/>
    <n v="2400"/>
    <n v="2400"/>
    <x v="3"/>
    <n v="100"/>
    <x v="0"/>
    <s v="USD"/>
    <n v="1489700230"/>
    <n v="1487111830"/>
    <b v="0"/>
    <x v="25"/>
    <b v="0"/>
    <x v="4"/>
    <x v="28"/>
    <x v="1199"/>
    <m/>
  </r>
  <r>
    <n v="1690"/>
    <x v="1690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x v="202"/>
    <b v="0"/>
    <x v="4"/>
    <x v="28"/>
    <x v="1200"/>
    <m/>
  </r>
  <r>
    <n v="1691"/>
    <x v="1691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x v="44"/>
    <b v="0"/>
    <x v="4"/>
    <x v="28"/>
    <x v="1201"/>
    <m/>
  </r>
  <r>
    <n v="1692"/>
    <x v="1692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x v="41"/>
    <b v="0"/>
    <x v="4"/>
    <x v="28"/>
    <x v="1202"/>
    <m/>
  </r>
  <r>
    <n v="1693"/>
    <x v="1693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x v="22"/>
    <b v="0"/>
    <x v="4"/>
    <x v="28"/>
    <x v="431"/>
    <m/>
  </r>
  <r>
    <n v="1694"/>
    <x v="1694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x v="29"/>
    <b v="0"/>
    <x v="4"/>
    <x v="28"/>
    <x v="144"/>
    <m/>
  </r>
  <r>
    <n v="1695"/>
    <x v="1695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x v="23"/>
    <b v="0"/>
    <x v="4"/>
    <x v="28"/>
    <x v="1203"/>
    <m/>
  </r>
  <r>
    <n v="1696"/>
    <x v="1696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x v="78"/>
    <b v="0"/>
    <x v="4"/>
    <x v="28"/>
    <x v="121"/>
    <m/>
  </r>
  <r>
    <n v="1697"/>
    <x v="1697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x v="19"/>
    <b v="0"/>
    <x v="4"/>
    <x v="28"/>
    <x v="1204"/>
    <m/>
  </r>
  <r>
    <n v="1698"/>
    <x v="1698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x v="78"/>
    <b v="0"/>
    <x v="4"/>
    <x v="28"/>
    <x v="121"/>
    <m/>
  </r>
  <r>
    <n v="1699"/>
    <x v="1699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x v="80"/>
    <b v="0"/>
    <x v="4"/>
    <x v="28"/>
    <x v="1205"/>
    <m/>
  </r>
  <r>
    <n v="1700"/>
    <x v="1700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x v="1"/>
    <b v="0"/>
    <x v="4"/>
    <x v="28"/>
    <x v="1206"/>
    <m/>
  </r>
  <r>
    <n v="1701"/>
    <x v="1701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x v="84"/>
    <b v="0"/>
    <x v="4"/>
    <x v="28"/>
    <x v="144"/>
    <m/>
  </r>
  <r>
    <n v="1702"/>
    <x v="1702"/>
    <s v="I can do all things through christ jesus"/>
    <n v="16500"/>
    <n v="1"/>
    <x v="2"/>
    <n v="0"/>
    <x v="0"/>
    <s v="USD"/>
    <n v="1427745150"/>
    <n v="1425156750"/>
    <b v="0"/>
    <x v="29"/>
    <b v="0"/>
    <x v="4"/>
    <x v="28"/>
    <x v="120"/>
    <m/>
  </r>
  <r>
    <n v="1703"/>
    <x v="1703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x v="84"/>
    <b v="0"/>
    <x v="4"/>
    <x v="28"/>
    <x v="156"/>
    <m/>
  </r>
  <r>
    <n v="1704"/>
    <x v="1704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x v="202"/>
    <b v="0"/>
    <x v="4"/>
    <x v="28"/>
    <x v="1207"/>
    <m/>
  </r>
  <r>
    <n v="1705"/>
    <x v="1705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x v="78"/>
    <b v="0"/>
    <x v="4"/>
    <x v="28"/>
    <x v="121"/>
    <m/>
  </r>
  <r>
    <n v="1706"/>
    <x v="1706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x v="78"/>
    <b v="0"/>
    <x v="4"/>
    <x v="28"/>
    <x v="121"/>
    <m/>
  </r>
  <r>
    <n v="1707"/>
    <x v="1707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x v="82"/>
    <b v="0"/>
    <x v="4"/>
    <x v="28"/>
    <x v="1208"/>
    <m/>
  </r>
  <r>
    <n v="1708"/>
    <x v="1708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x v="78"/>
    <b v="0"/>
    <x v="4"/>
    <x v="28"/>
    <x v="121"/>
    <m/>
  </r>
  <r>
    <n v="1709"/>
    <x v="1709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x v="80"/>
    <b v="0"/>
    <x v="4"/>
    <x v="28"/>
    <x v="1209"/>
    <m/>
  </r>
  <r>
    <n v="1710"/>
    <x v="1710"/>
    <s v="We want to create a gospel live album which has never been produced before."/>
    <n v="5000"/>
    <n v="34"/>
    <x v="2"/>
    <n v="1"/>
    <x v="12"/>
    <s v="EUR"/>
    <n v="1453122000"/>
    <n v="1449151888"/>
    <b v="0"/>
    <x v="29"/>
    <b v="0"/>
    <x v="4"/>
    <x v="28"/>
    <x v="441"/>
    <m/>
  </r>
  <r>
    <n v="1711"/>
    <x v="1711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x v="84"/>
    <b v="0"/>
    <x v="4"/>
    <x v="28"/>
    <x v="1210"/>
    <m/>
  </r>
  <r>
    <n v="1712"/>
    <x v="1712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x v="78"/>
    <b v="0"/>
    <x v="4"/>
    <x v="28"/>
    <x v="121"/>
    <m/>
  </r>
  <r>
    <n v="1713"/>
    <x v="1713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x v="29"/>
    <b v="0"/>
    <x v="4"/>
    <x v="28"/>
    <x v="73"/>
    <m/>
  </r>
  <r>
    <n v="1714"/>
    <x v="1714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x v="57"/>
    <b v="0"/>
    <x v="4"/>
    <x v="28"/>
    <x v="1211"/>
    <m/>
  </r>
  <r>
    <n v="1715"/>
    <x v="1715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x v="84"/>
    <b v="0"/>
    <x v="4"/>
    <x v="28"/>
    <x v="148"/>
    <m/>
  </r>
  <r>
    <n v="1716"/>
    <x v="1716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x v="83"/>
    <b v="0"/>
    <x v="4"/>
    <x v="28"/>
    <x v="73"/>
    <m/>
  </r>
  <r>
    <n v="1717"/>
    <x v="1717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x v="14"/>
    <b v="0"/>
    <x v="4"/>
    <x v="28"/>
    <x v="1212"/>
    <m/>
  </r>
  <r>
    <n v="1718"/>
    <x v="1718"/>
    <s v="A melody for the galaxy."/>
    <n v="35000"/>
    <n v="75"/>
    <x v="2"/>
    <n v="0"/>
    <x v="0"/>
    <s v="USD"/>
    <n v="1463201940"/>
    <n v="1459435149"/>
    <b v="0"/>
    <x v="84"/>
    <b v="0"/>
    <x v="4"/>
    <x v="28"/>
    <x v="822"/>
    <m/>
  </r>
  <r>
    <n v="1719"/>
    <x v="1719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x v="83"/>
    <b v="0"/>
    <x v="4"/>
    <x v="28"/>
    <x v="123"/>
    <m/>
  </r>
  <r>
    <n v="1720"/>
    <x v="1720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x v="22"/>
    <b v="0"/>
    <x v="4"/>
    <x v="28"/>
    <x v="1213"/>
    <m/>
  </r>
  <r>
    <n v="1721"/>
    <x v="1721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x v="78"/>
    <b v="0"/>
    <x v="4"/>
    <x v="28"/>
    <x v="121"/>
    <m/>
  </r>
  <r>
    <n v="1722"/>
    <x v="1722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x v="29"/>
    <b v="0"/>
    <x v="4"/>
    <x v="28"/>
    <x v="120"/>
    <m/>
  </r>
  <r>
    <n v="1723"/>
    <x v="1723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x v="83"/>
    <b v="0"/>
    <x v="4"/>
    <x v="28"/>
    <x v="1214"/>
    <m/>
  </r>
  <r>
    <n v="1724"/>
    <x v="1724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x v="80"/>
    <b v="0"/>
    <x v="4"/>
    <x v="28"/>
    <x v="435"/>
    <m/>
  </r>
  <r>
    <n v="1725"/>
    <x v="1725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x v="82"/>
    <b v="0"/>
    <x v="4"/>
    <x v="28"/>
    <x v="1215"/>
    <m/>
  </r>
  <r>
    <n v="1726"/>
    <x v="1726"/>
    <s v="Amanda Joy Hall's sophomore album, &quot;Every Day&quot;. Release expected July 2014"/>
    <n v="6500"/>
    <n v="2196"/>
    <x v="2"/>
    <n v="34"/>
    <x v="0"/>
    <s v="USD"/>
    <n v="1403906664"/>
    <n v="1401401064"/>
    <b v="0"/>
    <x v="38"/>
    <b v="0"/>
    <x v="4"/>
    <x v="28"/>
    <x v="1216"/>
    <m/>
  </r>
  <r>
    <n v="1727"/>
    <x v="1727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x v="29"/>
    <b v="0"/>
    <x v="4"/>
    <x v="28"/>
    <x v="120"/>
    <m/>
  </r>
  <r>
    <n v="1728"/>
    <x v="1728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x v="63"/>
    <b v="0"/>
    <x v="4"/>
    <x v="28"/>
    <x v="1217"/>
    <m/>
  </r>
  <r>
    <n v="1729"/>
    <x v="1729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x v="78"/>
    <b v="0"/>
    <x v="4"/>
    <x v="28"/>
    <x v="121"/>
    <m/>
  </r>
  <r>
    <n v="1730"/>
    <x v="1730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x v="78"/>
    <b v="0"/>
    <x v="4"/>
    <x v="28"/>
    <x v="121"/>
    <m/>
  </r>
  <r>
    <n v="1731"/>
    <x v="1731"/>
    <s v="We are a Christin Worship band looking to midwest tour. God Bless!"/>
    <n v="1000"/>
    <n v="0"/>
    <x v="2"/>
    <n v="0"/>
    <x v="0"/>
    <s v="USD"/>
    <n v="1434034800"/>
    <n v="1432849552"/>
    <b v="0"/>
    <x v="78"/>
    <b v="0"/>
    <x v="4"/>
    <x v="28"/>
    <x v="121"/>
    <m/>
  </r>
  <r>
    <n v="1732"/>
    <x v="1732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x v="78"/>
    <b v="0"/>
    <x v="4"/>
    <x v="28"/>
    <x v="121"/>
    <m/>
  </r>
  <r>
    <n v="1733"/>
    <x v="1733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x v="78"/>
    <b v="0"/>
    <x v="4"/>
    <x v="28"/>
    <x v="121"/>
    <m/>
  </r>
  <r>
    <n v="1734"/>
    <x v="1734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x v="29"/>
    <b v="0"/>
    <x v="4"/>
    <x v="28"/>
    <x v="120"/>
    <m/>
  </r>
  <r>
    <n v="1735"/>
    <x v="1735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x v="84"/>
    <b v="0"/>
    <x v="4"/>
    <x v="28"/>
    <x v="687"/>
    <m/>
  </r>
  <r>
    <n v="1736"/>
    <x v="1736"/>
    <s v="A unique meditative album reflecting on the life of Christ, inviting Him into your presence"/>
    <n v="3000"/>
    <n v="22"/>
    <x v="2"/>
    <n v="1"/>
    <x v="0"/>
    <s v="USD"/>
    <n v="1447018833"/>
    <n v="1444423233"/>
    <b v="0"/>
    <x v="29"/>
    <b v="0"/>
    <x v="4"/>
    <x v="28"/>
    <x v="1218"/>
    <m/>
  </r>
  <r>
    <n v="1737"/>
    <x v="1737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x v="41"/>
    <b v="0"/>
    <x v="4"/>
    <x v="28"/>
    <x v="98"/>
    <m/>
  </r>
  <r>
    <n v="1738"/>
    <x v="1738"/>
    <s v="Music that inspires and gives hope for overcoming and change. And it is good music."/>
    <n v="5000"/>
    <n v="20"/>
    <x v="2"/>
    <n v="0"/>
    <x v="0"/>
    <s v="USD"/>
    <n v="1412283542"/>
    <n v="1409691542"/>
    <b v="0"/>
    <x v="29"/>
    <b v="0"/>
    <x v="4"/>
    <x v="28"/>
    <x v="135"/>
    <m/>
  </r>
  <r>
    <n v="1739"/>
    <x v="1739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x v="29"/>
    <b v="0"/>
    <x v="4"/>
    <x v="28"/>
    <x v="120"/>
    <m/>
  </r>
  <r>
    <n v="1740"/>
    <x v="1740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x v="78"/>
    <b v="0"/>
    <x v="4"/>
    <x v="28"/>
    <x v="121"/>
    <m/>
  </r>
  <r>
    <n v="1741"/>
    <x v="1741"/>
    <s v="A photo journal documenting my experiences and travels across New Zealand"/>
    <n v="1200"/>
    <n v="1330"/>
    <x v="0"/>
    <n v="111"/>
    <x v="1"/>
    <s v="GBP"/>
    <n v="1433948671"/>
    <n v="1430060671"/>
    <b v="0"/>
    <x v="47"/>
    <b v="1"/>
    <x v="8"/>
    <x v="20"/>
    <x v="1219"/>
    <m/>
  </r>
  <r>
    <n v="1742"/>
    <x v="1742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x v="69"/>
    <b v="1"/>
    <x v="8"/>
    <x v="20"/>
    <x v="1220"/>
    <m/>
  </r>
  <r>
    <n v="1743"/>
    <x v="1743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x v="85"/>
    <b v="1"/>
    <x v="8"/>
    <x v="20"/>
    <x v="1221"/>
    <m/>
  </r>
  <r>
    <n v="1744"/>
    <x v="1744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x v="16"/>
    <b v="1"/>
    <x v="8"/>
    <x v="20"/>
    <x v="1222"/>
    <m/>
  </r>
  <r>
    <n v="1745"/>
    <x v="1745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x v="30"/>
    <b v="1"/>
    <x v="8"/>
    <x v="20"/>
    <x v="1223"/>
    <m/>
  </r>
  <r>
    <n v="1746"/>
    <x v="1746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x v="329"/>
    <b v="1"/>
    <x v="8"/>
    <x v="20"/>
    <x v="1224"/>
    <m/>
  </r>
  <r>
    <n v="1747"/>
    <x v="1747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x v="180"/>
    <b v="1"/>
    <x v="8"/>
    <x v="20"/>
    <x v="1225"/>
    <m/>
  </r>
  <r>
    <n v="1748"/>
    <x v="1748"/>
    <s v="Telling the story of the city through remarkable people who live in Vancouver today."/>
    <n v="50000"/>
    <n v="64974"/>
    <x v="0"/>
    <n v="130"/>
    <x v="5"/>
    <s v="CAD"/>
    <n v="1441234143"/>
    <n v="1438642143"/>
    <b v="0"/>
    <x v="331"/>
    <b v="1"/>
    <x v="8"/>
    <x v="20"/>
    <x v="1226"/>
    <m/>
  </r>
  <r>
    <n v="1749"/>
    <x v="1749"/>
    <s v="Help me fund the production run of my first book by local Photographer Sandro Ortolani."/>
    <n v="10050"/>
    <n v="12410.5"/>
    <x v="0"/>
    <n v="123"/>
    <x v="19"/>
    <s v="EUR"/>
    <n v="1488394800"/>
    <n v="1485213921"/>
    <b v="0"/>
    <x v="132"/>
    <b v="1"/>
    <x v="8"/>
    <x v="20"/>
    <x v="1156"/>
    <m/>
  </r>
  <r>
    <n v="1750"/>
    <x v="1750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x v="207"/>
    <b v="1"/>
    <x v="8"/>
    <x v="20"/>
    <x v="1227"/>
    <m/>
  </r>
  <r>
    <n v="1751"/>
    <x v="1751"/>
    <s v="Photographs and stories culled from 10 years of road trips through rural Greece"/>
    <n v="10000"/>
    <n v="10290"/>
    <x v="0"/>
    <n v="103"/>
    <x v="0"/>
    <s v="USD"/>
    <n v="1426787123"/>
    <n v="1424198723"/>
    <b v="0"/>
    <x v="42"/>
    <b v="1"/>
    <x v="8"/>
    <x v="20"/>
    <x v="1228"/>
    <m/>
  </r>
  <r>
    <n v="1752"/>
    <x v="1752"/>
    <s v="A little book of calm, in picture form, that will soothe the soul and un-furrow the brow."/>
    <n v="1200"/>
    <n v="3122"/>
    <x v="0"/>
    <n v="260"/>
    <x v="1"/>
    <s v="GBP"/>
    <n v="1476425082"/>
    <n v="1473833082"/>
    <b v="0"/>
    <x v="240"/>
    <b v="1"/>
    <x v="8"/>
    <x v="20"/>
    <x v="1229"/>
    <m/>
  </r>
  <r>
    <n v="1753"/>
    <x v="1753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x v="2"/>
    <b v="1"/>
    <x v="8"/>
    <x v="20"/>
    <x v="1230"/>
    <m/>
  </r>
  <r>
    <n v="1754"/>
    <x v="1754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x v="240"/>
    <b v="1"/>
    <x v="8"/>
    <x v="20"/>
    <x v="1231"/>
    <m/>
  </r>
  <r>
    <n v="1755"/>
    <x v="1755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x v="80"/>
    <b v="1"/>
    <x v="8"/>
    <x v="20"/>
    <x v="501"/>
    <m/>
  </r>
  <r>
    <n v="1756"/>
    <x v="1756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x v="148"/>
    <b v="1"/>
    <x v="8"/>
    <x v="20"/>
    <x v="1232"/>
    <m/>
  </r>
  <r>
    <n v="1757"/>
    <x v="1757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x v="25"/>
    <b v="1"/>
    <x v="8"/>
    <x v="20"/>
    <x v="1233"/>
    <m/>
  </r>
  <r>
    <n v="1758"/>
    <x v="1758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x v="74"/>
    <b v="1"/>
    <x v="8"/>
    <x v="20"/>
    <x v="1234"/>
    <m/>
  </r>
  <r>
    <n v="1759"/>
    <x v="1759"/>
    <s v="Death Valley will be the first photo book of Andi State"/>
    <n v="5000"/>
    <n v="5330"/>
    <x v="0"/>
    <n v="107"/>
    <x v="0"/>
    <s v="USD"/>
    <n v="1427309629"/>
    <n v="1425585229"/>
    <b v="0"/>
    <x v="72"/>
    <b v="1"/>
    <x v="8"/>
    <x v="20"/>
    <x v="1235"/>
    <m/>
  </r>
  <r>
    <n v="1760"/>
    <x v="1760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x v="332"/>
    <b v="1"/>
    <x v="8"/>
    <x v="20"/>
    <x v="1236"/>
    <m/>
  </r>
  <r>
    <n v="1761"/>
    <x v="1761"/>
    <s v="A hardcover photobook telling the naked truth of a young photographers journey."/>
    <n v="100"/>
    <n v="155"/>
    <x v="0"/>
    <n v="155"/>
    <x v="1"/>
    <s v="GBP"/>
    <n v="1442065060"/>
    <n v="1437745060"/>
    <b v="0"/>
    <x v="83"/>
    <b v="1"/>
    <x v="8"/>
    <x v="20"/>
    <x v="1237"/>
    <m/>
  </r>
  <r>
    <n v="1762"/>
    <x v="1762"/>
    <s v="Project rewards $25 gets you 190+ digital images"/>
    <n v="100"/>
    <n v="885"/>
    <x v="0"/>
    <n v="885"/>
    <x v="0"/>
    <s v="USD"/>
    <n v="1457739245"/>
    <n v="1455147245"/>
    <b v="0"/>
    <x v="20"/>
    <b v="1"/>
    <x v="8"/>
    <x v="20"/>
    <x v="1238"/>
    <m/>
  </r>
  <r>
    <n v="1763"/>
    <x v="1763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x v="115"/>
    <b v="1"/>
    <x v="8"/>
    <x v="20"/>
    <x v="1239"/>
    <m/>
  </r>
  <r>
    <n v="1764"/>
    <x v="1764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x v="70"/>
    <b v="0"/>
    <x v="8"/>
    <x v="20"/>
    <x v="1240"/>
    <m/>
  </r>
  <r>
    <n v="1765"/>
    <x v="1765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x v="273"/>
    <b v="0"/>
    <x v="8"/>
    <x v="20"/>
    <x v="1241"/>
    <m/>
  </r>
  <r>
    <n v="1766"/>
    <x v="1766"/>
    <s v="I want to create a beautiful book which documents the Melbourne music scene."/>
    <n v="1500"/>
    <n v="0"/>
    <x v="2"/>
    <n v="0"/>
    <x v="2"/>
    <s v="AUD"/>
    <n v="1408999088"/>
    <n v="1407184688"/>
    <b v="1"/>
    <x v="78"/>
    <b v="0"/>
    <x v="8"/>
    <x v="20"/>
    <x v="121"/>
    <m/>
  </r>
  <r>
    <n v="1767"/>
    <x v="1767"/>
    <s v="A photographic search for the true meaning of pride for ones country during the World Cup"/>
    <n v="5000"/>
    <n v="2286"/>
    <x v="2"/>
    <n v="46"/>
    <x v="0"/>
    <s v="USD"/>
    <n v="1407080884"/>
    <n v="1404488884"/>
    <b v="1"/>
    <x v="70"/>
    <b v="0"/>
    <x v="8"/>
    <x v="20"/>
    <x v="1242"/>
    <m/>
  </r>
  <r>
    <n v="1768"/>
    <x v="1768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x v="41"/>
    <b v="0"/>
    <x v="8"/>
    <x v="20"/>
    <x v="1243"/>
    <m/>
  </r>
  <r>
    <n v="1769"/>
    <x v="1769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x v="19"/>
    <b v="0"/>
    <x v="8"/>
    <x v="20"/>
    <x v="1244"/>
    <m/>
  </r>
  <r>
    <n v="1770"/>
    <x v="1770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x v="297"/>
    <b v="0"/>
    <x v="8"/>
    <x v="20"/>
    <x v="450"/>
    <m/>
  </r>
  <r>
    <n v="1771"/>
    <x v="1771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x v="20"/>
    <b v="0"/>
    <x v="8"/>
    <x v="20"/>
    <x v="1245"/>
    <m/>
  </r>
  <r>
    <n v="1772"/>
    <x v="1772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x v="10"/>
    <b v="0"/>
    <x v="8"/>
    <x v="20"/>
    <x v="1246"/>
    <m/>
  </r>
  <r>
    <n v="1773"/>
    <x v="1773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x v="10"/>
    <b v="0"/>
    <x v="8"/>
    <x v="20"/>
    <x v="1247"/>
    <m/>
  </r>
  <r>
    <n v="1774"/>
    <x v="1774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x v="62"/>
    <b v="0"/>
    <x v="8"/>
    <x v="20"/>
    <x v="1248"/>
    <m/>
  </r>
  <r>
    <n v="1775"/>
    <x v="1775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x v="204"/>
    <b v="0"/>
    <x v="8"/>
    <x v="20"/>
    <x v="1249"/>
    <m/>
  </r>
  <r>
    <n v="1776"/>
    <x v="1776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x v="80"/>
    <b v="0"/>
    <x v="8"/>
    <x v="20"/>
    <x v="33"/>
    <m/>
  </r>
  <r>
    <n v="1777"/>
    <x v="1777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x v="73"/>
    <b v="0"/>
    <x v="8"/>
    <x v="20"/>
    <x v="1250"/>
    <m/>
  </r>
  <r>
    <n v="1778"/>
    <x v="1778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x v="41"/>
    <b v="0"/>
    <x v="8"/>
    <x v="20"/>
    <x v="1251"/>
    <m/>
  </r>
  <r>
    <n v="1779"/>
    <x v="1779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x v="44"/>
    <b v="0"/>
    <x v="8"/>
    <x v="20"/>
    <x v="1252"/>
    <m/>
  </r>
  <r>
    <n v="1780"/>
    <x v="1780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x v="215"/>
    <b v="0"/>
    <x v="8"/>
    <x v="20"/>
    <x v="1253"/>
    <m/>
  </r>
  <r>
    <n v="1781"/>
    <x v="1781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x v="54"/>
    <b v="0"/>
    <x v="8"/>
    <x v="20"/>
    <x v="1254"/>
    <m/>
  </r>
  <r>
    <n v="1782"/>
    <x v="1782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x v="88"/>
    <b v="0"/>
    <x v="8"/>
    <x v="20"/>
    <x v="1255"/>
    <m/>
  </r>
  <r>
    <n v="1783"/>
    <x v="1783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x v="333"/>
    <b v="0"/>
    <x v="8"/>
    <x v="20"/>
    <x v="1256"/>
    <m/>
  </r>
  <r>
    <n v="1784"/>
    <x v="1784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x v="51"/>
    <b v="0"/>
    <x v="8"/>
    <x v="20"/>
    <x v="1257"/>
    <m/>
  </r>
  <r>
    <n v="1785"/>
    <x v="1785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x v="52"/>
    <b v="0"/>
    <x v="8"/>
    <x v="20"/>
    <x v="1258"/>
    <m/>
  </r>
  <r>
    <n v="1786"/>
    <x v="178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x v="60"/>
    <b v="0"/>
    <x v="8"/>
    <x v="20"/>
    <x v="1259"/>
    <m/>
  </r>
  <r>
    <n v="1787"/>
    <x v="1787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x v="54"/>
    <b v="0"/>
    <x v="8"/>
    <x v="20"/>
    <x v="1260"/>
    <m/>
  </r>
  <r>
    <n v="1788"/>
    <x v="1788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x v="80"/>
    <b v="0"/>
    <x v="8"/>
    <x v="20"/>
    <x v="1065"/>
    <m/>
  </r>
  <r>
    <n v="1789"/>
    <x v="1789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x v="80"/>
    <b v="0"/>
    <x v="8"/>
    <x v="20"/>
    <x v="119"/>
    <m/>
  </r>
  <r>
    <n v="1790"/>
    <x v="1790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x v="41"/>
    <b v="0"/>
    <x v="8"/>
    <x v="20"/>
    <x v="1033"/>
    <m/>
  </r>
  <r>
    <n v="1791"/>
    <x v="1791"/>
    <s v="For the love of street photography and the beauty of traditional cultures in southern Italy."/>
    <n v="3000"/>
    <n v="107"/>
    <x v="2"/>
    <n v="4"/>
    <x v="1"/>
    <s v="GBP"/>
    <n v="1422553565"/>
    <n v="1417369565"/>
    <b v="1"/>
    <x v="80"/>
    <b v="0"/>
    <x v="8"/>
    <x v="20"/>
    <x v="1261"/>
    <m/>
  </r>
  <r>
    <n v="1792"/>
    <x v="1792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x v="237"/>
    <b v="0"/>
    <x v="8"/>
    <x v="20"/>
    <x v="1262"/>
    <m/>
  </r>
  <r>
    <n v="1793"/>
    <x v="1793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x v="84"/>
    <b v="0"/>
    <x v="8"/>
    <x v="20"/>
    <x v="135"/>
    <m/>
  </r>
  <r>
    <n v="1794"/>
    <x v="1794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x v="59"/>
    <b v="0"/>
    <x v="8"/>
    <x v="20"/>
    <x v="1263"/>
    <m/>
  </r>
  <r>
    <n v="1795"/>
    <x v="1795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x v="75"/>
    <b v="0"/>
    <x v="8"/>
    <x v="20"/>
    <x v="1264"/>
    <m/>
  </r>
  <r>
    <n v="1796"/>
    <x v="1796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x v="48"/>
    <b v="0"/>
    <x v="8"/>
    <x v="20"/>
    <x v="1265"/>
    <m/>
  </r>
  <r>
    <n v="1797"/>
    <x v="1797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x v="205"/>
    <b v="0"/>
    <x v="8"/>
    <x v="20"/>
    <x v="1266"/>
    <m/>
  </r>
  <r>
    <n v="1798"/>
    <x v="1798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x v="77"/>
    <b v="0"/>
    <x v="8"/>
    <x v="20"/>
    <x v="1267"/>
    <m/>
  </r>
  <r>
    <n v="1799"/>
    <x v="1799"/>
    <s v="The UnDiscovered Image, a monthly publication dedicated to photographers."/>
    <n v="4000"/>
    <n v="69.83"/>
    <x v="2"/>
    <n v="2"/>
    <x v="1"/>
    <s v="GBP"/>
    <n v="1415740408"/>
    <n v="1414008808"/>
    <b v="1"/>
    <x v="79"/>
    <b v="0"/>
    <x v="8"/>
    <x v="20"/>
    <x v="1268"/>
    <m/>
  </r>
  <r>
    <n v="1800"/>
    <x v="1800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x v="116"/>
    <b v="0"/>
    <x v="8"/>
    <x v="20"/>
    <x v="1269"/>
    <m/>
  </r>
  <r>
    <n v="1801"/>
    <x v="1801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x v="77"/>
    <b v="0"/>
    <x v="8"/>
    <x v="20"/>
    <x v="1270"/>
    <m/>
  </r>
  <r>
    <n v="1802"/>
    <x v="1802"/>
    <s v="Inner Darkness turned into a photobook. Personal work i shot during my recovery...in Berlin."/>
    <n v="3500"/>
    <n v="1697"/>
    <x v="2"/>
    <n v="48"/>
    <x v="12"/>
    <s v="EUR"/>
    <n v="1435442340"/>
    <n v="1433416830"/>
    <b v="1"/>
    <x v="59"/>
    <b v="0"/>
    <x v="8"/>
    <x v="20"/>
    <x v="1271"/>
    <m/>
  </r>
  <r>
    <n v="1803"/>
    <x v="1803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x v="11"/>
    <b v="0"/>
    <x v="8"/>
    <x v="20"/>
    <x v="1272"/>
    <m/>
  </r>
  <r>
    <n v="1804"/>
    <x v="1804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x v="47"/>
    <b v="0"/>
    <x v="8"/>
    <x v="20"/>
    <x v="1273"/>
    <m/>
  </r>
  <r>
    <n v="1805"/>
    <x v="1805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x v="259"/>
    <b v="0"/>
    <x v="8"/>
    <x v="20"/>
    <x v="1274"/>
    <m/>
  </r>
  <r>
    <n v="1806"/>
    <x v="1806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x v="22"/>
    <b v="0"/>
    <x v="8"/>
    <x v="20"/>
    <x v="1275"/>
    <m/>
  </r>
  <r>
    <n v="1807"/>
    <x v="1807"/>
    <s v="I want to explore alternative cultures and lifestyles in America."/>
    <n v="5000"/>
    <n v="553"/>
    <x v="2"/>
    <n v="11"/>
    <x v="0"/>
    <s v="USD"/>
    <n v="1411868313"/>
    <n v="1409276313"/>
    <b v="1"/>
    <x v="22"/>
    <b v="0"/>
    <x v="8"/>
    <x v="20"/>
    <x v="1276"/>
    <m/>
  </r>
  <r>
    <n v="1808"/>
    <x v="1808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x v="93"/>
    <b v="0"/>
    <x v="8"/>
    <x v="20"/>
    <x v="1277"/>
    <m/>
  </r>
  <r>
    <n v="1809"/>
    <x v="1809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x v="82"/>
    <b v="0"/>
    <x v="8"/>
    <x v="20"/>
    <x v="1278"/>
    <m/>
  </r>
  <r>
    <n v="1810"/>
    <x v="1810"/>
    <s v="Film Speed is a series of Zines focusing on architecture shot completely on 35 and 120mm film."/>
    <n v="450"/>
    <n v="15"/>
    <x v="2"/>
    <n v="3"/>
    <x v="0"/>
    <s v="USD"/>
    <n v="1408657826"/>
    <n v="1407621026"/>
    <b v="0"/>
    <x v="84"/>
    <b v="0"/>
    <x v="8"/>
    <x v="20"/>
    <x v="501"/>
    <m/>
  </r>
  <r>
    <n v="1811"/>
    <x v="1811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x v="55"/>
    <b v="0"/>
    <x v="8"/>
    <x v="20"/>
    <x v="1279"/>
    <m/>
  </r>
  <r>
    <n v="1812"/>
    <x v="1812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x v="23"/>
    <b v="0"/>
    <x v="8"/>
    <x v="20"/>
    <x v="1280"/>
    <m/>
  </r>
  <r>
    <n v="1813"/>
    <x v="1813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x v="78"/>
    <b v="0"/>
    <x v="8"/>
    <x v="20"/>
    <x v="121"/>
    <m/>
  </r>
  <r>
    <n v="1814"/>
    <x v="1814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x v="205"/>
    <b v="0"/>
    <x v="8"/>
    <x v="20"/>
    <x v="1281"/>
    <m/>
  </r>
  <r>
    <n v="1815"/>
    <x v="1815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x v="78"/>
    <b v="0"/>
    <x v="8"/>
    <x v="20"/>
    <x v="121"/>
    <m/>
  </r>
  <r>
    <n v="1816"/>
    <x v="1816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x v="79"/>
    <b v="0"/>
    <x v="8"/>
    <x v="20"/>
    <x v="1282"/>
    <m/>
  </r>
  <r>
    <n v="1817"/>
    <x v="1817"/>
    <s v="Hundreds of breathtaking rodeo photographs collected in a beautiful coffee table book."/>
    <n v="18000"/>
    <n v="9419"/>
    <x v="2"/>
    <n v="52"/>
    <x v="0"/>
    <s v="USD"/>
    <n v="1485759540"/>
    <n v="1480607607"/>
    <b v="0"/>
    <x v="61"/>
    <b v="0"/>
    <x v="8"/>
    <x v="20"/>
    <x v="1283"/>
    <m/>
  </r>
  <r>
    <n v="1818"/>
    <x v="1818"/>
    <s v="We are all different, this is a way to honor and celebrate the authenticity in being different."/>
    <n v="15000"/>
    <n v="0"/>
    <x v="2"/>
    <n v="0"/>
    <x v="0"/>
    <s v="USD"/>
    <n v="1428035850"/>
    <n v="1425447450"/>
    <b v="0"/>
    <x v="78"/>
    <b v="0"/>
    <x v="8"/>
    <x v="20"/>
    <x v="121"/>
    <m/>
  </r>
  <r>
    <n v="1819"/>
    <x v="1819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x v="80"/>
    <b v="0"/>
    <x v="8"/>
    <x v="20"/>
    <x v="1284"/>
    <m/>
  </r>
  <r>
    <n v="1820"/>
    <x v="1820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x v="22"/>
    <b v="0"/>
    <x v="8"/>
    <x v="20"/>
    <x v="1285"/>
    <m/>
  </r>
  <r>
    <n v="1821"/>
    <x v="1821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x v="7"/>
    <b v="1"/>
    <x v="4"/>
    <x v="11"/>
    <x v="1286"/>
    <m/>
  </r>
  <r>
    <n v="1822"/>
    <x v="1822"/>
    <s v="Wood Butcher needs your help to make this happen. Buy a CD, support local music!"/>
    <n v="300"/>
    <n v="300"/>
    <x v="0"/>
    <n v="100"/>
    <x v="5"/>
    <s v="CAD"/>
    <n v="1391194860"/>
    <n v="1388084862"/>
    <b v="0"/>
    <x v="202"/>
    <b v="1"/>
    <x v="4"/>
    <x v="11"/>
    <x v="50"/>
    <m/>
  </r>
  <r>
    <n v="1823"/>
    <x v="1823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x v="51"/>
    <b v="1"/>
    <x v="4"/>
    <x v="11"/>
    <x v="1287"/>
    <m/>
  </r>
  <r>
    <n v="1824"/>
    <x v="1824"/>
    <s v="cd fund raiser"/>
    <n v="3000"/>
    <n v="3002"/>
    <x v="0"/>
    <n v="100"/>
    <x v="0"/>
    <s v="USD"/>
    <n v="1389146880"/>
    <n v="1387403967"/>
    <b v="0"/>
    <x v="244"/>
    <b v="1"/>
    <x v="4"/>
    <x v="11"/>
    <x v="1288"/>
    <m/>
  </r>
  <r>
    <n v="1825"/>
    <x v="1825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x v="133"/>
    <b v="1"/>
    <x v="4"/>
    <x v="11"/>
    <x v="1289"/>
    <m/>
  </r>
  <r>
    <n v="1826"/>
    <x v="1826"/>
    <s v="Hear your favorite Bear Ghost in eargasmic quality!"/>
    <n v="2000"/>
    <n v="2020"/>
    <x v="0"/>
    <n v="101"/>
    <x v="0"/>
    <s v="USD"/>
    <n v="1392675017"/>
    <n v="1390083017"/>
    <b v="0"/>
    <x v="44"/>
    <b v="1"/>
    <x v="4"/>
    <x v="11"/>
    <x v="1290"/>
    <m/>
  </r>
  <r>
    <n v="1827"/>
    <x v="1827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x v="93"/>
    <b v="1"/>
    <x v="4"/>
    <x v="11"/>
    <x v="1291"/>
    <m/>
  </r>
  <r>
    <n v="1828"/>
    <x v="1828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x v="53"/>
    <b v="1"/>
    <x v="4"/>
    <x v="11"/>
    <x v="1292"/>
    <m/>
  </r>
  <r>
    <n v="1829"/>
    <x v="1829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x v="51"/>
    <b v="1"/>
    <x v="4"/>
    <x v="11"/>
    <x v="1293"/>
    <m/>
  </r>
  <r>
    <n v="1830"/>
    <x v="1830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x v="334"/>
    <b v="1"/>
    <x v="4"/>
    <x v="11"/>
    <x v="558"/>
    <m/>
  </r>
  <r>
    <n v="1831"/>
    <x v="1831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x v="25"/>
    <b v="1"/>
    <x v="4"/>
    <x v="11"/>
    <x v="1294"/>
    <m/>
  </r>
  <r>
    <n v="1832"/>
    <x v="1832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x v="9"/>
    <b v="1"/>
    <x v="4"/>
    <x v="11"/>
    <x v="380"/>
    <m/>
  </r>
  <r>
    <n v="1833"/>
    <x v="1833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x v="20"/>
    <b v="1"/>
    <x v="4"/>
    <x v="11"/>
    <x v="823"/>
    <m/>
  </r>
  <r>
    <n v="1834"/>
    <x v="1834"/>
    <s v="Help us fund our first tour and promote our new EP!"/>
    <n v="10000"/>
    <n v="11805"/>
    <x v="0"/>
    <n v="118"/>
    <x v="0"/>
    <s v="USD"/>
    <n v="1422140895"/>
    <n v="1418684895"/>
    <b v="0"/>
    <x v="240"/>
    <b v="1"/>
    <x v="4"/>
    <x v="11"/>
    <x v="1295"/>
    <m/>
  </r>
  <r>
    <n v="1835"/>
    <x v="1835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x v="202"/>
    <b v="1"/>
    <x v="4"/>
    <x v="11"/>
    <x v="1296"/>
    <m/>
  </r>
  <r>
    <n v="1836"/>
    <x v="1836"/>
    <s v="Help fund our 2013 Sound &amp; Lighting Touring rig!"/>
    <n v="5000"/>
    <n v="10017"/>
    <x v="0"/>
    <n v="200"/>
    <x v="0"/>
    <s v="USD"/>
    <n v="1361129129"/>
    <n v="1359660329"/>
    <b v="0"/>
    <x v="165"/>
    <b v="1"/>
    <x v="4"/>
    <x v="11"/>
    <x v="1297"/>
    <m/>
  </r>
  <r>
    <n v="1837"/>
    <x v="1837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x v="209"/>
    <b v="1"/>
    <x v="4"/>
    <x v="11"/>
    <x v="1298"/>
    <m/>
  </r>
  <r>
    <n v="1838"/>
    <x v="1838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x v="33"/>
    <b v="1"/>
    <x v="4"/>
    <x v="11"/>
    <x v="1299"/>
    <m/>
  </r>
  <r>
    <n v="1839"/>
    <x v="1839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x v="43"/>
    <b v="1"/>
    <x v="4"/>
    <x v="11"/>
    <x v="1300"/>
    <m/>
  </r>
  <r>
    <n v="1840"/>
    <x v="1840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x v="62"/>
    <b v="1"/>
    <x v="4"/>
    <x v="11"/>
    <x v="1301"/>
    <m/>
  </r>
  <r>
    <n v="1841"/>
    <x v="1841"/>
    <s v="Hard Rock with a Positive Message. Help us fund, release and promote our debut EP!"/>
    <n v="2000"/>
    <n v="2035"/>
    <x v="0"/>
    <n v="102"/>
    <x v="0"/>
    <s v="USD"/>
    <n v="1400561940"/>
    <n v="1397679445"/>
    <b v="0"/>
    <x v="244"/>
    <b v="1"/>
    <x v="4"/>
    <x v="11"/>
    <x v="1302"/>
    <m/>
  </r>
  <r>
    <n v="1842"/>
    <x v="1842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x v="64"/>
    <b v="1"/>
    <x v="4"/>
    <x v="11"/>
    <x v="1303"/>
    <m/>
  </r>
  <r>
    <n v="1843"/>
    <x v="1843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x v="179"/>
    <b v="1"/>
    <x v="4"/>
    <x v="11"/>
    <x v="1304"/>
    <m/>
  </r>
  <r>
    <n v="1844"/>
    <x v="1844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x v="9"/>
    <b v="1"/>
    <x v="4"/>
    <x v="11"/>
    <x v="1305"/>
    <m/>
  </r>
  <r>
    <n v="1845"/>
    <x v="1845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x v="10"/>
    <b v="1"/>
    <x v="4"/>
    <x v="11"/>
    <x v="1306"/>
    <m/>
  </r>
  <r>
    <n v="1846"/>
    <x v="1846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x v="335"/>
    <b v="1"/>
    <x v="4"/>
    <x v="11"/>
    <x v="1307"/>
    <m/>
  </r>
  <r>
    <n v="1847"/>
    <x v="1847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x v="44"/>
    <b v="1"/>
    <x v="4"/>
    <x v="11"/>
    <x v="1308"/>
    <m/>
  </r>
  <r>
    <n v="1848"/>
    <x v="1848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x v="54"/>
    <b v="1"/>
    <x v="4"/>
    <x v="11"/>
    <x v="574"/>
    <m/>
  </r>
  <r>
    <n v="1849"/>
    <x v="1849"/>
    <s v="Release the Skylines is a small, local Cleveland metal band looking to record an album."/>
    <n v="300"/>
    <n v="301"/>
    <x v="0"/>
    <n v="100"/>
    <x v="0"/>
    <s v="USD"/>
    <n v="1350505059"/>
    <n v="1347913059"/>
    <b v="0"/>
    <x v="22"/>
    <b v="1"/>
    <x v="4"/>
    <x v="11"/>
    <x v="1309"/>
    <m/>
  </r>
  <r>
    <n v="1850"/>
    <x v="1850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x v="122"/>
    <b v="1"/>
    <x v="4"/>
    <x v="11"/>
    <x v="1310"/>
    <m/>
  </r>
  <r>
    <n v="1851"/>
    <x v="1851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x v="55"/>
    <b v="1"/>
    <x v="4"/>
    <x v="11"/>
    <x v="1311"/>
    <m/>
  </r>
  <r>
    <n v="1852"/>
    <x v="1852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x v="132"/>
    <b v="1"/>
    <x v="4"/>
    <x v="11"/>
    <x v="1312"/>
    <m/>
  </r>
  <r>
    <n v="1853"/>
    <x v="1853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x v="25"/>
    <b v="1"/>
    <x v="4"/>
    <x v="11"/>
    <x v="1313"/>
    <m/>
  </r>
  <r>
    <n v="1854"/>
    <x v="1854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x v="49"/>
    <b v="1"/>
    <x v="4"/>
    <x v="11"/>
    <x v="1314"/>
    <m/>
  </r>
  <r>
    <n v="1855"/>
    <x v="1855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x v="277"/>
    <b v="1"/>
    <x v="4"/>
    <x v="11"/>
    <x v="1315"/>
    <m/>
  </r>
  <r>
    <n v="1856"/>
    <x v="1856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x v="44"/>
    <b v="1"/>
    <x v="4"/>
    <x v="11"/>
    <x v="1316"/>
    <m/>
  </r>
  <r>
    <n v="1857"/>
    <x v="1857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x v="19"/>
    <b v="1"/>
    <x v="4"/>
    <x v="11"/>
    <x v="1317"/>
    <m/>
  </r>
  <r>
    <n v="1858"/>
    <x v="1858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x v="184"/>
    <b v="1"/>
    <x v="4"/>
    <x v="11"/>
    <x v="1318"/>
    <m/>
  </r>
  <r>
    <n v="1859"/>
    <x v="1859"/>
    <s v="Queen Kwong is going ON TOUR to London and Paris!"/>
    <n v="3000"/>
    <n v="3955"/>
    <x v="0"/>
    <n v="132"/>
    <x v="0"/>
    <s v="USD"/>
    <n v="1316716129"/>
    <n v="1314124129"/>
    <b v="0"/>
    <x v="66"/>
    <b v="1"/>
    <x v="4"/>
    <x v="11"/>
    <x v="1319"/>
    <m/>
  </r>
  <r>
    <n v="1860"/>
    <x v="1860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x v="10"/>
    <b v="1"/>
    <x v="4"/>
    <x v="11"/>
    <x v="1320"/>
    <m/>
  </r>
  <r>
    <n v="1861"/>
    <x v="1861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x v="78"/>
    <b v="0"/>
    <x v="6"/>
    <x v="18"/>
    <x v="121"/>
    <m/>
  </r>
  <r>
    <n v="1862"/>
    <x v="1862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x v="38"/>
    <b v="0"/>
    <x v="6"/>
    <x v="18"/>
    <x v="1321"/>
    <m/>
  </r>
  <r>
    <n v="1863"/>
    <x v="186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x v="84"/>
    <b v="0"/>
    <x v="6"/>
    <x v="18"/>
    <x v="144"/>
    <m/>
  </r>
  <r>
    <n v="1864"/>
    <x v="1864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x v="53"/>
    <b v="0"/>
    <x v="6"/>
    <x v="18"/>
    <x v="1322"/>
    <m/>
  </r>
  <r>
    <n v="1865"/>
    <x v="1865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x v="84"/>
    <b v="0"/>
    <x v="6"/>
    <x v="18"/>
    <x v="447"/>
    <m/>
  </r>
  <r>
    <n v="1866"/>
    <x v="1866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x v="84"/>
    <b v="0"/>
    <x v="6"/>
    <x v="18"/>
    <x v="368"/>
    <m/>
  </r>
  <r>
    <n v="1867"/>
    <x v="1867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x v="29"/>
    <b v="0"/>
    <x v="6"/>
    <x v="18"/>
    <x v="119"/>
    <m/>
  </r>
  <r>
    <n v="1868"/>
    <x v="1868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x v="57"/>
    <b v="0"/>
    <x v="6"/>
    <x v="18"/>
    <x v="868"/>
    <m/>
  </r>
  <r>
    <n v="1869"/>
    <x v="1869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x v="78"/>
    <b v="0"/>
    <x v="6"/>
    <x v="18"/>
    <x v="121"/>
    <m/>
  </r>
  <r>
    <n v="1870"/>
    <x v="1870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x v="202"/>
    <b v="0"/>
    <x v="6"/>
    <x v="18"/>
    <x v="1323"/>
    <m/>
  </r>
  <r>
    <n v="1871"/>
    <x v="1871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x v="195"/>
    <b v="0"/>
    <x v="6"/>
    <x v="18"/>
    <x v="1324"/>
    <m/>
  </r>
  <r>
    <n v="1872"/>
    <x v="1872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x v="62"/>
    <b v="0"/>
    <x v="6"/>
    <x v="18"/>
    <x v="1325"/>
    <m/>
  </r>
  <r>
    <n v="1873"/>
    <x v="1873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x v="84"/>
    <b v="0"/>
    <x v="6"/>
    <x v="18"/>
    <x v="656"/>
    <m/>
  </r>
  <r>
    <n v="1874"/>
    <x v="1874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x v="84"/>
    <b v="0"/>
    <x v="6"/>
    <x v="18"/>
    <x v="31"/>
    <m/>
  </r>
  <r>
    <n v="1875"/>
    <x v="1875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x v="83"/>
    <b v="0"/>
    <x v="6"/>
    <x v="18"/>
    <x v="1326"/>
    <m/>
  </r>
  <r>
    <n v="1876"/>
    <x v="1876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x v="78"/>
    <b v="0"/>
    <x v="6"/>
    <x v="18"/>
    <x v="121"/>
    <m/>
  </r>
  <r>
    <n v="1877"/>
    <x v="1877"/>
    <s v="It's obvious you won't survive by your wits alone. Unfortunately that's all you've got, Chip. Run!"/>
    <n v="60"/>
    <n v="0"/>
    <x v="2"/>
    <n v="0"/>
    <x v="0"/>
    <s v="USD"/>
    <n v="1425170525"/>
    <n v="1422664925"/>
    <b v="0"/>
    <x v="78"/>
    <b v="0"/>
    <x v="6"/>
    <x v="18"/>
    <x v="121"/>
    <m/>
  </r>
  <r>
    <n v="1878"/>
    <x v="1878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x v="78"/>
    <b v="0"/>
    <x v="6"/>
    <x v="18"/>
    <x v="121"/>
    <m/>
  </r>
  <r>
    <n v="1879"/>
    <x v="1879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x v="84"/>
    <b v="0"/>
    <x v="6"/>
    <x v="18"/>
    <x v="362"/>
    <m/>
  </r>
  <r>
    <n v="1880"/>
    <x v="1880"/>
    <s v="Sim Betting Football is the only football (soccer) betting simulation  game."/>
    <n v="5000"/>
    <n v="1004"/>
    <x v="2"/>
    <n v="20"/>
    <x v="1"/>
    <s v="GBP"/>
    <n v="1459341380"/>
    <n v="1456839380"/>
    <b v="0"/>
    <x v="54"/>
    <b v="0"/>
    <x v="6"/>
    <x v="18"/>
    <x v="1327"/>
    <m/>
  </r>
  <r>
    <n v="1881"/>
    <x v="1881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x v="16"/>
    <b v="1"/>
    <x v="4"/>
    <x v="14"/>
    <x v="1328"/>
    <m/>
  </r>
  <r>
    <n v="1882"/>
    <x v="1882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x v="75"/>
    <b v="1"/>
    <x v="4"/>
    <x v="14"/>
    <x v="1329"/>
    <m/>
  </r>
  <r>
    <n v="1883"/>
    <x v="1883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x v="58"/>
    <b v="1"/>
    <x v="4"/>
    <x v="14"/>
    <x v="1330"/>
    <m/>
  </r>
  <r>
    <n v="1884"/>
    <x v="1884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x v="55"/>
    <b v="1"/>
    <x v="4"/>
    <x v="14"/>
    <x v="1331"/>
    <m/>
  </r>
  <r>
    <n v="1885"/>
    <x v="1885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x v="217"/>
    <b v="1"/>
    <x v="4"/>
    <x v="14"/>
    <x v="901"/>
    <m/>
  </r>
  <r>
    <n v="1886"/>
    <x v="1886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x v="60"/>
    <b v="1"/>
    <x v="4"/>
    <x v="14"/>
    <x v="1332"/>
    <m/>
  </r>
  <r>
    <n v="1887"/>
    <x v="1887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x v="22"/>
    <b v="1"/>
    <x v="4"/>
    <x v="14"/>
    <x v="1333"/>
    <m/>
  </r>
  <r>
    <n v="1888"/>
    <x v="1888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x v="30"/>
    <b v="1"/>
    <x v="4"/>
    <x v="14"/>
    <x v="1334"/>
    <m/>
  </r>
  <r>
    <n v="1889"/>
    <x v="1889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x v="34"/>
    <b v="1"/>
    <x v="4"/>
    <x v="14"/>
    <x v="974"/>
    <m/>
  </r>
  <r>
    <n v="1890"/>
    <x v="1890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x v="336"/>
    <b v="1"/>
    <x v="4"/>
    <x v="14"/>
    <x v="1335"/>
    <m/>
  </r>
  <r>
    <n v="1891"/>
    <x v="1891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x v="148"/>
    <b v="1"/>
    <x v="4"/>
    <x v="14"/>
    <x v="1336"/>
    <m/>
  </r>
  <r>
    <n v="1892"/>
    <x v="1892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x v="55"/>
    <b v="1"/>
    <x v="4"/>
    <x v="14"/>
    <x v="1105"/>
    <m/>
  </r>
  <r>
    <n v="1893"/>
    <x v="1893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x v="43"/>
    <b v="1"/>
    <x v="4"/>
    <x v="14"/>
    <x v="1337"/>
    <m/>
  </r>
  <r>
    <n v="1894"/>
    <x v="1894"/>
    <s v="Im trying to raise $1000 for a 3 song EP in a studio!"/>
    <n v="1000"/>
    <n v="1145"/>
    <x v="0"/>
    <n v="115"/>
    <x v="0"/>
    <s v="USD"/>
    <n v="1329082983"/>
    <n v="1326404583"/>
    <b v="0"/>
    <x v="9"/>
    <b v="1"/>
    <x v="4"/>
    <x v="14"/>
    <x v="1338"/>
    <m/>
  </r>
  <r>
    <n v="1895"/>
    <x v="1895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x v="5"/>
    <b v="1"/>
    <x v="4"/>
    <x v="14"/>
    <x v="1339"/>
    <m/>
  </r>
  <r>
    <n v="1896"/>
    <x v="1896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x v="62"/>
    <b v="1"/>
    <x v="4"/>
    <x v="14"/>
    <x v="1340"/>
    <m/>
  </r>
  <r>
    <n v="1897"/>
    <x v="1897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x v="275"/>
    <b v="1"/>
    <x v="4"/>
    <x v="14"/>
    <x v="1341"/>
    <m/>
  </r>
  <r>
    <n v="1898"/>
    <x v="1898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x v="64"/>
    <b v="1"/>
    <x v="4"/>
    <x v="14"/>
    <x v="1342"/>
    <m/>
  </r>
  <r>
    <n v="1899"/>
    <x v="1899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x v="288"/>
    <b v="1"/>
    <x v="4"/>
    <x v="14"/>
    <x v="1343"/>
    <m/>
  </r>
  <r>
    <n v="1900"/>
    <x v="1900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x v="241"/>
    <b v="1"/>
    <x v="4"/>
    <x v="14"/>
    <x v="1344"/>
    <m/>
  </r>
  <r>
    <n v="1901"/>
    <x v="1901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x v="20"/>
    <b v="0"/>
    <x v="2"/>
    <x v="29"/>
    <x v="1345"/>
    <m/>
  </r>
  <r>
    <n v="1902"/>
    <x v="1902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x v="83"/>
    <b v="0"/>
    <x v="2"/>
    <x v="29"/>
    <x v="143"/>
    <m/>
  </r>
  <r>
    <n v="1903"/>
    <x v="1903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x v="14"/>
    <b v="0"/>
    <x v="2"/>
    <x v="29"/>
    <x v="1346"/>
    <m/>
  </r>
  <r>
    <n v="1904"/>
    <x v="1904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x v="84"/>
    <b v="0"/>
    <x v="2"/>
    <x v="29"/>
    <x v="380"/>
    <m/>
  </r>
  <r>
    <n v="1905"/>
    <x v="1905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x v="80"/>
    <b v="0"/>
    <x v="2"/>
    <x v="29"/>
    <x v="678"/>
    <m/>
  </r>
  <r>
    <n v="1906"/>
    <x v="1906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x v="221"/>
    <b v="0"/>
    <x v="2"/>
    <x v="29"/>
    <x v="1347"/>
    <m/>
  </r>
  <r>
    <n v="1907"/>
    <x v="1907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x v="80"/>
    <b v="0"/>
    <x v="2"/>
    <x v="29"/>
    <x v="1209"/>
    <m/>
  </r>
  <r>
    <n v="1908"/>
    <x v="1908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x v="80"/>
    <b v="0"/>
    <x v="2"/>
    <x v="29"/>
    <x v="1348"/>
    <m/>
  </r>
  <r>
    <n v="1909"/>
    <x v="1909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x v="44"/>
    <b v="0"/>
    <x v="2"/>
    <x v="29"/>
    <x v="1349"/>
    <m/>
  </r>
  <r>
    <n v="1910"/>
    <x v="1910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x v="168"/>
    <b v="0"/>
    <x v="2"/>
    <x v="29"/>
    <x v="1350"/>
    <m/>
  </r>
  <r>
    <n v="1911"/>
    <x v="1911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x v="29"/>
    <b v="0"/>
    <x v="2"/>
    <x v="29"/>
    <x v="119"/>
    <m/>
  </r>
  <r>
    <n v="1912"/>
    <x v="1912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x v="288"/>
    <b v="0"/>
    <x v="2"/>
    <x v="29"/>
    <x v="1351"/>
    <m/>
  </r>
  <r>
    <n v="1913"/>
    <x v="1913"/>
    <s v="Tibio is a revolutionary new product designed to solve an age old problem."/>
    <n v="48000"/>
    <n v="637"/>
    <x v="2"/>
    <n v="1"/>
    <x v="1"/>
    <s v="GBP"/>
    <n v="1412770578"/>
    <n v="1410178578"/>
    <b v="0"/>
    <x v="55"/>
    <b v="0"/>
    <x v="2"/>
    <x v="29"/>
    <x v="1352"/>
    <m/>
  </r>
  <r>
    <n v="1914"/>
    <x v="1914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x v="84"/>
    <b v="0"/>
    <x v="2"/>
    <x v="29"/>
    <x v="179"/>
    <m/>
  </r>
  <r>
    <n v="1915"/>
    <x v="1915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x v="80"/>
    <b v="0"/>
    <x v="2"/>
    <x v="29"/>
    <x v="447"/>
    <m/>
  </r>
  <r>
    <n v="1916"/>
    <x v="1916"/>
    <s v="The Paint Can Holder Makes Painting Easier and Safer on Extension Ladders."/>
    <n v="20000"/>
    <n v="102"/>
    <x v="2"/>
    <n v="1"/>
    <x v="0"/>
    <s v="USD"/>
    <n v="1478542375"/>
    <n v="1476378775"/>
    <b v="0"/>
    <x v="79"/>
    <b v="0"/>
    <x v="2"/>
    <x v="29"/>
    <x v="1326"/>
    <m/>
  </r>
  <r>
    <n v="1917"/>
    <x v="1917"/>
    <s v="Let's build a legendary brand altogether"/>
    <n v="390000"/>
    <n v="205025"/>
    <x v="2"/>
    <n v="53"/>
    <x v="7"/>
    <s v="HKD"/>
    <n v="1486708133"/>
    <n v="1484116133"/>
    <b v="0"/>
    <x v="16"/>
    <b v="0"/>
    <x v="2"/>
    <x v="29"/>
    <x v="1353"/>
    <m/>
  </r>
  <r>
    <n v="1918"/>
    <x v="1918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x v="82"/>
    <b v="0"/>
    <x v="2"/>
    <x v="29"/>
    <x v="673"/>
    <m/>
  </r>
  <r>
    <n v="1919"/>
    <x v="1919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x v="22"/>
    <b v="0"/>
    <x v="2"/>
    <x v="29"/>
    <x v="1354"/>
    <m/>
  </r>
  <r>
    <n v="1920"/>
    <x v="1920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x v="217"/>
    <b v="0"/>
    <x v="2"/>
    <x v="29"/>
    <x v="1355"/>
    <m/>
  </r>
  <r>
    <n v="1921"/>
    <x v="1921"/>
    <s v="The Fine Spirits are making an album, but we need your help!"/>
    <n v="1500"/>
    <n v="2052"/>
    <x v="0"/>
    <n v="137"/>
    <x v="0"/>
    <s v="USD"/>
    <n v="1342243143"/>
    <n v="1339651143"/>
    <b v="0"/>
    <x v="44"/>
    <b v="1"/>
    <x v="4"/>
    <x v="14"/>
    <x v="1205"/>
    <m/>
  </r>
  <r>
    <n v="1922"/>
    <x v="1922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x v="31"/>
    <b v="1"/>
    <x v="4"/>
    <x v="14"/>
    <x v="1356"/>
    <m/>
  </r>
  <r>
    <n v="1923"/>
    <x v="1923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x v="62"/>
    <b v="1"/>
    <x v="4"/>
    <x v="14"/>
    <x v="1357"/>
    <m/>
  </r>
  <r>
    <n v="1924"/>
    <x v="1924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x v="51"/>
    <b v="1"/>
    <x v="4"/>
    <x v="14"/>
    <x v="1358"/>
    <m/>
  </r>
  <r>
    <n v="1925"/>
    <x v="1925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x v="47"/>
    <b v="1"/>
    <x v="4"/>
    <x v="14"/>
    <x v="1359"/>
    <m/>
  </r>
  <r>
    <n v="1926"/>
    <x v="1926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x v="329"/>
    <b v="1"/>
    <x v="4"/>
    <x v="14"/>
    <x v="1360"/>
    <m/>
  </r>
  <r>
    <n v="1927"/>
    <x v="1927"/>
    <s v="Hampshire is headed to GBS Detroit."/>
    <n v="600"/>
    <n v="620"/>
    <x v="0"/>
    <n v="103"/>
    <x v="0"/>
    <s v="USD"/>
    <n v="1331182740"/>
    <n v="1329856839"/>
    <b v="0"/>
    <x v="202"/>
    <b v="1"/>
    <x v="4"/>
    <x v="14"/>
    <x v="1361"/>
    <m/>
  </r>
  <r>
    <n v="1928"/>
    <x v="1928"/>
    <s v="Help us master and release our debut album &quot;The Kaleidoscope Dawn&quot;"/>
    <n v="2550"/>
    <n v="2630"/>
    <x v="0"/>
    <n v="103"/>
    <x v="0"/>
    <s v="USD"/>
    <n v="1367940794"/>
    <n v="1365348794"/>
    <b v="0"/>
    <x v="69"/>
    <b v="1"/>
    <x v="4"/>
    <x v="14"/>
    <x v="1362"/>
    <m/>
  </r>
  <r>
    <n v="1929"/>
    <x v="1929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x v="11"/>
    <b v="1"/>
    <x v="4"/>
    <x v="14"/>
    <x v="1363"/>
    <m/>
  </r>
  <r>
    <n v="1930"/>
    <x v="1930"/>
    <s v="We're nearly done recording, but we're out of money! Help us release the record!!!"/>
    <n v="1000"/>
    <n v="1270"/>
    <x v="0"/>
    <n v="127"/>
    <x v="0"/>
    <s v="USD"/>
    <n v="1373203482"/>
    <n v="1368019482"/>
    <b v="0"/>
    <x v="55"/>
    <b v="1"/>
    <x v="4"/>
    <x v="14"/>
    <x v="1364"/>
    <m/>
  </r>
  <r>
    <n v="1931"/>
    <x v="1931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x v="133"/>
    <b v="1"/>
    <x v="4"/>
    <x v="14"/>
    <x v="1365"/>
    <m/>
  </r>
  <r>
    <n v="1932"/>
    <x v="1932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x v="144"/>
    <b v="1"/>
    <x v="4"/>
    <x v="14"/>
    <x v="1366"/>
    <m/>
  </r>
  <r>
    <n v="1933"/>
    <x v="1933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x v="238"/>
    <b v="1"/>
    <x v="4"/>
    <x v="14"/>
    <x v="1367"/>
    <m/>
  </r>
  <r>
    <n v="1934"/>
    <x v="1934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x v="99"/>
    <b v="1"/>
    <x v="4"/>
    <x v="14"/>
    <x v="1368"/>
    <m/>
  </r>
  <r>
    <n v="1935"/>
    <x v="1935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x v="133"/>
    <b v="1"/>
    <x v="4"/>
    <x v="14"/>
    <x v="1369"/>
    <m/>
  </r>
  <r>
    <n v="1936"/>
    <x v="1936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x v="108"/>
    <b v="1"/>
    <x v="4"/>
    <x v="14"/>
    <x v="1370"/>
    <m/>
  </r>
  <r>
    <n v="1937"/>
    <x v="1937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x v="60"/>
    <b v="1"/>
    <x v="4"/>
    <x v="14"/>
    <x v="1371"/>
    <m/>
  </r>
  <r>
    <n v="1938"/>
    <x v="1938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x v="229"/>
    <b v="1"/>
    <x v="4"/>
    <x v="14"/>
    <x v="1372"/>
    <m/>
  </r>
  <r>
    <n v="1939"/>
    <x v="1939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x v="93"/>
    <b v="1"/>
    <x v="4"/>
    <x v="14"/>
    <x v="1373"/>
    <m/>
  </r>
  <r>
    <n v="1940"/>
    <x v="1940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x v="162"/>
    <b v="1"/>
    <x v="4"/>
    <x v="14"/>
    <x v="1374"/>
    <m/>
  </r>
  <r>
    <n v="1941"/>
    <x v="1941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x v="337"/>
    <b v="1"/>
    <x v="2"/>
    <x v="30"/>
    <x v="1375"/>
    <m/>
  </r>
  <r>
    <n v="1942"/>
    <x v="1942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x v="195"/>
    <b v="1"/>
    <x v="2"/>
    <x v="30"/>
    <x v="1376"/>
    <m/>
  </r>
  <r>
    <n v="1943"/>
    <x v="1943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x v="338"/>
    <b v="1"/>
    <x v="2"/>
    <x v="30"/>
    <x v="1377"/>
    <m/>
  </r>
  <r>
    <n v="1944"/>
    <x v="1944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x v="339"/>
    <b v="1"/>
    <x v="2"/>
    <x v="30"/>
    <x v="1378"/>
    <m/>
  </r>
  <r>
    <n v="1945"/>
    <x v="1945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x v="340"/>
    <b v="1"/>
    <x v="2"/>
    <x v="30"/>
    <x v="1379"/>
    <m/>
  </r>
  <r>
    <n v="1946"/>
    <x v="1946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x v="16"/>
    <b v="1"/>
    <x v="2"/>
    <x v="30"/>
    <x v="1380"/>
    <m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x v="23"/>
    <b v="1"/>
    <x v="2"/>
    <x v="30"/>
    <x v="431"/>
    <m/>
  </r>
  <r>
    <n v="1948"/>
    <x v="1948"/>
    <s v="10 times more powerful than Raspberry Pi 3, x86 64-bit architecture"/>
    <n v="100000"/>
    <n v="800211"/>
    <x v="0"/>
    <n v="800"/>
    <x v="0"/>
    <s v="USD"/>
    <n v="1465232520"/>
    <n v="1460557809"/>
    <b v="1"/>
    <x v="341"/>
    <b v="1"/>
    <x v="2"/>
    <x v="30"/>
    <x v="1381"/>
    <m/>
  </r>
  <r>
    <n v="1949"/>
    <x v="1949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x v="342"/>
    <b v="1"/>
    <x v="2"/>
    <x v="30"/>
    <x v="1382"/>
    <m/>
  </r>
  <r>
    <n v="1950"/>
    <x v="1950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x v="343"/>
    <b v="1"/>
    <x v="2"/>
    <x v="30"/>
    <x v="1383"/>
    <m/>
  </r>
  <r>
    <n v="1951"/>
    <x v="1951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x v="344"/>
    <b v="1"/>
    <x v="2"/>
    <x v="30"/>
    <x v="1384"/>
    <m/>
  </r>
  <r>
    <n v="1952"/>
    <x v="1952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x v="345"/>
    <b v="1"/>
    <x v="2"/>
    <x v="30"/>
    <x v="1385"/>
    <m/>
  </r>
  <r>
    <n v="1953"/>
    <x v="1953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x v="206"/>
    <b v="1"/>
    <x v="2"/>
    <x v="30"/>
    <x v="1386"/>
    <m/>
  </r>
  <r>
    <n v="1954"/>
    <x v="1954"/>
    <s v="The First Home Battery System You Simply Plug in to Install"/>
    <n v="50000"/>
    <n v="349474"/>
    <x v="0"/>
    <n v="699"/>
    <x v="0"/>
    <s v="USD"/>
    <n v="1457758800"/>
    <n v="1453730176"/>
    <b v="1"/>
    <x v="119"/>
    <b v="1"/>
    <x v="2"/>
    <x v="30"/>
    <x v="1387"/>
    <m/>
  </r>
  <r>
    <n v="1955"/>
    <x v="1955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x v="126"/>
    <b v="1"/>
    <x v="2"/>
    <x v="30"/>
    <x v="1388"/>
    <m/>
  </r>
  <r>
    <n v="1956"/>
    <x v="1956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x v="346"/>
    <b v="1"/>
    <x v="2"/>
    <x v="30"/>
    <x v="1389"/>
    <m/>
  </r>
  <r>
    <n v="1957"/>
    <x v="1957"/>
    <s v="An open hardware platform for the best microcontroller in the world."/>
    <n v="30000"/>
    <n v="50251.41"/>
    <x v="0"/>
    <n v="168"/>
    <x v="0"/>
    <s v="USD"/>
    <n v="1351304513"/>
    <n v="1348712513"/>
    <b v="1"/>
    <x v="347"/>
    <b v="1"/>
    <x v="2"/>
    <x v="30"/>
    <x v="1390"/>
    <m/>
  </r>
  <r>
    <n v="1958"/>
    <x v="1958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x v="348"/>
    <b v="1"/>
    <x v="2"/>
    <x v="30"/>
    <x v="1391"/>
    <m/>
  </r>
  <r>
    <n v="1959"/>
    <x v="1959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x v="349"/>
    <b v="1"/>
    <x v="2"/>
    <x v="30"/>
    <x v="1392"/>
    <m/>
  </r>
  <r>
    <n v="1960"/>
    <x v="1960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x v="51"/>
    <b v="1"/>
    <x v="2"/>
    <x v="30"/>
    <x v="1393"/>
    <m/>
  </r>
  <r>
    <n v="1961"/>
    <x v="1961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x v="350"/>
    <b v="1"/>
    <x v="2"/>
    <x v="30"/>
    <x v="1394"/>
    <m/>
  </r>
  <r>
    <n v="1962"/>
    <x v="1962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x v="351"/>
    <b v="1"/>
    <x v="2"/>
    <x v="30"/>
    <x v="1395"/>
    <m/>
  </r>
  <r>
    <n v="1963"/>
    <x v="1963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x v="242"/>
    <b v="1"/>
    <x v="2"/>
    <x v="30"/>
    <x v="1396"/>
    <m/>
  </r>
  <r>
    <n v="1964"/>
    <x v="1964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x v="352"/>
    <b v="1"/>
    <x v="2"/>
    <x v="30"/>
    <x v="1397"/>
    <m/>
  </r>
  <r>
    <n v="1965"/>
    <x v="1965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x v="273"/>
    <b v="1"/>
    <x v="2"/>
    <x v="30"/>
    <x v="1398"/>
    <m/>
  </r>
  <r>
    <n v="1966"/>
    <x v="1966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x v="353"/>
    <b v="1"/>
    <x v="2"/>
    <x v="30"/>
    <x v="1399"/>
    <m/>
  </r>
  <r>
    <n v="1967"/>
    <x v="1967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x v="316"/>
    <b v="1"/>
    <x v="2"/>
    <x v="30"/>
    <x v="1400"/>
    <m/>
  </r>
  <r>
    <n v="1968"/>
    <x v="1968"/>
    <s v="Bringing the advantages of wireless smart shifting to every cyclist. FITS ANY BIKE"/>
    <n v="50000"/>
    <n v="142483"/>
    <x v="0"/>
    <n v="285"/>
    <x v="0"/>
    <s v="USD"/>
    <n v="1480777515"/>
    <n v="1478095515"/>
    <b v="1"/>
    <x v="354"/>
    <b v="1"/>
    <x v="2"/>
    <x v="30"/>
    <x v="1401"/>
    <m/>
  </r>
  <r>
    <n v="1969"/>
    <x v="1969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x v="355"/>
    <b v="1"/>
    <x v="2"/>
    <x v="30"/>
    <x v="1402"/>
    <m/>
  </r>
  <r>
    <n v="1970"/>
    <x v="1970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x v="356"/>
    <b v="1"/>
    <x v="2"/>
    <x v="30"/>
    <x v="1403"/>
    <m/>
  </r>
  <r>
    <n v="1971"/>
    <x v="1971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x v="357"/>
    <b v="1"/>
    <x v="2"/>
    <x v="30"/>
    <x v="1404"/>
    <m/>
  </r>
  <r>
    <n v="1972"/>
    <x v="1972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x v="146"/>
    <b v="1"/>
    <x v="2"/>
    <x v="30"/>
    <x v="1405"/>
    <m/>
  </r>
  <r>
    <n v="1973"/>
    <x v="1973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x v="358"/>
    <b v="1"/>
    <x v="2"/>
    <x v="30"/>
    <x v="1406"/>
    <m/>
  </r>
  <r>
    <n v="1974"/>
    <x v="1974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x v="359"/>
    <b v="1"/>
    <x v="2"/>
    <x v="30"/>
    <x v="1407"/>
    <m/>
  </r>
  <r>
    <n v="1975"/>
    <x v="1975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x v="35"/>
    <b v="1"/>
    <x v="2"/>
    <x v="30"/>
    <x v="1408"/>
    <m/>
  </r>
  <r>
    <n v="1976"/>
    <x v="1976"/>
    <s v="Can you help us make an ultra bright white one a reality?"/>
    <n v="4000"/>
    <n v="13864"/>
    <x v="0"/>
    <n v="347"/>
    <x v="1"/>
    <s v="GBP"/>
    <n v="1373751325"/>
    <n v="1371159325"/>
    <b v="1"/>
    <x v="360"/>
    <b v="1"/>
    <x v="2"/>
    <x v="30"/>
    <x v="1409"/>
    <m/>
  </r>
  <r>
    <n v="1977"/>
    <x v="1977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x v="361"/>
    <b v="1"/>
    <x v="2"/>
    <x v="30"/>
    <x v="1410"/>
    <m/>
  </r>
  <r>
    <n v="1978"/>
    <x v="1978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x v="362"/>
    <b v="1"/>
    <x v="2"/>
    <x v="30"/>
    <x v="1411"/>
    <m/>
  </r>
  <r>
    <n v="1979"/>
    <x v="1979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x v="363"/>
    <b v="1"/>
    <x v="2"/>
    <x v="30"/>
    <x v="1412"/>
    <m/>
  </r>
  <r>
    <n v="1980"/>
    <x v="1980"/>
    <s v="Multi-power charging that is smarter, stylish and designed for you."/>
    <n v="50000"/>
    <n v="177412.01"/>
    <x v="0"/>
    <n v="355"/>
    <x v="12"/>
    <s v="EUR"/>
    <n v="1459684862"/>
    <n v="1456232462"/>
    <b v="1"/>
    <x v="364"/>
    <b v="1"/>
    <x v="2"/>
    <x v="30"/>
    <x v="1413"/>
    <m/>
  </r>
  <r>
    <n v="1981"/>
    <x v="1981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x v="8"/>
    <b v="0"/>
    <x v="8"/>
    <x v="31"/>
    <x v="1414"/>
    <m/>
  </r>
  <r>
    <n v="1982"/>
    <x v="1982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x v="78"/>
    <b v="0"/>
    <x v="8"/>
    <x v="31"/>
    <x v="121"/>
    <m/>
  </r>
  <r>
    <n v="1983"/>
    <x v="1983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x v="38"/>
    <b v="0"/>
    <x v="8"/>
    <x v="31"/>
    <x v="1415"/>
    <m/>
  </r>
  <r>
    <n v="1984"/>
    <x v="1984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x v="63"/>
    <b v="0"/>
    <x v="8"/>
    <x v="31"/>
    <x v="1416"/>
    <m/>
  </r>
  <r>
    <n v="1985"/>
    <x v="1985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x v="80"/>
    <b v="0"/>
    <x v="8"/>
    <x v="31"/>
    <x v="786"/>
    <m/>
  </r>
  <r>
    <n v="1986"/>
    <x v="1986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x v="29"/>
    <b v="0"/>
    <x v="8"/>
    <x v="31"/>
    <x v="120"/>
    <m/>
  </r>
  <r>
    <n v="1987"/>
    <x v="1987"/>
    <s v="A collection of images that depicts the beauty and diversity within Ethiopia"/>
    <n v="5500"/>
    <n v="2336"/>
    <x v="2"/>
    <n v="42"/>
    <x v="1"/>
    <s v="GBP"/>
    <n v="1425223276"/>
    <n v="1422631276"/>
    <b v="0"/>
    <x v="33"/>
    <b v="0"/>
    <x v="8"/>
    <x v="31"/>
    <x v="1417"/>
    <m/>
  </r>
  <r>
    <n v="1988"/>
    <x v="1988"/>
    <s v="Expressing art in an image!"/>
    <n v="6000"/>
    <n v="25"/>
    <x v="2"/>
    <n v="0"/>
    <x v="0"/>
    <s v="USD"/>
    <n v="1440094742"/>
    <n v="1437502742"/>
    <b v="0"/>
    <x v="29"/>
    <b v="0"/>
    <x v="8"/>
    <x v="31"/>
    <x v="380"/>
    <m/>
  </r>
  <r>
    <n v="1989"/>
    <x v="1989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x v="29"/>
    <b v="0"/>
    <x v="8"/>
    <x v="31"/>
    <x v="73"/>
    <m/>
  </r>
  <r>
    <n v="1990"/>
    <x v="1990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x v="81"/>
    <b v="0"/>
    <x v="8"/>
    <x v="31"/>
    <x v="1418"/>
    <m/>
  </r>
  <r>
    <n v="1991"/>
    <x v="1991"/>
    <s v="Taking (and giving) professional portraits of survivors of human trafficking in Myanmar."/>
    <n v="2000"/>
    <n v="140"/>
    <x v="2"/>
    <n v="7"/>
    <x v="0"/>
    <s v="USD"/>
    <n v="1435958786"/>
    <n v="1434144386"/>
    <b v="0"/>
    <x v="83"/>
    <b v="0"/>
    <x v="8"/>
    <x v="31"/>
    <x v="646"/>
    <m/>
  </r>
  <r>
    <n v="1992"/>
    <x v="1992"/>
    <s v="A complete revamp of all the Disney Princes &amp; Princesses!"/>
    <n v="1500"/>
    <n v="2"/>
    <x v="2"/>
    <n v="0"/>
    <x v="0"/>
    <s v="USD"/>
    <n v="1424229991"/>
    <n v="1421637991"/>
    <b v="0"/>
    <x v="84"/>
    <b v="0"/>
    <x v="8"/>
    <x v="31"/>
    <x v="120"/>
    <m/>
  </r>
  <r>
    <n v="1993"/>
    <x v="1993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x v="78"/>
    <b v="0"/>
    <x v="8"/>
    <x v="31"/>
    <x v="121"/>
    <m/>
  </r>
  <r>
    <n v="1994"/>
    <x v="1994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x v="78"/>
    <b v="0"/>
    <x v="8"/>
    <x v="31"/>
    <x v="121"/>
    <m/>
  </r>
  <r>
    <n v="1995"/>
    <x v="1995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x v="83"/>
    <b v="0"/>
    <x v="8"/>
    <x v="31"/>
    <x v="433"/>
    <m/>
  </r>
  <r>
    <n v="1996"/>
    <x v="1996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x v="78"/>
    <b v="0"/>
    <x v="8"/>
    <x v="31"/>
    <x v="121"/>
    <m/>
  </r>
  <r>
    <n v="1997"/>
    <x v="1997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x v="78"/>
    <b v="0"/>
    <x v="8"/>
    <x v="31"/>
    <x v="121"/>
    <m/>
  </r>
  <r>
    <n v="1998"/>
    <x v="1998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x v="83"/>
    <b v="0"/>
    <x v="8"/>
    <x v="31"/>
    <x v="1419"/>
    <m/>
  </r>
  <r>
    <n v="1999"/>
    <x v="1999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x v="63"/>
    <b v="0"/>
    <x v="8"/>
    <x v="31"/>
    <x v="1420"/>
    <m/>
  </r>
  <r>
    <n v="2000"/>
    <x v="2000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x v="20"/>
    <b v="0"/>
    <x v="8"/>
    <x v="31"/>
    <x v="380"/>
    <m/>
  </r>
  <r>
    <n v="2001"/>
    <x v="2001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x v="365"/>
    <b v="1"/>
    <x v="2"/>
    <x v="30"/>
    <x v="1421"/>
    <m/>
  </r>
  <r>
    <n v="2002"/>
    <x v="2002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x v="366"/>
    <b v="1"/>
    <x v="2"/>
    <x v="30"/>
    <x v="1422"/>
    <m/>
  </r>
  <r>
    <n v="2003"/>
    <x v="2003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x v="57"/>
    <b v="1"/>
    <x v="2"/>
    <x v="30"/>
    <x v="1423"/>
    <m/>
  </r>
  <r>
    <n v="2004"/>
    <x v="2004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x v="178"/>
    <b v="1"/>
    <x v="2"/>
    <x v="30"/>
    <x v="1424"/>
    <m/>
  </r>
  <r>
    <n v="2005"/>
    <x v="2005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x v="277"/>
    <b v="1"/>
    <x v="2"/>
    <x v="30"/>
    <x v="1425"/>
    <m/>
  </r>
  <r>
    <n v="2006"/>
    <x v="2006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x v="175"/>
    <b v="1"/>
    <x v="2"/>
    <x v="30"/>
    <x v="1426"/>
    <m/>
  </r>
  <r>
    <n v="2007"/>
    <x v="2007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x v="89"/>
    <b v="1"/>
    <x v="2"/>
    <x v="30"/>
    <x v="1427"/>
    <m/>
  </r>
  <r>
    <n v="2008"/>
    <x v="2008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x v="14"/>
    <b v="1"/>
    <x v="2"/>
    <x v="30"/>
    <x v="1428"/>
    <m/>
  </r>
  <r>
    <n v="2009"/>
    <x v="2009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x v="367"/>
    <b v="1"/>
    <x v="2"/>
    <x v="30"/>
    <x v="1429"/>
    <m/>
  </r>
  <r>
    <n v="2010"/>
    <x v="2010"/>
    <s v="Weighitz are miniature smart scales designed to weigh anything in the home."/>
    <n v="30000"/>
    <n v="96015.9"/>
    <x v="0"/>
    <n v="320"/>
    <x v="0"/>
    <s v="USD"/>
    <n v="1471564491"/>
    <n v="1468972491"/>
    <b v="1"/>
    <x v="368"/>
    <b v="1"/>
    <x v="2"/>
    <x v="30"/>
    <x v="1240"/>
    <m/>
  </r>
  <r>
    <n v="2011"/>
    <x v="2011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x v="369"/>
    <b v="1"/>
    <x v="2"/>
    <x v="30"/>
    <x v="1430"/>
    <m/>
  </r>
  <r>
    <n v="2012"/>
    <x v="2012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x v="275"/>
    <b v="1"/>
    <x v="2"/>
    <x v="30"/>
    <x v="1431"/>
    <m/>
  </r>
  <r>
    <n v="2013"/>
    <x v="2013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x v="370"/>
    <b v="1"/>
    <x v="2"/>
    <x v="30"/>
    <x v="1432"/>
    <m/>
  </r>
  <r>
    <n v="2014"/>
    <x v="2014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x v="371"/>
    <b v="1"/>
    <x v="2"/>
    <x v="30"/>
    <x v="1433"/>
    <m/>
  </r>
  <r>
    <n v="2015"/>
    <x v="2015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x v="372"/>
    <b v="1"/>
    <x v="2"/>
    <x v="30"/>
    <x v="1434"/>
    <m/>
  </r>
  <r>
    <n v="2016"/>
    <x v="2016"/>
    <s v="A smart, compact power supply designed to power anything, anywhere"/>
    <n v="10000"/>
    <n v="92154.22"/>
    <x v="0"/>
    <n v="922"/>
    <x v="0"/>
    <s v="USD"/>
    <n v="1362863299"/>
    <n v="1360271299"/>
    <b v="1"/>
    <x v="373"/>
    <b v="1"/>
    <x v="2"/>
    <x v="30"/>
    <x v="1435"/>
    <m/>
  </r>
  <r>
    <n v="2017"/>
    <x v="2017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x v="374"/>
    <b v="1"/>
    <x v="2"/>
    <x v="30"/>
    <x v="1436"/>
    <m/>
  </r>
  <r>
    <n v="2018"/>
    <x v="2018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x v="375"/>
    <b v="1"/>
    <x v="2"/>
    <x v="30"/>
    <x v="1437"/>
    <m/>
  </r>
  <r>
    <n v="2019"/>
    <x v="2019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x v="376"/>
    <b v="1"/>
    <x v="2"/>
    <x v="30"/>
    <x v="1438"/>
    <m/>
  </r>
  <r>
    <n v="2020"/>
    <x v="2020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x v="259"/>
    <b v="1"/>
    <x v="2"/>
    <x v="30"/>
    <x v="1439"/>
    <m/>
  </r>
  <r>
    <n v="2021"/>
    <x v="2021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x v="195"/>
    <b v="1"/>
    <x v="2"/>
    <x v="30"/>
    <x v="1440"/>
    <m/>
  </r>
  <r>
    <n v="2022"/>
    <x v="2022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x v="166"/>
    <b v="1"/>
    <x v="2"/>
    <x v="30"/>
    <x v="1441"/>
    <m/>
  </r>
  <r>
    <n v="2023"/>
    <x v="2023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x v="377"/>
    <b v="1"/>
    <x v="2"/>
    <x v="30"/>
    <x v="1442"/>
    <m/>
  </r>
  <r>
    <n v="2024"/>
    <x v="2024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x v="217"/>
    <b v="1"/>
    <x v="2"/>
    <x v="30"/>
    <x v="1443"/>
    <m/>
  </r>
  <r>
    <n v="2025"/>
    <x v="2025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x v="378"/>
    <b v="1"/>
    <x v="2"/>
    <x v="30"/>
    <x v="1444"/>
    <m/>
  </r>
  <r>
    <n v="2026"/>
    <x v="2026"/>
    <s v="MIDI Sprout enables plants to play synthesizers in real time."/>
    <n v="25000"/>
    <n v="33370.769999999997"/>
    <x v="0"/>
    <n v="133"/>
    <x v="0"/>
    <s v="USD"/>
    <n v="1398052740"/>
    <n v="1394127585"/>
    <b v="1"/>
    <x v="379"/>
    <b v="1"/>
    <x v="2"/>
    <x v="30"/>
    <x v="1445"/>
    <m/>
  </r>
  <r>
    <n v="2027"/>
    <x v="2027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x v="380"/>
    <b v="1"/>
    <x v="2"/>
    <x v="30"/>
    <x v="1446"/>
    <m/>
  </r>
  <r>
    <n v="2028"/>
    <x v="2028"/>
    <s v="Building an open source Bussard fusion reactor, aka the Polywell."/>
    <n v="3000"/>
    <n v="3785"/>
    <x v="0"/>
    <n v="126"/>
    <x v="0"/>
    <s v="USD"/>
    <n v="1268690100"/>
    <n v="1265493806"/>
    <b v="1"/>
    <x v="1"/>
    <b v="1"/>
    <x v="2"/>
    <x v="30"/>
    <x v="1447"/>
    <m/>
  </r>
  <r>
    <n v="2029"/>
    <x v="2029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x v="225"/>
    <b v="1"/>
    <x v="2"/>
    <x v="30"/>
    <x v="1448"/>
    <m/>
  </r>
  <r>
    <n v="2030"/>
    <x v="2030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x v="381"/>
    <b v="1"/>
    <x v="2"/>
    <x v="30"/>
    <x v="1449"/>
    <m/>
  </r>
  <r>
    <n v="2031"/>
    <x v="2031"/>
    <s v="With Linkio you can use your smartphone to control every electronic you own- for only $100!"/>
    <n v="50000"/>
    <n v="60175"/>
    <x v="0"/>
    <n v="120"/>
    <x v="9"/>
    <s v="EUR"/>
    <n v="1420765200"/>
    <n v="1417506853"/>
    <b v="1"/>
    <x v="278"/>
    <b v="1"/>
    <x v="2"/>
    <x v="30"/>
    <x v="1450"/>
    <m/>
  </r>
  <r>
    <n v="2032"/>
    <x v="2032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x v="382"/>
    <b v="1"/>
    <x v="2"/>
    <x v="30"/>
    <x v="1451"/>
    <m/>
  </r>
  <r>
    <n v="2033"/>
    <x v="2033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x v="150"/>
    <b v="1"/>
    <x v="2"/>
    <x v="30"/>
    <x v="1452"/>
    <m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x v="278"/>
    <b v="1"/>
    <x v="2"/>
    <x v="30"/>
    <x v="1453"/>
    <m/>
  </r>
  <r>
    <n v="2035"/>
    <x v="2035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x v="383"/>
    <b v="1"/>
    <x v="2"/>
    <x v="30"/>
    <x v="1454"/>
    <m/>
  </r>
  <r>
    <n v="2036"/>
    <x v="2036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x v="384"/>
    <b v="1"/>
    <x v="2"/>
    <x v="30"/>
    <x v="1455"/>
    <m/>
  </r>
  <r>
    <n v="2037"/>
    <x v="2037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x v="385"/>
    <b v="1"/>
    <x v="2"/>
    <x v="30"/>
    <x v="1456"/>
    <m/>
  </r>
  <r>
    <n v="2038"/>
    <x v="2038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x v="386"/>
    <b v="1"/>
    <x v="2"/>
    <x v="30"/>
    <x v="1457"/>
    <m/>
  </r>
  <r>
    <n v="2039"/>
    <x v="2039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x v="169"/>
    <b v="1"/>
    <x v="2"/>
    <x v="30"/>
    <x v="1458"/>
    <m/>
  </r>
  <r>
    <n v="2040"/>
    <x v="2040"/>
    <s v="4.29 Billion+ Capacitor Combinations._x000a_No Coding Required."/>
    <n v="3000"/>
    <n v="7445.14"/>
    <x v="0"/>
    <n v="248"/>
    <x v="0"/>
    <s v="USD"/>
    <n v="1384557303"/>
    <n v="1383257703"/>
    <b v="1"/>
    <x v="197"/>
    <b v="1"/>
    <x v="2"/>
    <x v="30"/>
    <x v="1459"/>
    <m/>
  </r>
  <r>
    <n v="2041"/>
    <x v="2041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x v="148"/>
    <b v="1"/>
    <x v="2"/>
    <x v="30"/>
    <x v="1460"/>
    <m/>
  </r>
  <r>
    <n v="2042"/>
    <x v="2042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x v="205"/>
    <b v="1"/>
    <x v="2"/>
    <x v="30"/>
    <x v="1461"/>
    <m/>
  </r>
  <r>
    <n v="2043"/>
    <x v="2043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x v="189"/>
    <b v="1"/>
    <x v="2"/>
    <x v="30"/>
    <x v="811"/>
    <m/>
  </r>
  <r>
    <n v="2044"/>
    <x v="2044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x v="387"/>
    <b v="1"/>
    <x v="2"/>
    <x v="30"/>
    <x v="1462"/>
    <m/>
  </r>
  <r>
    <n v="2045"/>
    <x v="2045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x v="40"/>
    <b v="1"/>
    <x v="2"/>
    <x v="30"/>
    <x v="1463"/>
    <m/>
  </r>
  <r>
    <n v="2046"/>
    <x v="2046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x v="37"/>
    <b v="1"/>
    <x v="2"/>
    <x v="30"/>
    <x v="1464"/>
    <m/>
  </r>
  <r>
    <n v="2047"/>
    <x v="2047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x v="388"/>
    <b v="1"/>
    <x v="2"/>
    <x v="30"/>
    <x v="1465"/>
    <m/>
  </r>
  <r>
    <n v="2048"/>
    <x v="2048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x v="389"/>
    <b v="1"/>
    <x v="2"/>
    <x v="30"/>
    <x v="1466"/>
    <m/>
  </r>
  <r>
    <n v="2049"/>
    <x v="2049"/>
    <s v="Keyless. Alarm secured. GPS tracking."/>
    <n v="50000"/>
    <n v="60095.35"/>
    <x v="0"/>
    <n v="120"/>
    <x v="1"/>
    <s v="GBP"/>
    <n v="1386025140"/>
    <n v="1382963963"/>
    <b v="0"/>
    <x v="390"/>
    <b v="1"/>
    <x v="2"/>
    <x v="30"/>
    <x v="1467"/>
    <m/>
  </r>
  <r>
    <n v="2050"/>
    <x v="2050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x v="203"/>
    <b v="1"/>
    <x v="2"/>
    <x v="30"/>
    <x v="1468"/>
    <m/>
  </r>
  <r>
    <n v="2051"/>
    <x v="2051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x v="391"/>
    <b v="1"/>
    <x v="2"/>
    <x v="30"/>
    <x v="1469"/>
    <m/>
  </r>
  <r>
    <n v="2052"/>
    <x v="2052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x v="392"/>
    <b v="1"/>
    <x v="2"/>
    <x v="30"/>
    <x v="1470"/>
    <m/>
  </r>
  <r>
    <n v="2053"/>
    <x v="2053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x v="212"/>
    <b v="1"/>
    <x v="2"/>
    <x v="30"/>
    <x v="1471"/>
    <m/>
  </r>
  <r>
    <n v="2054"/>
    <x v="2054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x v="393"/>
    <b v="1"/>
    <x v="2"/>
    <x v="30"/>
    <x v="1472"/>
    <m/>
  </r>
  <r>
    <n v="2055"/>
    <x v="2055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x v="21"/>
    <b v="1"/>
    <x v="2"/>
    <x v="30"/>
    <x v="1473"/>
    <m/>
  </r>
  <r>
    <n v="2056"/>
    <x v="2056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x v="394"/>
    <b v="1"/>
    <x v="2"/>
    <x v="30"/>
    <x v="1474"/>
    <m/>
  </r>
  <r>
    <n v="2057"/>
    <x v="2057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x v="395"/>
    <b v="1"/>
    <x v="2"/>
    <x v="30"/>
    <x v="1475"/>
    <m/>
  </r>
  <r>
    <n v="2058"/>
    <x v="2058"/>
    <s v="Making using the serial terminal on the Raspberry Pi as easy as Pi!"/>
    <n v="2560"/>
    <n v="4308"/>
    <x v="0"/>
    <n v="168"/>
    <x v="1"/>
    <s v="GBP"/>
    <n v="1425326400"/>
    <n v="1421916830"/>
    <b v="0"/>
    <x v="396"/>
    <b v="1"/>
    <x v="2"/>
    <x v="30"/>
    <x v="1476"/>
    <m/>
  </r>
  <r>
    <n v="2059"/>
    <x v="2059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x v="269"/>
    <b v="1"/>
    <x v="2"/>
    <x v="30"/>
    <x v="1477"/>
    <m/>
  </r>
  <r>
    <n v="2060"/>
    <x v="2060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x v="397"/>
    <b v="1"/>
    <x v="2"/>
    <x v="30"/>
    <x v="1478"/>
    <m/>
  </r>
  <r>
    <n v="2061"/>
    <x v="2061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x v="2"/>
    <b v="1"/>
    <x v="2"/>
    <x v="30"/>
    <x v="1479"/>
    <m/>
  </r>
  <r>
    <n v="2062"/>
    <x v="2062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x v="398"/>
    <b v="1"/>
    <x v="2"/>
    <x v="30"/>
    <x v="1480"/>
    <m/>
  </r>
  <r>
    <n v="2063"/>
    <x v="2063"/>
    <s v="Build a professional grade Linux CNC control with Beaglebone black and our CNC cape."/>
    <n v="4000"/>
    <n v="5922"/>
    <x v="0"/>
    <n v="148"/>
    <x v="12"/>
    <s v="EUR"/>
    <n v="1463333701"/>
    <n v="1460482501"/>
    <b v="0"/>
    <x v="72"/>
    <b v="1"/>
    <x v="2"/>
    <x v="30"/>
    <x v="1481"/>
    <m/>
  </r>
  <r>
    <n v="2064"/>
    <x v="2064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x v="399"/>
    <b v="1"/>
    <x v="2"/>
    <x v="30"/>
    <x v="344"/>
    <m/>
  </r>
  <r>
    <n v="2065"/>
    <x v="2065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x v="400"/>
    <b v="1"/>
    <x v="2"/>
    <x v="30"/>
    <x v="1482"/>
    <m/>
  </r>
  <r>
    <n v="2066"/>
    <x v="2066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x v="71"/>
    <b v="1"/>
    <x v="2"/>
    <x v="30"/>
    <x v="1483"/>
    <m/>
  </r>
  <r>
    <n v="2067"/>
    <x v="2067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x v="73"/>
    <b v="1"/>
    <x v="2"/>
    <x v="30"/>
    <x v="1484"/>
    <m/>
  </r>
  <r>
    <n v="2068"/>
    <x v="2068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x v="88"/>
    <b v="1"/>
    <x v="2"/>
    <x v="30"/>
    <x v="1485"/>
    <m/>
  </r>
  <r>
    <n v="2069"/>
    <x v="2069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x v="40"/>
    <b v="1"/>
    <x v="2"/>
    <x v="30"/>
    <x v="1486"/>
    <m/>
  </r>
  <r>
    <n v="2070"/>
    <x v="2070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x v="401"/>
    <b v="1"/>
    <x v="2"/>
    <x v="30"/>
    <x v="1487"/>
    <m/>
  </r>
  <r>
    <n v="2071"/>
    <x v="2071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x v="402"/>
    <b v="1"/>
    <x v="2"/>
    <x v="30"/>
    <x v="1488"/>
    <m/>
  </r>
  <r>
    <n v="2072"/>
    <x v="2072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x v="403"/>
    <b v="1"/>
    <x v="2"/>
    <x v="30"/>
    <x v="1489"/>
    <m/>
  </r>
  <r>
    <n v="2073"/>
    <x v="2073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x v="404"/>
    <b v="1"/>
    <x v="2"/>
    <x v="30"/>
    <x v="1490"/>
    <m/>
  </r>
  <r>
    <n v="2074"/>
    <x v="2074"/>
    <s v="Creating PC gaming controllers to bring your gaming experience to a new level."/>
    <n v="600"/>
    <n v="615"/>
    <x v="0"/>
    <n v="103"/>
    <x v="0"/>
    <s v="USD"/>
    <n v="1462564182"/>
    <n v="1459972182"/>
    <b v="0"/>
    <x v="83"/>
    <b v="1"/>
    <x v="2"/>
    <x v="30"/>
    <x v="1491"/>
    <m/>
  </r>
  <r>
    <n v="2075"/>
    <x v="2075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x v="405"/>
    <b v="1"/>
    <x v="2"/>
    <x v="30"/>
    <x v="1492"/>
    <m/>
  </r>
  <r>
    <n v="2076"/>
    <x v="2076"/>
    <s v="Wireless earbuds filled with sound, yet so small they are almost invisible!"/>
    <n v="179000"/>
    <n v="972594.99"/>
    <x v="0"/>
    <n v="543"/>
    <x v="1"/>
    <s v="GBP"/>
    <n v="1406149689"/>
    <n v="1402693689"/>
    <b v="0"/>
    <x v="406"/>
    <b v="1"/>
    <x v="2"/>
    <x v="30"/>
    <x v="1493"/>
    <m/>
  </r>
  <r>
    <n v="2077"/>
    <x v="2077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x v="101"/>
    <b v="1"/>
    <x v="2"/>
    <x v="30"/>
    <x v="1494"/>
    <m/>
  </r>
  <r>
    <n v="2078"/>
    <x v="2078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x v="53"/>
    <b v="1"/>
    <x v="2"/>
    <x v="30"/>
    <x v="1495"/>
    <m/>
  </r>
  <r>
    <n v="2079"/>
    <x v="2079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x v="407"/>
    <b v="1"/>
    <x v="2"/>
    <x v="30"/>
    <x v="1496"/>
    <m/>
  </r>
  <r>
    <n v="2080"/>
    <x v="2080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x v="133"/>
    <b v="1"/>
    <x v="2"/>
    <x v="30"/>
    <x v="1497"/>
    <m/>
  </r>
  <r>
    <n v="2081"/>
    <x v="2081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x v="165"/>
    <b v="1"/>
    <x v="4"/>
    <x v="14"/>
    <x v="1498"/>
    <m/>
  </r>
  <r>
    <n v="2082"/>
    <x v="2082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x v="44"/>
    <b v="1"/>
    <x v="4"/>
    <x v="14"/>
    <x v="1499"/>
    <m/>
  </r>
  <r>
    <n v="2083"/>
    <x v="2083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x v="20"/>
    <b v="1"/>
    <x v="4"/>
    <x v="14"/>
    <x v="441"/>
    <m/>
  </r>
  <r>
    <n v="2084"/>
    <x v="2084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x v="67"/>
    <b v="1"/>
    <x v="4"/>
    <x v="14"/>
    <x v="1500"/>
    <m/>
  </r>
  <r>
    <n v="2085"/>
    <x v="2085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x v="183"/>
    <b v="1"/>
    <x v="4"/>
    <x v="14"/>
    <x v="1501"/>
    <m/>
  </r>
  <r>
    <n v="2086"/>
    <x v="2086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x v="2"/>
    <b v="1"/>
    <x v="4"/>
    <x v="14"/>
    <x v="1502"/>
    <m/>
  </r>
  <r>
    <n v="2087"/>
    <x v="2087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x v="20"/>
    <b v="1"/>
    <x v="4"/>
    <x v="14"/>
    <x v="1503"/>
    <m/>
  </r>
  <r>
    <n v="2088"/>
    <x v="2088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x v="11"/>
    <b v="1"/>
    <x v="4"/>
    <x v="14"/>
    <x v="1504"/>
    <m/>
  </r>
  <r>
    <n v="2089"/>
    <x v="2089"/>
    <s v="Little Moses is trying to record their first EP, and we can't do it without your help!"/>
    <n v="2500"/>
    <n v="3010.01"/>
    <x v="0"/>
    <n v="120"/>
    <x v="0"/>
    <s v="USD"/>
    <n v="1375408194"/>
    <n v="1372384194"/>
    <b v="0"/>
    <x v="95"/>
    <b v="1"/>
    <x v="4"/>
    <x v="14"/>
    <x v="1505"/>
    <m/>
  </r>
  <r>
    <n v="2090"/>
    <x v="2090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x v="322"/>
    <b v="1"/>
    <x v="4"/>
    <x v="14"/>
    <x v="1506"/>
    <m/>
  </r>
  <r>
    <n v="2091"/>
    <x v="2091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x v="336"/>
    <b v="1"/>
    <x v="4"/>
    <x v="14"/>
    <x v="1507"/>
    <m/>
  </r>
  <r>
    <n v="2092"/>
    <x v="2092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x v="165"/>
    <b v="1"/>
    <x v="4"/>
    <x v="14"/>
    <x v="1508"/>
    <m/>
  </r>
  <r>
    <n v="2093"/>
    <x v="2093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x v="23"/>
    <b v="1"/>
    <x v="4"/>
    <x v="14"/>
    <x v="1509"/>
    <m/>
  </r>
  <r>
    <n v="2094"/>
    <x v="2094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x v="250"/>
    <b v="1"/>
    <x v="4"/>
    <x v="14"/>
    <x v="1510"/>
    <m/>
  </r>
  <r>
    <n v="2095"/>
    <x v="2095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x v="19"/>
    <b v="1"/>
    <x v="4"/>
    <x v="14"/>
    <x v="382"/>
    <m/>
  </r>
  <r>
    <n v="2096"/>
    <x v="2096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x v="25"/>
    <b v="1"/>
    <x v="4"/>
    <x v="14"/>
    <x v="1511"/>
    <m/>
  </r>
  <r>
    <n v="2097"/>
    <x v="2097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x v="44"/>
    <b v="1"/>
    <x v="4"/>
    <x v="14"/>
    <x v="1512"/>
    <m/>
  </r>
  <r>
    <n v="2098"/>
    <x v="2098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x v="58"/>
    <b v="1"/>
    <x v="4"/>
    <x v="14"/>
    <x v="1513"/>
    <m/>
  </r>
  <r>
    <n v="2099"/>
    <x v="2099"/>
    <s v="Our tour van died, we need help!"/>
    <n v="3000"/>
    <n v="3971"/>
    <x v="0"/>
    <n v="132"/>
    <x v="0"/>
    <s v="USD"/>
    <n v="1435808400"/>
    <n v="1434650084"/>
    <b v="0"/>
    <x v="287"/>
    <b v="1"/>
    <x v="4"/>
    <x v="14"/>
    <x v="1514"/>
    <m/>
  </r>
  <r>
    <n v="2100"/>
    <x v="2100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x v="74"/>
    <b v="1"/>
    <x v="4"/>
    <x v="14"/>
    <x v="1515"/>
    <m/>
  </r>
  <r>
    <n v="2101"/>
    <x v="2101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x v="34"/>
    <b v="1"/>
    <x v="4"/>
    <x v="14"/>
    <x v="1516"/>
    <m/>
  </r>
  <r>
    <n v="2102"/>
    <x v="2102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x v="44"/>
    <b v="1"/>
    <x v="4"/>
    <x v="14"/>
    <x v="1517"/>
    <m/>
  </r>
  <r>
    <n v="2103"/>
    <x v="2103"/>
    <s v="Indie rocker, Matthew Moon, has something to share with you..."/>
    <n v="7777"/>
    <n v="11364"/>
    <x v="0"/>
    <n v="146"/>
    <x v="0"/>
    <s v="USD"/>
    <n v="1352488027"/>
    <n v="1349892427"/>
    <b v="0"/>
    <x v="248"/>
    <b v="1"/>
    <x v="4"/>
    <x v="14"/>
    <x v="1518"/>
    <m/>
  </r>
  <r>
    <n v="2104"/>
    <x v="2104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x v="77"/>
    <b v="1"/>
    <x v="4"/>
    <x v="14"/>
    <x v="138"/>
    <m/>
  </r>
  <r>
    <n v="2105"/>
    <x v="2105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x v="221"/>
    <b v="1"/>
    <x v="4"/>
    <x v="14"/>
    <x v="1383"/>
    <m/>
  </r>
  <r>
    <n v="2106"/>
    <x v="2106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x v="34"/>
    <b v="1"/>
    <x v="4"/>
    <x v="14"/>
    <x v="1519"/>
    <m/>
  </r>
  <r>
    <n v="2107"/>
    <x v="2107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x v="6"/>
    <b v="1"/>
    <x v="4"/>
    <x v="14"/>
    <x v="1520"/>
    <m/>
  </r>
  <r>
    <n v="2108"/>
    <x v="2108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x v="277"/>
    <b v="1"/>
    <x v="4"/>
    <x v="14"/>
    <x v="1521"/>
    <m/>
  </r>
  <r>
    <n v="2109"/>
    <x v="2109"/>
    <s v="We are ready to make our first full-length album, and with your help, we can make it happen!"/>
    <n v="4000"/>
    <n v="4261"/>
    <x v="0"/>
    <n v="107"/>
    <x v="0"/>
    <s v="USD"/>
    <n v="1436115617"/>
    <n v="1433523617"/>
    <b v="0"/>
    <x v="244"/>
    <b v="1"/>
    <x v="4"/>
    <x v="14"/>
    <x v="1522"/>
    <m/>
  </r>
  <r>
    <n v="2110"/>
    <x v="2110"/>
    <s v="Brent Brown's breakout new album! Requires help from the record label... You!"/>
    <n v="2000"/>
    <n v="2007"/>
    <x v="0"/>
    <n v="100"/>
    <x v="0"/>
    <s v="USD"/>
    <n v="1401253140"/>
    <n v="1398873969"/>
    <b v="0"/>
    <x v="44"/>
    <b v="1"/>
    <x v="4"/>
    <x v="14"/>
    <x v="1523"/>
    <m/>
  </r>
  <r>
    <n v="2111"/>
    <x v="2111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x v="70"/>
    <b v="1"/>
    <x v="4"/>
    <x v="14"/>
    <x v="851"/>
    <m/>
  </r>
  <r>
    <n v="2112"/>
    <x v="2112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x v="202"/>
    <b v="1"/>
    <x v="4"/>
    <x v="14"/>
    <x v="50"/>
    <m/>
  </r>
  <r>
    <n v="2113"/>
    <x v="2113"/>
    <s v="Help us fund our second full-length album Honeycomb!"/>
    <n v="7000"/>
    <n v="7340"/>
    <x v="0"/>
    <n v="105"/>
    <x v="0"/>
    <s v="USD"/>
    <n v="1411505176"/>
    <n v="1408481176"/>
    <b v="0"/>
    <x v="329"/>
    <b v="1"/>
    <x v="4"/>
    <x v="14"/>
    <x v="1524"/>
    <m/>
  </r>
  <r>
    <n v="2114"/>
    <x v="2114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x v="206"/>
    <b v="1"/>
    <x v="4"/>
    <x v="14"/>
    <x v="1525"/>
    <m/>
  </r>
  <r>
    <n v="2115"/>
    <x v="2115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x v="17"/>
    <b v="1"/>
    <x v="4"/>
    <x v="14"/>
    <x v="1526"/>
    <m/>
  </r>
  <r>
    <n v="2116"/>
    <x v="2116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x v="297"/>
    <b v="1"/>
    <x v="4"/>
    <x v="14"/>
    <x v="1527"/>
    <m/>
  </r>
  <r>
    <n v="2117"/>
    <x v="2117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x v="2"/>
    <b v="1"/>
    <x v="4"/>
    <x v="14"/>
    <x v="1528"/>
    <m/>
  </r>
  <r>
    <n v="2118"/>
    <x v="2118"/>
    <s v="PORCHES.  and Documentarians tour from New York to San Francisco and back."/>
    <n v="1000"/>
    <n v="1346.11"/>
    <x v="0"/>
    <n v="135"/>
    <x v="0"/>
    <s v="USD"/>
    <n v="1311538136"/>
    <n v="1308946136"/>
    <b v="0"/>
    <x v="57"/>
    <b v="1"/>
    <x v="4"/>
    <x v="14"/>
    <x v="1529"/>
    <m/>
  </r>
  <r>
    <n v="2119"/>
    <x v="2119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x v="19"/>
    <b v="1"/>
    <x v="4"/>
    <x v="14"/>
    <x v="1530"/>
    <m/>
  </r>
  <r>
    <n v="2120"/>
    <x v="2120"/>
    <s v="&lt;3_x000a_Coming in from outer space. Help Hearty Har record their 1st album!!"/>
    <n v="8000"/>
    <n v="8070.43"/>
    <x v="0"/>
    <n v="101"/>
    <x v="0"/>
    <s v="USD"/>
    <n v="1388617736"/>
    <n v="1384384136"/>
    <b v="0"/>
    <x v="50"/>
    <b v="1"/>
    <x v="4"/>
    <x v="14"/>
    <x v="1531"/>
    <m/>
  </r>
  <r>
    <n v="2121"/>
    <x v="2121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x v="73"/>
    <b v="0"/>
    <x v="6"/>
    <x v="17"/>
    <x v="1532"/>
    <m/>
  </r>
  <r>
    <n v="2122"/>
    <x v="2122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x v="83"/>
    <b v="0"/>
    <x v="6"/>
    <x v="17"/>
    <x v="1533"/>
    <m/>
  </r>
  <r>
    <n v="2123"/>
    <x v="2123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x v="81"/>
    <b v="0"/>
    <x v="6"/>
    <x v="17"/>
    <x v="119"/>
    <m/>
  </r>
  <r>
    <n v="2124"/>
    <x v="2124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x v="81"/>
    <b v="0"/>
    <x v="6"/>
    <x v="17"/>
    <x v="1534"/>
    <m/>
  </r>
  <r>
    <n v="2125"/>
    <x v="2125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x v="74"/>
    <b v="0"/>
    <x v="6"/>
    <x v="17"/>
    <x v="1535"/>
    <m/>
  </r>
  <r>
    <n v="2126"/>
    <x v="2126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x v="84"/>
    <b v="0"/>
    <x v="6"/>
    <x v="17"/>
    <x v="144"/>
    <m/>
  </r>
  <r>
    <n v="2127"/>
    <x v="2127"/>
    <s v="Three Monkeys is an audio adventure game for PC."/>
    <n v="28000"/>
    <n v="8076"/>
    <x v="2"/>
    <n v="29"/>
    <x v="1"/>
    <s v="GBP"/>
    <n v="1426158463"/>
    <n v="1423570063"/>
    <b v="0"/>
    <x v="163"/>
    <b v="0"/>
    <x v="6"/>
    <x v="17"/>
    <x v="1536"/>
    <m/>
  </r>
  <r>
    <n v="2128"/>
    <x v="2128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x v="29"/>
    <b v="0"/>
    <x v="6"/>
    <x v="17"/>
    <x v="380"/>
    <m/>
  </r>
  <r>
    <n v="2129"/>
    <x v="2129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x v="8"/>
    <b v="0"/>
    <x v="6"/>
    <x v="17"/>
    <x v="1537"/>
    <m/>
  </r>
  <r>
    <n v="2130"/>
    <x v="2130"/>
    <s v="You are the hero tasked to save your home from the villainous Sanword."/>
    <n v="42000"/>
    <n v="85"/>
    <x v="2"/>
    <n v="0"/>
    <x v="0"/>
    <s v="USD"/>
    <n v="1408154663"/>
    <n v="1405130663"/>
    <b v="0"/>
    <x v="80"/>
    <b v="0"/>
    <x v="6"/>
    <x v="17"/>
    <x v="1209"/>
    <m/>
  </r>
  <r>
    <n v="2131"/>
    <x v="2131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x v="83"/>
    <b v="0"/>
    <x v="6"/>
    <x v="17"/>
    <x v="1538"/>
    <m/>
  </r>
  <r>
    <n v="2132"/>
    <x v="2132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x v="221"/>
    <b v="0"/>
    <x v="6"/>
    <x v="17"/>
    <x v="1539"/>
    <m/>
  </r>
  <r>
    <n v="2133"/>
    <x v="2133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x v="83"/>
    <b v="0"/>
    <x v="6"/>
    <x v="17"/>
    <x v="1540"/>
    <m/>
  </r>
  <r>
    <n v="2134"/>
    <x v="2134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x v="83"/>
    <b v="0"/>
    <x v="6"/>
    <x v="17"/>
    <x v="1541"/>
    <m/>
  </r>
  <r>
    <n v="2135"/>
    <x v="2135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x v="19"/>
    <b v="0"/>
    <x v="6"/>
    <x v="17"/>
    <x v="1542"/>
    <m/>
  </r>
  <r>
    <n v="2136"/>
    <x v="2136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x v="80"/>
    <b v="0"/>
    <x v="6"/>
    <x v="17"/>
    <x v="1543"/>
    <m/>
  </r>
  <r>
    <n v="2137"/>
    <x v="2137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x v="408"/>
    <b v="0"/>
    <x v="6"/>
    <x v="17"/>
    <x v="1544"/>
    <m/>
  </r>
  <r>
    <n v="2138"/>
    <x v="2138"/>
    <s v="A game with a mixture of a few genres from RPG, Simulation and to adventure elements."/>
    <n v="1000"/>
    <n v="128"/>
    <x v="2"/>
    <n v="13"/>
    <x v="1"/>
    <s v="GBP"/>
    <n v="1383959939"/>
    <n v="1381364339"/>
    <b v="0"/>
    <x v="8"/>
    <b v="0"/>
    <x v="6"/>
    <x v="17"/>
    <x v="1545"/>
    <m/>
  </r>
  <r>
    <n v="2139"/>
    <x v="2139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x v="66"/>
    <b v="0"/>
    <x v="6"/>
    <x v="17"/>
    <x v="1546"/>
    <m/>
  </r>
  <r>
    <n v="2140"/>
    <x v="2140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x v="202"/>
    <b v="0"/>
    <x v="6"/>
    <x v="17"/>
    <x v="1547"/>
    <m/>
  </r>
  <r>
    <n v="2141"/>
    <x v="2141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x v="78"/>
    <b v="0"/>
    <x v="6"/>
    <x v="17"/>
    <x v="121"/>
    <m/>
  </r>
  <r>
    <n v="2142"/>
    <x v="2142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x v="8"/>
    <b v="0"/>
    <x v="6"/>
    <x v="17"/>
    <x v="1548"/>
    <m/>
  </r>
  <r>
    <n v="2143"/>
    <x v="2143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x v="81"/>
    <b v="0"/>
    <x v="6"/>
    <x v="17"/>
    <x v="817"/>
    <m/>
  </r>
  <r>
    <n v="2144"/>
    <x v="2144"/>
    <s v="A thousand community-built sandbox games (and more!) with a fully-customizable game engine."/>
    <n v="35500"/>
    <n v="607"/>
    <x v="2"/>
    <n v="2"/>
    <x v="0"/>
    <s v="USD"/>
    <n v="1379164040"/>
    <n v="1376399240"/>
    <b v="0"/>
    <x v="54"/>
    <b v="0"/>
    <x v="6"/>
    <x v="17"/>
    <x v="1549"/>
    <m/>
  </r>
  <r>
    <n v="2145"/>
    <x v="2145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x v="30"/>
    <b v="0"/>
    <x v="6"/>
    <x v="17"/>
    <x v="1550"/>
    <m/>
  </r>
  <r>
    <n v="2146"/>
    <x v="2146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x v="29"/>
    <b v="0"/>
    <x v="6"/>
    <x v="17"/>
    <x v="120"/>
    <m/>
  </r>
  <r>
    <n v="2147"/>
    <x v="2147"/>
    <s v="A Point and Click Adventure on Steroids."/>
    <n v="390000"/>
    <n v="2716"/>
    <x v="2"/>
    <n v="1"/>
    <x v="0"/>
    <s v="USD"/>
    <n v="1416125148"/>
    <n v="1413356748"/>
    <b v="0"/>
    <x v="165"/>
    <b v="0"/>
    <x v="6"/>
    <x v="17"/>
    <x v="1551"/>
    <m/>
  </r>
  <r>
    <n v="2148"/>
    <x v="2148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x v="84"/>
    <b v="0"/>
    <x v="6"/>
    <x v="17"/>
    <x v="120"/>
    <m/>
  </r>
  <r>
    <n v="2149"/>
    <x v="2149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x v="78"/>
    <b v="0"/>
    <x v="6"/>
    <x v="17"/>
    <x v="121"/>
    <m/>
  </r>
  <r>
    <n v="2150"/>
    <x v="2150"/>
    <s v="A pixel styled open world detective game."/>
    <n v="50000"/>
    <n v="405"/>
    <x v="2"/>
    <n v="1"/>
    <x v="10"/>
    <s v="NOK"/>
    <n v="1468392599"/>
    <n v="1465800599"/>
    <b v="0"/>
    <x v="80"/>
    <b v="0"/>
    <x v="6"/>
    <x v="17"/>
    <x v="1552"/>
    <m/>
  </r>
  <r>
    <n v="2151"/>
    <x v="2151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x v="79"/>
    <b v="0"/>
    <x v="6"/>
    <x v="17"/>
    <x v="1537"/>
    <m/>
  </r>
  <r>
    <n v="2152"/>
    <x v="2152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x v="80"/>
    <b v="0"/>
    <x v="6"/>
    <x v="17"/>
    <x v="381"/>
    <m/>
  </r>
  <r>
    <n v="2153"/>
    <x v="2153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x v="80"/>
    <b v="0"/>
    <x v="6"/>
    <x v="17"/>
    <x v="434"/>
    <m/>
  </r>
  <r>
    <n v="2154"/>
    <x v="2154"/>
    <s v="A Real Time Strategy game based on Greek mythology in a fictional world."/>
    <n v="250"/>
    <n v="2"/>
    <x v="2"/>
    <n v="1"/>
    <x v="0"/>
    <s v="USD"/>
    <n v="1390921827"/>
    <n v="1389193827"/>
    <b v="0"/>
    <x v="84"/>
    <b v="0"/>
    <x v="6"/>
    <x v="17"/>
    <x v="120"/>
    <m/>
  </r>
  <r>
    <n v="2155"/>
    <x v="2155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x v="81"/>
    <b v="0"/>
    <x v="6"/>
    <x v="17"/>
    <x v="1534"/>
    <m/>
  </r>
  <r>
    <n v="2156"/>
    <x v="2156"/>
    <s v="Captain and manage your ship along with your crew in this deep space adventure! (PC/Linux/Mac)"/>
    <n v="56000"/>
    <n v="1493"/>
    <x v="2"/>
    <n v="3"/>
    <x v="0"/>
    <s v="USD"/>
    <n v="1379363406"/>
    <n v="1375475406"/>
    <b v="0"/>
    <x v="183"/>
    <b v="0"/>
    <x v="6"/>
    <x v="17"/>
    <x v="1553"/>
    <m/>
  </r>
  <r>
    <n v="2157"/>
    <x v="2157"/>
    <s v="Gamers and 90's fans unite in this small tale of epic proportions!"/>
    <n v="75000"/>
    <n v="21144"/>
    <x v="2"/>
    <n v="28"/>
    <x v="0"/>
    <s v="USD"/>
    <n v="1482479940"/>
    <n v="1479684783"/>
    <b v="0"/>
    <x v="7"/>
    <b v="0"/>
    <x v="6"/>
    <x v="17"/>
    <x v="1554"/>
    <m/>
  </r>
  <r>
    <n v="2158"/>
    <x v="2158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x v="409"/>
    <b v="0"/>
    <x v="6"/>
    <x v="17"/>
    <x v="1555"/>
    <m/>
  </r>
  <r>
    <n v="2159"/>
    <x v="2159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x v="84"/>
    <b v="0"/>
    <x v="6"/>
    <x v="17"/>
    <x v="31"/>
    <m/>
  </r>
  <r>
    <n v="2160"/>
    <x v="2160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x v="38"/>
    <b v="0"/>
    <x v="6"/>
    <x v="17"/>
    <x v="1556"/>
    <m/>
  </r>
  <r>
    <n v="2161"/>
    <x v="2161"/>
    <s v="We're trying to fund hard copies of our debut album!"/>
    <n v="400"/>
    <n v="463"/>
    <x v="0"/>
    <n v="116"/>
    <x v="0"/>
    <s v="USD"/>
    <n v="1443040059"/>
    <n v="1440448059"/>
    <b v="0"/>
    <x v="62"/>
    <b v="1"/>
    <x v="4"/>
    <x v="11"/>
    <x v="1557"/>
    <m/>
  </r>
  <r>
    <n v="2162"/>
    <x v="2162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x v="6"/>
    <b v="1"/>
    <x v="4"/>
    <x v="11"/>
    <x v="1558"/>
    <m/>
  </r>
  <r>
    <n v="2163"/>
    <x v="2163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x v="34"/>
    <b v="1"/>
    <x v="4"/>
    <x v="11"/>
    <x v="1559"/>
    <m/>
  </r>
  <r>
    <n v="2164"/>
    <x v="2164"/>
    <s v="South Florida roots country/rock outfit's long awaited debut record"/>
    <n v="5500"/>
    <n v="5645"/>
    <x v="0"/>
    <n v="103"/>
    <x v="0"/>
    <s v="USD"/>
    <n v="1466827140"/>
    <n v="1464196414"/>
    <b v="0"/>
    <x v="183"/>
    <b v="1"/>
    <x v="4"/>
    <x v="11"/>
    <x v="1560"/>
    <m/>
  </r>
  <r>
    <n v="2165"/>
    <x v="2165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x v="27"/>
    <b v="1"/>
    <x v="4"/>
    <x v="11"/>
    <x v="1561"/>
    <m/>
  </r>
  <r>
    <n v="2166"/>
    <x v="2166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x v="58"/>
    <b v="1"/>
    <x v="4"/>
    <x v="11"/>
    <x v="1562"/>
    <m/>
  </r>
  <r>
    <n v="2167"/>
    <x v="2167"/>
    <s v="We need YOUR HELP to take one more step to this make release sound amazing!"/>
    <n v="150"/>
    <n v="180"/>
    <x v="0"/>
    <n v="120"/>
    <x v="0"/>
    <s v="USD"/>
    <n v="1347672937"/>
    <n v="1346463337"/>
    <b v="0"/>
    <x v="22"/>
    <b v="1"/>
    <x v="4"/>
    <x v="11"/>
    <x v="377"/>
    <m/>
  </r>
  <r>
    <n v="2168"/>
    <x v="2168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x v="158"/>
    <b v="1"/>
    <x v="4"/>
    <x v="11"/>
    <x v="1563"/>
    <m/>
  </r>
  <r>
    <n v="2169"/>
    <x v="2169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x v="63"/>
    <b v="1"/>
    <x v="4"/>
    <x v="11"/>
    <x v="1564"/>
    <m/>
  </r>
  <r>
    <n v="2170"/>
    <x v="2170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x v="10"/>
    <b v="1"/>
    <x v="4"/>
    <x v="11"/>
    <x v="1565"/>
    <m/>
  </r>
  <r>
    <n v="2171"/>
    <x v="2171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x v="5"/>
    <b v="1"/>
    <x v="4"/>
    <x v="11"/>
    <x v="1566"/>
    <m/>
  </r>
  <r>
    <n v="2172"/>
    <x v="2172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x v="62"/>
    <b v="1"/>
    <x v="4"/>
    <x v="11"/>
    <x v="909"/>
    <m/>
  </r>
  <r>
    <n v="2173"/>
    <x v="2173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x v="240"/>
    <b v="1"/>
    <x v="4"/>
    <x v="11"/>
    <x v="1567"/>
    <m/>
  </r>
  <r>
    <n v="2174"/>
    <x v="2174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x v="287"/>
    <b v="1"/>
    <x v="4"/>
    <x v="11"/>
    <x v="109"/>
    <m/>
  </r>
  <r>
    <n v="2175"/>
    <x v="2175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x v="55"/>
    <b v="1"/>
    <x v="4"/>
    <x v="11"/>
    <x v="1568"/>
    <m/>
  </r>
  <r>
    <n v="2176"/>
    <x v="2176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x v="26"/>
    <b v="1"/>
    <x v="4"/>
    <x v="11"/>
    <x v="1569"/>
    <m/>
  </r>
  <r>
    <n v="2177"/>
    <x v="2177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x v="44"/>
    <b v="1"/>
    <x v="4"/>
    <x v="11"/>
    <x v="927"/>
    <m/>
  </r>
  <r>
    <n v="2178"/>
    <x v="2178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x v="410"/>
    <b v="1"/>
    <x v="4"/>
    <x v="11"/>
    <x v="1570"/>
    <m/>
  </r>
  <r>
    <n v="2179"/>
    <x v="2179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x v="64"/>
    <b v="1"/>
    <x v="4"/>
    <x v="11"/>
    <x v="1571"/>
    <m/>
  </r>
  <r>
    <n v="2180"/>
    <x v="2180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x v="76"/>
    <b v="1"/>
    <x v="4"/>
    <x v="11"/>
    <x v="1572"/>
    <m/>
  </r>
  <r>
    <n v="2181"/>
    <x v="2181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x v="28"/>
    <b v="1"/>
    <x v="6"/>
    <x v="32"/>
    <x v="1573"/>
    <m/>
  </r>
  <r>
    <n v="2182"/>
    <x v="2182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x v="289"/>
    <b v="1"/>
    <x v="6"/>
    <x v="32"/>
    <x v="820"/>
    <m/>
  </r>
  <r>
    <n v="2183"/>
    <x v="2183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x v="411"/>
    <b v="1"/>
    <x v="6"/>
    <x v="32"/>
    <x v="1574"/>
    <m/>
  </r>
  <r>
    <n v="2184"/>
    <x v="2184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x v="161"/>
    <b v="1"/>
    <x v="6"/>
    <x v="32"/>
    <x v="1575"/>
    <m/>
  </r>
  <r>
    <n v="2185"/>
    <x v="2185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x v="412"/>
    <b v="1"/>
    <x v="6"/>
    <x v="32"/>
    <x v="1576"/>
    <m/>
  </r>
  <r>
    <n v="2186"/>
    <x v="2186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x v="413"/>
    <b v="1"/>
    <x v="6"/>
    <x v="32"/>
    <x v="1577"/>
    <m/>
  </r>
  <r>
    <n v="2187"/>
    <x v="2187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x v="414"/>
    <b v="1"/>
    <x v="6"/>
    <x v="32"/>
    <x v="1578"/>
    <m/>
  </r>
  <r>
    <n v="2188"/>
    <x v="2188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x v="415"/>
    <b v="1"/>
    <x v="6"/>
    <x v="32"/>
    <x v="1579"/>
    <m/>
  </r>
  <r>
    <n v="2189"/>
    <x v="2189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x v="106"/>
    <b v="1"/>
    <x v="6"/>
    <x v="32"/>
    <x v="1580"/>
    <m/>
  </r>
  <r>
    <n v="2190"/>
    <x v="2190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x v="416"/>
    <b v="1"/>
    <x v="6"/>
    <x v="32"/>
    <x v="1581"/>
    <m/>
  </r>
  <r>
    <n v="2191"/>
    <x v="2191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x v="20"/>
    <b v="1"/>
    <x v="6"/>
    <x v="32"/>
    <x v="1582"/>
    <m/>
  </r>
  <r>
    <n v="2192"/>
    <x v="2192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x v="417"/>
    <b v="1"/>
    <x v="6"/>
    <x v="32"/>
    <x v="1583"/>
    <m/>
  </r>
  <r>
    <n v="2193"/>
    <x v="2193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x v="418"/>
    <b v="1"/>
    <x v="6"/>
    <x v="32"/>
    <x v="1584"/>
    <m/>
  </r>
  <r>
    <n v="2194"/>
    <x v="2194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x v="419"/>
    <b v="1"/>
    <x v="6"/>
    <x v="32"/>
    <x v="1585"/>
    <m/>
  </r>
  <r>
    <n v="2195"/>
    <x v="2195"/>
    <s v="A gritty, noir tabletop RPG with a fast-paced combo-based battle system."/>
    <n v="4600"/>
    <n v="5535"/>
    <x v="0"/>
    <n v="120"/>
    <x v="0"/>
    <s v="USD"/>
    <n v="1439317900"/>
    <n v="1436725900"/>
    <b v="0"/>
    <x v="248"/>
    <b v="1"/>
    <x v="6"/>
    <x v="32"/>
    <x v="1586"/>
    <m/>
  </r>
  <r>
    <n v="2196"/>
    <x v="2196"/>
    <s v="Race your friends in style with this classic Grand Prix game."/>
    <n v="14000"/>
    <n v="15937"/>
    <x v="0"/>
    <n v="114"/>
    <x v="0"/>
    <s v="USD"/>
    <n v="1480662000"/>
    <n v="1478000502"/>
    <b v="0"/>
    <x v="302"/>
    <b v="1"/>
    <x v="6"/>
    <x v="32"/>
    <x v="1587"/>
    <m/>
  </r>
  <r>
    <n v="2197"/>
    <x v="2197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x v="420"/>
    <b v="1"/>
    <x v="6"/>
    <x v="32"/>
    <x v="1588"/>
    <m/>
  </r>
  <r>
    <n v="2198"/>
    <x v="2198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x v="421"/>
    <b v="1"/>
    <x v="6"/>
    <x v="32"/>
    <x v="1589"/>
    <m/>
  </r>
  <r>
    <n v="2199"/>
    <x v="2199"/>
    <s v="A new strategic board game designed to flip out your opponent."/>
    <n v="9000"/>
    <n v="13228"/>
    <x v="0"/>
    <n v="147"/>
    <x v="17"/>
    <s v="EUR"/>
    <n v="1444903198"/>
    <n v="1442311198"/>
    <b v="1"/>
    <x v="140"/>
    <b v="1"/>
    <x v="6"/>
    <x v="32"/>
    <x v="1590"/>
    <m/>
  </r>
  <r>
    <n v="2200"/>
    <x v="2200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x v="40"/>
    <b v="1"/>
    <x v="6"/>
    <x v="32"/>
    <x v="1591"/>
    <m/>
  </r>
  <r>
    <n v="2201"/>
    <x v="2201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x v="33"/>
    <b v="1"/>
    <x v="4"/>
    <x v="15"/>
    <x v="1592"/>
    <m/>
  </r>
  <r>
    <n v="2202"/>
    <x v="2202"/>
    <s v="An electro-organic album of evolved dance music inspired by seminal cyberpunk works."/>
    <n v="4000"/>
    <n v="28167.25"/>
    <x v="0"/>
    <n v="704"/>
    <x v="0"/>
    <s v="USD"/>
    <n v="1351801368"/>
    <n v="1349209368"/>
    <b v="0"/>
    <x v="422"/>
    <b v="1"/>
    <x v="4"/>
    <x v="15"/>
    <x v="476"/>
    <m/>
  </r>
  <r>
    <n v="2203"/>
    <x v="2203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x v="133"/>
    <b v="1"/>
    <x v="4"/>
    <x v="15"/>
    <x v="1593"/>
    <m/>
  </r>
  <r>
    <n v="2204"/>
    <x v="2204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x v="196"/>
    <b v="1"/>
    <x v="4"/>
    <x v="15"/>
    <x v="1594"/>
    <m/>
  </r>
  <r>
    <n v="2205"/>
    <x v="2205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x v="74"/>
    <b v="1"/>
    <x v="4"/>
    <x v="15"/>
    <x v="1278"/>
    <m/>
  </r>
  <r>
    <n v="2206"/>
    <x v="2206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x v="69"/>
    <b v="1"/>
    <x v="4"/>
    <x v="15"/>
    <x v="1595"/>
    <m/>
  </r>
  <r>
    <n v="2207"/>
    <x v="2207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x v="63"/>
    <b v="1"/>
    <x v="4"/>
    <x v="15"/>
    <x v="1596"/>
    <m/>
  </r>
  <r>
    <n v="2208"/>
    <x v="2208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x v="54"/>
    <b v="1"/>
    <x v="4"/>
    <x v="15"/>
    <x v="1597"/>
    <m/>
  </r>
  <r>
    <n v="2209"/>
    <x v="2209"/>
    <s v="Support us and pledge for rewards on our new bigger Tour of the US, Canada and Colombia!"/>
    <n v="500"/>
    <n v="754"/>
    <x v="0"/>
    <n v="151"/>
    <x v="1"/>
    <s v="GBP"/>
    <n v="1397516400"/>
    <n v="1396524644"/>
    <b v="0"/>
    <x v="41"/>
    <b v="1"/>
    <x v="4"/>
    <x v="15"/>
    <x v="1598"/>
    <m/>
  </r>
  <r>
    <n v="2210"/>
    <x v="2210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x v="250"/>
    <b v="1"/>
    <x v="4"/>
    <x v="15"/>
    <x v="1599"/>
    <m/>
  </r>
  <r>
    <n v="2211"/>
    <x v="2211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x v="148"/>
    <b v="1"/>
    <x v="4"/>
    <x v="15"/>
    <x v="603"/>
    <m/>
  </r>
  <r>
    <n v="2212"/>
    <x v="2212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x v="252"/>
    <b v="1"/>
    <x v="4"/>
    <x v="15"/>
    <x v="1600"/>
    <m/>
  </r>
  <r>
    <n v="2213"/>
    <x v="2213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x v="29"/>
    <b v="1"/>
    <x v="4"/>
    <x v="15"/>
    <x v="119"/>
    <m/>
  </r>
  <r>
    <n v="2214"/>
    <x v="2214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x v="54"/>
    <b v="1"/>
    <x v="4"/>
    <x v="15"/>
    <x v="1601"/>
    <m/>
  </r>
  <r>
    <n v="2215"/>
    <x v="2215"/>
    <s v="Ambient Electro Grind-fest!"/>
    <n v="550"/>
    <n v="860"/>
    <x v="0"/>
    <n v="156"/>
    <x v="0"/>
    <s v="USD"/>
    <n v="1331621940"/>
    <n v="1329671572"/>
    <b v="0"/>
    <x v="51"/>
    <b v="1"/>
    <x v="4"/>
    <x v="15"/>
    <x v="1602"/>
    <m/>
  </r>
  <r>
    <n v="2216"/>
    <x v="2216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x v="25"/>
    <b v="1"/>
    <x v="4"/>
    <x v="15"/>
    <x v="1603"/>
    <m/>
  </r>
  <r>
    <n v="2217"/>
    <x v="2217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x v="82"/>
    <b v="1"/>
    <x v="4"/>
    <x v="15"/>
    <x v="1604"/>
    <m/>
  </r>
  <r>
    <n v="2218"/>
    <x v="2218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x v="88"/>
    <b v="1"/>
    <x v="4"/>
    <x v="15"/>
    <x v="1090"/>
    <m/>
  </r>
  <r>
    <n v="2219"/>
    <x v="2219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x v="10"/>
    <b v="1"/>
    <x v="4"/>
    <x v="15"/>
    <x v="1605"/>
    <m/>
  </r>
  <r>
    <n v="2220"/>
    <x v="2220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x v="50"/>
    <b v="1"/>
    <x v="4"/>
    <x v="15"/>
    <x v="1606"/>
    <m/>
  </r>
  <r>
    <n v="2221"/>
    <x v="2221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x v="423"/>
    <b v="1"/>
    <x v="6"/>
    <x v="32"/>
    <x v="1607"/>
    <m/>
  </r>
  <r>
    <n v="2222"/>
    <x v="2222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x v="209"/>
    <b v="1"/>
    <x v="6"/>
    <x v="32"/>
    <x v="1608"/>
    <m/>
  </r>
  <r>
    <n v="2223"/>
    <x v="2223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x v="61"/>
    <b v="1"/>
    <x v="6"/>
    <x v="32"/>
    <x v="1609"/>
    <m/>
  </r>
  <r>
    <n v="2224"/>
    <x v="2224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x v="228"/>
    <b v="1"/>
    <x v="6"/>
    <x v="32"/>
    <x v="1610"/>
    <m/>
  </r>
  <r>
    <n v="2225"/>
    <x v="2225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x v="424"/>
    <b v="1"/>
    <x v="6"/>
    <x v="32"/>
    <x v="1611"/>
    <m/>
  </r>
  <r>
    <n v="2226"/>
    <x v="2226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x v="306"/>
    <b v="1"/>
    <x v="6"/>
    <x v="32"/>
    <x v="1612"/>
    <m/>
  </r>
  <r>
    <n v="2227"/>
    <x v="2227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x v="425"/>
    <b v="1"/>
    <x v="6"/>
    <x v="32"/>
    <x v="1613"/>
    <m/>
  </r>
  <r>
    <n v="2228"/>
    <x v="2228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x v="296"/>
    <b v="1"/>
    <x v="6"/>
    <x v="32"/>
    <x v="1614"/>
    <m/>
  </r>
  <r>
    <n v="2229"/>
    <x v="2229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x v="380"/>
    <b v="1"/>
    <x v="6"/>
    <x v="32"/>
    <x v="815"/>
    <m/>
  </r>
  <r>
    <n v="2230"/>
    <x v="2230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x v="156"/>
    <b v="1"/>
    <x v="6"/>
    <x v="32"/>
    <x v="1615"/>
    <m/>
  </r>
  <r>
    <n v="2231"/>
    <x v="2231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x v="426"/>
    <b v="1"/>
    <x v="6"/>
    <x v="32"/>
    <x v="1616"/>
    <m/>
  </r>
  <r>
    <n v="2232"/>
    <x v="2232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x v="427"/>
    <b v="1"/>
    <x v="6"/>
    <x v="32"/>
    <x v="1617"/>
    <m/>
  </r>
  <r>
    <n v="2233"/>
    <x v="2233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x v="428"/>
    <b v="1"/>
    <x v="6"/>
    <x v="32"/>
    <x v="1618"/>
    <m/>
  </r>
  <r>
    <n v="2234"/>
    <x v="2234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x v="33"/>
    <b v="1"/>
    <x v="6"/>
    <x v="32"/>
    <x v="1619"/>
    <m/>
  </r>
  <r>
    <n v="2235"/>
    <x v="2235"/>
    <s v="An amazing set of sceneries to create unique atmospheres for your tabletop gaming."/>
    <n v="13000"/>
    <n v="19931"/>
    <x v="0"/>
    <n v="153"/>
    <x v="5"/>
    <s v="CAD"/>
    <n v="1427585511"/>
    <n v="1424997111"/>
    <b v="0"/>
    <x v="206"/>
    <b v="1"/>
    <x v="6"/>
    <x v="32"/>
    <x v="1620"/>
    <m/>
  </r>
  <r>
    <n v="2236"/>
    <x v="2236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x v="340"/>
    <b v="1"/>
    <x v="6"/>
    <x v="32"/>
    <x v="1621"/>
    <m/>
  </r>
  <r>
    <n v="2237"/>
    <x v="2237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x v="429"/>
    <b v="1"/>
    <x v="6"/>
    <x v="32"/>
    <x v="1622"/>
    <m/>
  </r>
  <r>
    <n v="2238"/>
    <x v="2238"/>
    <s v="28mm Fantasy Miniature Range in leadfree white metal: Orcs, wolves and more."/>
    <n v="4000"/>
    <n v="5496"/>
    <x v="0"/>
    <n v="137"/>
    <x v="12"/>
    <s v="EUR"/>
    <n v="1489157716"/>
    <n v="1486565716"/>
    <b v="0"/>
    <x v="1"/>
    <b v="1"/>
    <x v="6"/>
    <x v="32"/>
    <x v="1623"/>
    <m/>
  </r>
  <r>
    <n v="2239"/>
    <x v="2239"/>
    <s v="Next stretch goal unlocks at $33,000 and/or 500 backers unlocks 2 bonus stretch goals."/>
    <n v="25000"/>
    <n v="32006.67"/>
    <x v="0"/>
    <n v="128"/>
    <x v="0"/>
    <s v="USD"/>
    <n v="1385870520"/>
    <n v="1382742014"/>
    <b v="0"/>
    <x v="374"/>
    <b v="1"/>
    <x v="6"/>
    <x v="32"/>
    <x v="1624"/>
    <m/>
  </r>
  <r>
    <n v="2240"/>
    <x v="2240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x v="93"/>
    <b v="1"/>
    <x v="6"/>
    <x v="32"/>
    <x v="1625"/>
    <m/>
  </r>
  <r>
    <n v="2241"/>
    <x v="2241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x v="430"/>
    <b v="1"/>
    <x v="6"/>
    <x v="32"/>
    <x v="1626"/>
    <m/>
  </r>
  <r>
    <n v="2242"/>
    <x v="2242"/>
    <s v="Inconceivable! An amazing new illustrative deck based on The Princess Bride movie."/>
    <n v="10000"/>
    <n v="136009.76"/>
    <x v="0"/>
    <n v="1360"/>
    <x v="0"/>
    <s v="USD"/>
    <n v="1385521320"/>
    <n v="1382449733"/>
    <b v="0"/>
    <x v="431"/>
    <b v="1"/>
    <x v="6"/>
    <x v="32"/>
    <x v="1627"/>
    <m/>
  </r>
  <r>
    <n v="2243"/>
    <x v="2243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x v="432"/>
    <b v="1"/>
    <x v="6"/>
    <x v="32"/>
    <x v="1628"/>
    <m/>
  </r>
  <r>
    <n v="2244"/>
    <x v="2244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x v="126"/>
    <b v="1"/>
    <x v="6"/>
    <x v="32"/>
    <x v="177"/>
    <m/>
  </r>
  <r>
    <n v="2245"/>
    <x v="2245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x v="433"/>
    <b v="1"/>
    <x v="6"/>
    <x v="32"/>
    <x v="1629"/>
    <m/>
  </r>
  <r>
    <n v="2246"/>
    <x v="2246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x v="7"/>
    <b v="1"/>
    <x v="6"/>
    <x v="32"/>
    <x v="1630"/>
    <m/>
  </r>
  <r>
    <n v="2247"/>
    <x v="2247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x v="434"/>
    <b v="1"/>
    <x v="6"/>
    <x v="32"/>
    <x v="1631"/>
    <m/>
  </r>
  <r>
    <n v="2248"/>
    <x v="2248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x v="130"/>
    <b v="1"/>
    <x v="6"/>
    <x v="32"/>
    <x v="632"/>
    <m/>
  </r>
  <r>
    <n v="2249"/>
    <x v="2249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x v="387"/>
    <b v="1"/>
    <x v="6"/>
    <x v="32"/>
    <x v="1323"/>
    <m/>
  </r>
  <r>
    <n v="2250"/>
    <x v="2250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x v="435"/>
    <b v="1"/>
    <x v="6"/>
    <x v="32"/>
    <x v="1632"/>
    <m/>
  </r>
  <r>
    <n v="2251"/>
    <x v="2251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x v="436"/>
    <b v="1"/>
    <x v="6"/>
    <x v="32"/>
    <x v="1633"/>
    <m/>
  </r>
  <r>
    <n v="2252"/>
    <x v="2252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x v="437"/>
    <b v="1"/>
    <x v="6"/>
    <x v="32"/>
    <x v="1634"/>
    <m/>
  </r>
  <r>
    <n v="2253"/>
    <x v="2253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x v="87"/>
    <b v="1"/>
    <x v="6"/>
    <x v="32"/>
    <x v="1635"/>
    <m/>
  </r>
  <r>
    <n v="2254"/>
    <x v="2254"/>
    <s v="A dexterity microgame by father/daughter team, Jason and Claire Kotarski. Make 100 project."/>
    <n v="500"/>
    <n v="2299"/>
    <x v="0"/>
    <n v="460"/>
    <x v="0"/>
    <s v="USD"/>
    <n v="1485271968"/>
    <n v="1484667168"/>
    <b v="0"/>
    <x v="438"/>
    <b v="1"/>
    <x v="6"/>
    <x v="32"/>
    <x v="123"/>
    <m/>
  </r>
  <r>
    <n v="2255"/>
    <x v="2255"/>
    <s v="This is the second set of 5 expansions for our route-building game, Jet Set!"/>
    <n v="3950"/>
    <n v="11323"/>
    <x v="0"/>
    <n v="287"/>
    <x v="0"/>
    <s v="USD"/>
    <n v="1462661451"/>
    <n v="1460069451"/>
    <b v="0"/>
    <x v="197"/>
    <b v="1"/>
    <x v="6"/>
    <x v="32"/>
    <x v="311"/>
    <m/>
  </r>
  <r>
    <n v="2256"/>
    <x v="2256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x v="133"/>
    <b v="1"/>
    <x v="6"/>
    <x v="32"/>
    <x v="1012"/>
    <m/>
  </r>
  <r>
    <n v="2257"/>
    <x v="2257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x v="39"/>
    <b v="1"/>
    <x v="6"/>
    <x v="32"/>
    <x v="1636"/>
    <m/>
  </r>
  <r>
    <n v="2258"/>
    <x v="2258"/>
    <s v="A Dungeon World campaign setting that takes place after the end of the worlds."/>
    <n v="2200"/>
    <n v="3223"/>
    <x v="0"/>
    <n v="147"/>
    <x v="0"/>
    <s v="USD"/>
    <n v="1434045687"/>
    <n v="1431453687"/>
    <b v="0"/>
    <x v="242"/>
    <b v="1"/>
    <x v="6"/>
    <x v="32"/>
    <x v="1637"/>
    <m/>
  </r>
  <r>
    <n v="2259"/>
    <x v="2259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x v="190"/>
    <b v="1"/>
    <x v="6"/>
    <x v="32"/>
    <x v="1638"/>
    <m/>
  </r>
  <r>
    <n v="2260"/>
    <x v="2260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x v="87"/>
    <b v="1"/>
    <x v="6"/>
    <x v="32"/>
    <x v="1639"/>
    <m/>
  </r>
  <r>
    <n v="2261"/>
    <x v="2261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x v="439"/>
    <b v="1"/>
    <x v="6"/>
    <x v="32"/>
    <x v="1640"/>
    <m/>
  </r>
  <r>
    <n v="2262"/>
    <x v="2262"/>
    <s v="An RPG about mortal servants of the Horsemen of the Apocalypse deciding to not end the world."/>
    <n v="3300"/>
    <n v="5087"/>
    <x v="0"/>
    <n v="154"/>
    <x v="0"/>
    <s v="USD"/>
    <n v="1416268800"/>
    <n v="1413295358"/>
    <b v="0"/>
    <x v="331"/>
    <b v="1"/>
    <x v="6"/>
    <x v="32"/>
    <x v="1641"/>
    <m/>
  </r>
  <r>
    <n v="2263"/>
    <x v="2263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x v="65"/>
    <b v="1"/>
    <x v="6"/>
    <x v="32"/>
    <x v="1642"/>
    <m/>
  </r>
  <r>
    <n v="2264"/>
    <x v="2264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x v="440"/>
    <b v="1"/>
    <x v="6"/>
    <x v="32"/>
    <x v="1643"/>
    <m/>
  </r>
  <r>
    <n v="2265"/>
    <x v="2265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x v="57"/>
    <b v="1"/>
    <x v="6"/>
    <x v="32"/>
    <x v="1644"/>
    <m/>
  </r>
  <r>
    <n v="2266"/>
    <x v="2266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x v="441"/>
    <b v="1"/>
    <x v="6"/>
    <x v="32"/>
    <x v="1645"/>
    <m/>
  </r>
  <r>
    <n v="2267"/>
    <x v="2267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x v="442"/>
    <b v="1"/>
    <x v="6"/>
    <x v="32"/>
    <x v="1646"/>
    <m/>
  </r>
  <r>
    <n v="2268"/>
    <x v="2268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x v="441"/>
    <b v="1"/>
    <x v="6"/>
    <x v="32"/>
    <x v="1647"/>
    <m/>
  </r>
  <r>
    <n v="2269"/>
    <x v="2269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x v="443"/>
    <b v="1"/>
    <x v="6"/>
    <x v="32"/>
    <x v="1648"/>
    <m/>
  </r>
  <r>
    <n v="2270"/>
    <x v="2270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x v="444"/>
    <b v="1"/>
    <x v="6"/>
    <x v="32"/>
    <x v="1649"/>
    <m/>
  </r>
  <r>
    <n v="2271"/>
    <x v="2271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x v="445"/>
    <b v="1"/>
    <x v="6"/>
    <x v="32"/>
    <x v="1650"/>
    <m/>
  </r>
  <r>
    <n v="2272"/>
    <x v="2272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x v="446"/>
    <b v="1"/>
    <x v="6"/>
    <x v="32"/>
    <x v="1651"/>
    <m/>
  </r>
  <r>
    <n v="2273"/>
    <x v="2273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x v="206"/>
    <b v="1"/>
    <x v="6"/>
    <x v="32"/>
    <x v="1652"/>
    <m/>
  </r>
  <r>
    <n v="2274"/>
    <x v="2274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x v="221"/>
    <b v="1"/>
    <x v="6"/>
    <x v="32"/>
    <x v="1653"/>
    <m/>
  </r>
  <r>
    <n v="2275"/>
    <x v="2275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x v="1"/>
    <b v="1"/>
    <x v="6"/>
    <x v="32"/>
    <x v="1654"/>
    <m/>
  </r>
  <r>
    <n v="2276"/>
    <x v="2276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x v="11"/>
    <b v="1"/>
    <x v="6"/>
    <x v="32"/>
    <x v="446"/>
    <m/>
  </r>
  <r>
    <n v="2277"/>
    <x v="2277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x v="447"/>
    <b v="1"/>
    <x v="6"/>
    <x v="32"/>
    <x v="1655"/>
    <m/>
  </r>
  <r>
    <n v="2278"/>
    <x v="2278"/>
    <s v="Dice forged from stone one by one entirely by hand for demanding Gamers and Collectors."/>
    <n v="2000"/>
    <n v="5414"/>
    <x v="0"/>
    <n v="271"/>
    <x v="13"/>
    <s v="EUR"/>
    <n v="1451861940"/>
    <n v="1448902867"/>
    <b v="0"/>
    <x v="332"/>
    <b v="1"/>
    <x v="6"/>
    <x v="32"/>
    <x v="1656"/>
    <m/>
  </r>
  <r>
    <n v="2279"/>
    <x v="2279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x v="58"/>
    <b v="1"/>
    <x v="6"/>
    <x v="32"/>
    <x v="1657"/>
    <m/>
  </r>
  <r>
    <n v="2280"/>
    <x v="2280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x v="436"/>
    <b v="1"/>
    <x v="6"/>
    <x v="32"/>
    <x v="1658"/>
    <m/>
  </r>
  <r>
    <n v="2281"/>
    <x v="2281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x v="202"/>
    <b v="1"/>
    <x v="4"/>
    <x v="11"/>
    <x v="1659"/>
    <m/>
  </r>
  <r>
    <n v="2282"/>
    <x v="2282"/>
    <s v="Sage King is recording his debut album and wants YOU to be a part of the creation process"/>
    <n v="750"/>
    <n v="1390"/>
    <x v="0"/>
    <n v="185"/>
    <x v="0"/>
    <s v="USD"/>
    <n v="1452744686"/>
    <n v="1447560686"/>
    <b v="0"/>
    <x v="8"/>
    <b v="1"/>
    <x v="4"/>
    <x v="11"/>
    <x v="1660"/>
    <m/>
  </r>
  <r>
    <n v="2283"/>
    <x v="2283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x v="53"/>
    <b v="1"/>
    <x v="4"/>
    <x v="11"/>
    <x v="1514"/>
    <m/>
  </r>
  <r>
    <n v="2284"/>
    <x v="2284"/>
    <s v="The Vinyl Skyway reunite to make a third album. "/>
    <n v="6000"/>
    <n v="6373.27"/>
    <x v="0"/>
    <n v="106"/>
    <x v="0"/>
    <s v="USD"/>
    <n v="1299902400"/>
    <n v="1297451245"/>
    <b v="0"/>
    <x v="211"/>
    <b v="1"/>
    <x v="4"/>
    <x v="11"/>
    <x v="1661"/>
    <m/>
  </r>
  <r>
    <n v="2285"/>
    <x v="2285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x v="1"/>
    <b v="1"/>
    <x v="4"/>
    <x v="11"/>
    <x v="1662"/>
    <m/>
  </r>
  <r>
    <n v="2286"/>
    <x v="2286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x v="25"/>
    <b v="1"/>
    <x v="4"/>
    <x v="11"/>
    <x v="1663"/>
    <m/>
  </r>
  <r>
    <n v="2287"/>
    <x v="2287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x v="448"/>
    <b v="1"/>
    <x v="4"/>
    <x v="11"/>
    <x v="1664"/>
    <m/>
  </r>
  <r>
    <n v="2288"/>
    <x v="2288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x v="20"/>
    <b v="1"/>
    <x v="4"/>
    <x v="11"/>
    <x v="1665"/>
    <m/>
  </r>
  <r>
    <n v="2289"/>
    <x v="2289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x v="20"/>
    <b v="1"/>
    <x v="4"/>
    <x v="11"/>
    <x v="1666"/>
    <m/>
  </r>
  <r>
    <n v="2290"/>
    <x v="2290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x v="60"/>
    <b v="1"/>
    <x v="4"/>
    <x v="11"/>
    <x v="1667"/>
    <m/>
  </r>
  <r>
    <n v="2291"/>
    <x v="2291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x v="68"/>
    <b v="1"/>
    <x v="4"/>
    <x v="11"/>
    <x v="1668"/>
    <m/>
  </r>
  <r>
    <n v="2292"/>
    <x v="2292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x v="67"/>
    <b v="1"/>
    <x v="4"/>
    <x v="11"/>
    <x v="832"/>
    <m/>
  </r>
  <r>
    <n v="2293"/>
    <x v="2293"/>
    <s v="Donate here to be a part of the upcoming album. Every little bit helps!"/>
    <n v="850"/>
    <n v="920"/>
    <x v="0"/>
    <n v="108"/>
    <x v="0"/>
    <s v="USD"/>
    <n v="1348545540"/>
    <n v="1346345999"/>
    <b v="0"/>
    <x v="74"/>
    <b v="1"/>
    <x v="4"/>
    <x v="11"/>
    <x v="1669"/>
    <m/>
  </r>
  <r>
    <n v="2294"/>
    <x v="2294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x v="300"/>
    <b v="1"/>
    <x v="4"/>
    <x v="11"/>
    <x v="1670"/>
    <m/>
  </r>
  <r>
    <n v="2295"/>
    <x v="2295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x v="69"/>
    <b v="1"/>
    <x v="4"/>
    <x v="11"/>
    <x v="1671"/>
    <m/>
  </r>
  <r>
    <n v="2296"/>
    <x v="2296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x v="108"/>
    <b v="1"/>
    <x v="4"/>
    <x v="11"/>
    <x v="1672"/>
    <m/>
  </r>
  <r>
    <n v="2297"/>
    <x v="2297"/>
    <s v="New Jersey Alternative Rock band COCO needs YOUR help self-releasing debut EP!"/>
    <n v="1000"/>
    <n v="1006"/>
    <x v="0"/>
    <n v="101"/>
    <x v="0"/>
    <s v="USD"/>
    <n v="1331697540"/>
    <n v="1328749249"/>
    <b v="0"/>
    <x v="10"/>
    <b v="1"/>
    <x v="4"/>
    <x v="11"/>
    <x v="1673"/>
    <m/>
  </r>
  <r>
    <n v="2298"/>
    <x v="2298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x v="449"/>
    <b v="1"/>
    <x v="4"/>
    <x v="11"/>
    <x v="1674"/>
    <m/>
  </r>
  <r>
    <n v="2299"/>
    <x v="2299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x v="25"/>
    <b v="1"/>
    <x v="4"/>
    <x v="11"/>
    <x v="1675"/>
    <m/>
  </r>
  <r>
    <n v="2300"/>
    <x v="2300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x v="63"/>
    <b v="1"/>
    <x v="4"/>
    <x v="11"/>
    <x v="1211"/>
    <m/>
  </r>
  <r>
    <n v="2301"/>
    <x v="2301"/>
    <s v="We are America's first trock band, and we're ready to bring you our first album!"/>
    <n v="5000"/>
    <n v="6680.22"/>
    <x v="0"/>
    <n v="134"/>
    <x v="0"/>
    <s v="USD"/>
    <n v="1371785496"/>
    <n v="1369193496"/>
    <b v="1"/>
    <x v="263"/>
    <b v="1"/>
    <x v="4"/>
    <x v="14"/>
    <x v="484"/>
    <m/>
  </r>
  <r>
    <n v="2302"/>
    <x v="2302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x v="268"/>
    <b v="1"/>
    <x v="4"/>
    <x v="14"/>
    <x v="131"/>
    <m/>
  </r>
  <r>
    <n v="2303"/>
    <x v="2303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x v="273"/>
    <b v="1"/>
    <x v="4"/>
    <x v="14"/>
    <x v="1676"/>
    <m/>
  </r>
  <r>
    <n v="2304"/>
    <x v="2304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x v="116"/>
    <b v="1"/>
    <x v="4"/>
    <x v="14"/>
    <x v="1677"/>
    <m/>
  </r>
  <r>
    <n v="2305"/>
    <x v="2305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x v="157"/>
    <b v="1"/>
    <x v="4"/>
    <x v="14"/>
    <x v="1678"/>
    <m/>
  </r>
  <r>
    <n v="2306"/>
    <x v="2306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x v="196"/>
    <b v="1"/>
    <x v="4"/>
    <x v="14"/>
    <x v="1679"/>
    <m/>
  </r>
  <r>
    <n v="2307"/>
    <x v="2307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x v="11"/>
    <b v="1"/>
    <x v="4"/>
    <x v="14"/>
    <x v="1680"/>
    <m/>
  </r>
  <r>
    <n v="2308"/>
    <x v="2308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x v="450"/>
    <b v="1"/>
    <x v="4"/>
    <x v="14"/>
    <x v="1681"/>
    <m/>
  </r>
  <r>
    <n v="2309"/>
    <x v="2309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x v="329"/>
    <b v="1"/>
    <x v="4"/>
    <x v="14"/>
    <x v="1682"/>
    <m/>
  </r>
  <r>
    <n v="2310"/>
    <x v="2310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x v="451"/>
    <b v="1"/>
    <x v="4"/>
    <x v="14"/>
    <x v="1683"/>
    <m/>
  </r>
  <r>
    <n v="2311"/>
    <x v="2311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x v="201"/>
    <b v="1"/>
    <x v="4"/>
    <x v="14"/>
    <x v="1684"/>
    <m/>
  </r>
  <r>
    <n v="2312"/>
    <x v="2312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x v="1"/>
    <b v="1"/>
    <x v="4"/>
    <x v="14"/>
    <x v="1685"/>
    <m/>
  </r>
  <r>
    <n v="2313"/>
    <x v="2313"/>
    <s v="A Sunny Day in Glasgow are recording a new album and we need your help!"/>
    <n v="5000"/>
    <n v="8792.02"/>
    <x v="0"/>
    <n v="176"/>
    <x v="0"/>
    <s v="USD"/>
    <n v="1336086026"/>
    <n v="1333494026"/>
    <b v="1"/>
    <x v="328"/>
    <b v="1"/>
    <x v="4"/>
    <x v="14"/>
    <x v="150"/>
    <m/>
  </r>
  <r>
    <n v="2314"/>
    <x v="2314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x v="133"/>
    <b v="1"/>
    <x v="4"/>
    <x v="14"/>
    <x v="789"/>
    <m/>
  </r>
  <r>
    <n v="2315"/>
    <x v="2315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x v="31"/>
    <b v="1"/>
    <x v="4"/>
    <x v="14"/>
    <x v="1686"/>
    <m/>
  </r>
  <r>
    <n v="2316"/>
    <x v="2316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x v="452"/>
    <b v="1"/>
    <x v="4"/>
    <x v="14"/>
    <x v="1687"/>
    <m/>
  </r>
  <r>
    <n v="2317"/>
    <x v="2317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x v="19"/>
    <b v="1"/>
    <x v="4"/>
    <x v="14"/>
    <x v="1688"/>
    <m/>
  </r>
  <r>
    <n v="2318"/>
    <x v="2318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x v="430"/>
    <b v="1"/>
    <x v="4"/>
    <x v="14"/>
    <x v="1689"/>
    <m/>
  </r>
  <r>
    <n v="2319"/>
    <x v="2319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x v="99"/>
    <b v="1"/>
    <x v="4"/>
    <x v="14"/>
    <x v="1690"/>
    <m/>
  </r>
  <r>
    <n v="2320"/>
    <x v="2320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x v="30"/>
    <b v="1"/>
    <x v="4"/>
    <x v="14"/>
    <x v="880"/>
    <m/>
  </r>
  <r>
    <n v="2321"/>
    <x v="2321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x v="31"/>
    <b v="0"/>
    <x v="7"/>
    <x v="33"/>
    <x v="1691"/>
    <m/>
  </r>
  <r>
    <n v="2322"/>
    <x v="2322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x v="80"/>
    <b v="0"/>
    <x v="7"/>
    <x v="33"/>
    <x v="1209"/>
    <m/>
  </r>
  <r>
    <n v="2323"/>
    <x v="2323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x v="80"/>
    <b v="0"/>
    <x v="7"/>
    <x v="33"/>
    <x v="179"/>
    <m/>
  </r>
  <r>
    <n v="2324"/>
    <x v="2324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x v="42"/>
    <b v="0"/>
    <x v="7"/>
    <x v="33"/>
    <x v="1692"/>
    <m/>
  </r>
  <r>
    <n v="2325"/>
    <x v="2325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x v="63"/>
    <b v="0"/>
    <x v="7"/>
    <x v="33"/>
    <x v="1693"/>
    <m/>
  </r>
  <r>
    <n v="2326"/>
    <x v="2326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x v="29"/>
    <b v="0"/>
    <x v="7"/>
    <x v="33"/>
    <x v="1694"/>
    <m/>
  </r>
  <r>
    <n v="2327"/>
    <x v="2327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x v="453"/>
    <b v="1"/>
    <x v="7"/>
    <x v="33"/>
    <x v="1695"/>
    <m/>
  </r>
  <r>
    <n v="2328"/>
    <x v="2328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x v="416"/>
    <b v="1"/>
    <x v="7"/>
    <x v="33"/>
    <x v="1696"/>
    <m/>
  </r>
  <r>
    <n v="2329"/>
    <x v="2329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x v="207"/>
    <b v="1"/>
    <x v="7"/>
    <x v="33"/>
    <x v="1697"/>
    <m/>
  </r>
  <r>
    <n v="2330"/>
    <x v="2330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x v="430"/>
    <b v="1"/>
    <x v="7"/>
    <x v="33"/>
    <x v="1698"/>
    <m/>
  </r>
  <r>
    <n v="2331"/>
    <x v="2331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x v="454"/>
    <b v="1"/>
    <x v="7"/>
    <x v="33"/>
    <x v="1699"/>
    <m/>
  </r>
  <r>
    <n v="2332"/>
    <x v="2332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x v="455"/>
    <b v="1"/>
    <x v="7"/>
    <x v="33"/>
    <x v="1700"/>
    <m/>
  </r>
  <r>
    <n v="2333"/>
    <x v="2333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x v="225"/>
    <b v="1"/>
    <x v="7"/>
    <x v="33"/>
    <x v="1701"/>
    <m/>
  </r>
  <r>
    <n v="2334"/>
    <x v="2334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x v="85"/>
    <b v="1"/>
    <x v="7"/>
    <x v="33"/>
    <x v="1702"/>
    <m/>
  </r>
  <r>
    <n v="2335"/>
    <x v="2335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x v="170"/>
    <b v="1"/>
    <x v="7"/>
    <x v="33"/>
    <x v="1703"/>
    <m/>
  </r>
  <r>
    <n v="2336"/>
    <x v="2336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x v="456"/>
    <b v="1"/>
    <x v="7"/>
    <x v="33"/>
    <x v="1704"/>
    <m/>
  </r>
  <r>
    <n v="2337"/>
    <x v="2337"/>
    <s v="We make small batch, locally sourced bitters and shrubs for cocktails and cooking."/>
    <n v="12000"/>
    <n v="13279"/>
    <x v="0"/>
    <n v="111"/>
    <x v="0"/>
    <s v="USD"/>
    <n v="1403796143"/>
    <n v="1401204143"/>
    <b v="1"/>
    <x v="122"/>
    <b v="1"/>
    <x v="7"/>
    <x v="33"/>
    <x v="1705"/>
    <m/>
  </r>
  <r>
    <n v="2338"/>
    <x v="2338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x v="252"/>
    <b v="1"/>
    <x v="7"/>
    <x v="33"/>
    <x v="1706"/>
    <m/>
  </r>
  <r>
    <n v="2339"/>
    <x v="2339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x v="457"/>
    <b v="1"/>
    <x v="7"/>
    <x v="33"/>
    <x v="1707"/>
    <m/>
  </r>
  <r>
    <n v="2340"/>
    <x v="2340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x v="458"/>
    <b v="1"/>
    <x v="7"/>
    <x v="33"/>
    <x v="1708"/>
    <m/>
  </r>
  <r>
    <n v="2341"/>
    <x v="2341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x v="78"/>
    <b v="0"/>
    <x v="2"/>
    <x v="7"/>
    <x v="121"/>
    <m/>
  </r>
  <r>
    <n v="2342"/>
    <x v="2342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x v="78"/>
    <b v="0"/>
    <x v="2"/>
    <x v="7"/>
    <x v="121"/>
    <m/>
  </r>
  <r>
    <n v="2343"/>
    <x v="2343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x v="29"/>
    <b v="0"/>
    <x v="2"/>
    <x v="7"/>
    <x v="462"/>
    <m/>
  </r>
  <r>
    <n v="2344"/>
    <x v="2344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x v="29"/>
    <b v="0"/>
    <x v="2"/>
    <x v="7"/>
    <x v="120"/>
    <m/>
  </r>
  <r>
    <n v="2345"/>
    <x v="2345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x v="78"/>
    <b v="0"/>
    <x v="2"/>
    <x v="7"/>
    <x v="121"/>
    <m/>
  </r>
  <r>
    <n v="2346"/>
    <x v="2346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x v="83"/>
    <b v="0"/>
    <x v="2"/>
    <x v="7"/>
    <x v="31"/>
    <m/>
  </r>
  <r>
    <n v="2347"/>
    <x v="2347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x v="29"/>
    <b v="0"/>
    <x v="2"/>
    <x v="7"/>
    <x v="2"/>
    <m/>
  </r>
  <r>
    <n v="2348"/>
    <x v="2348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x v="81"/>
    <b v="0"/>
    <x v="2"/>
    <x v="7"/>
    <x v="1205"/>
    <m/>
  </r>
  <r>
    <n v="2349"/>
    <x v="2349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x v="78"/>
    <b v="0"/>
    <x v="2"/>
    <x v="7"/>
    <x v="121"/>
    <m/>
  </r>
  <r>
    <n v="2350"/>
    <x v="2350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x v="78"/>
    <b v="0"/>
    <x v="2"/>
    <x v="7"/>
    <x v="121"/>
    <m/>
  </r>
  <r>
    <n v="2351"/>
    <x v="2351"/>
    <s v="Donate $30 or more and receive a free selfie stick."/>
    <n v="18900"/>
    <n v="108"/>
    <x v="1"/>
    <n v="1"/>
    <x v="4"/>
    <s v="NZD"/>
    <n v="1430360739"/>
    <n v="1427768739"/>
    <b v="0"/>
    <x v="63"/>
    <b v="0"/>
    <x v="2"/>
    <x v="7"/>
    <x v="1709"/>
    <m/>
  </r>
  <r>
    <n v="2352"/>
    <x v="2352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x v="78"/>
    <b v="0"/>
    <x v="2"/>
    <x v="7"/>
    <x v="121"/>
    <m/>
  </r>
  <r>
    <n v="2353"/>
    <x v="2353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x v="78"/>
    <b v="0"/>
    <x v="2"/>
    <x v="7"/>
    <x v="121"/>
    <m/>
  </r>
  <r>
    <n v="2354"/>
    <x v="2354"/>
    <s v="Almost done with doctorate degree but need funding of $35,000 to complete research of project."/>
    <n v="35000"/>
    <n v="25"/>
    <x v="1"/>
    <n v="0"/>
    <x v="0"/>
    <s v="USD"/>
    <n v="1420910460"/>
    <n v="1415726460"/>
    <b v="0"/>
    <x v="29"/>
    <b v="0"/>
    <x v="2"/>
    <x v="7"/>
    <x v="380"/>
    <m/>
  </r>
  <r>
    <n v="2355"/>
    <x v="2355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x v="84"/>
    <b v="0"/>
    <x v="2"/>
    <x v="7"/>
    <x v="440"/>
    <m/>
  </r>
  <r>
    <n v="2356"/>
    <x v="2356"/>
    <s v="HardstyleUnited.com The Global Hardstyle community. Your Hardstyle community."/>
    <n v="10000"/>
    <n v="0"/>
    <x v="1"/>
    <n v="0"/>
    <x v="9"/>
    <s v="EUR"/>
    <n v="1433530104"/>
    <n v="1430938104"/>
    <b v="0"/>
    <x v="78"/>
    <b v="0"/>
    <x v="2"/>
    <x v="7"/>
    <x v="121"/>
    <m/>
  </r>
  <r>
    <n v="2357"/>
    <x v="2357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x v="78"/>
    <b v="0"/>
    <x v="2"/>
    <x v="7"/>
    <x v="121"/>
    <m/>
  </r>
  <r>
    <n v="2358"/>
    <x v="2358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x v="78"/>
    <b v="0"/>
    <x v="2"/>
    <x v="7"/>
    <x v="121"/>
    <m/>
  </r>
  <r>
    <n v="2359"/>
    <x v="2359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x v="83"/>
    <b v="0"/>
    <x v="2"/>
    <x v="7"/>
    <x v="1710"/>
    <m/>
  </r>
  <r>
    <n v="2360"/>
    <x v="2360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x v="29"/>
    <b v="0"/>
    <x v="2"/>
    <x v="7"/>
    <x v="447"/>
    <m/>
  </r>
  <r>
    <n v="2361"/>
    <x v="2361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x v="78"/>
    <b v="0"/>
    <x v="2"/>
    <x v="7"/>
    <x v="121"/>
    <m/>
  </r>
  <r>
    <n v="2362"/>
    <x v="2362"/>
    <s v="The Columbus Ruby Brigade has brought monthly ruby goodness and camaraderie to all participants."/>
    <n v="420"/>
    <n v="120"/>
    <x v="1"/>
    <n v="29"/>
    <x v="0"/>
    <s v="USD"/>
    <n v="1418315470"/>
    <n v="1415723470"/>
    <b v="0"/>
    <x v="84"/>
    <b v="0"/>
    <x v="2"/>
    <x v="7"/>
    <x v="88"/>
    <m/>
  </r>
  <r>
    <n v="2363"/>
    <x v="2363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x v="78"/>
    <b v="0"/>
    <x v="2"/>
    <x v="7"/>
    <x v="121"/>
    <m/>
  </r>
  <r>
    <n v="2364"/>
    <x v="2364"/>
    <s v="Making a Minecraft server and Website and I need your help to fund it. Thanks in Advance!"/>
    <n v="128"/>
    <n v="0"/>
    <x v="1"/>
    <n v="0"/>
    <x v="0"/>
    <s v="USD"/>
    <n v="1445898356"/>
    <n v="1441146356"/>
    <b v="0"/>
    <x v="78"/>
    <b v="0"/>
    <x v="2"/>
    <x v="7"/>
    <x v="121"/>
    <m/>
  </r>
  <r>
    <n v="2365"/>
    <x v="2365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x v="78"/>
    <b v="0"/>
    <x v="2"/>
    <x v="7"/>
    <x v="121"/>
    <m/>
  </r>
  <r>
    <n v="2366"/>
    <x v="2366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x v="74"/>
    <b v="0"/>
    <x v="2"/>
    <x v="7"/>
    <x v="1711"/>
    <m/>
  </r>
  <r>
    <n v="2367"/>
    <x v="2367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x v="25"/>
    <b v="0"/>
    <x v="2"/>
    <x v="7"/>
    <x v="1712"/>
    <m/>
  </r>
  <r>
    <n v="2368"/>
    <x v="2368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x v="84"/>
    <b v="0"/>
    <x v="2"/>
    <x v="7"/>
    <x v="73"/>
    <m/>
  </r>
  <r>
    <n v="2369"/>
    <x v="2369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x v="78"/>
    <b v="0"/>
    <x v="2"/>
    <x v="7"/>
    <x v="121"/>
    <m/>
  </r>
  <r>
    <n v="2370"/>
    <x v="2370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x v="80"/>
    <b v="0"/>
    <x v="2"/>
    <x v="7"/>
    <x v="372"/>
    <m/>
  </r>
  <r>
    <n v="2371"/>
    <x v="2371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x v="78"/>
    <b v="0"/>
    <x v="2"/>
    <x v="7"/>
    <x v="121"/>
    <m/>
  </r>
  <r>
    <n v="2372"/>
    <x v="2372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x v="79"/>
    <b v="0"/>
    <x v="2"/>
    <x v="7"/>
    <x v="179"/>
    <m/>
  </r>
  <r>
    <n v="2373"/>
    <x v="2373"/>
    <s v="We want to create a safe marketplace for buying and selling bicycles."/>
    <n v="850000"/>
    <n v="50"/>
    <x v="1"/>
    <n v="0"/>
    <x v="11"/>
    <s v="SEK"/>
    <n v="1440863624"/>
    <n v="1438271624"/>
    <b v="0"/>
    <x v="29"/>
    <b v="0"/>
    <x v="2"/>
    <x v="7"/>
    <x v="73"/>
    <m/>
  </r>
  <r>
    <n v="2374"/>
    <x v="2374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x v="29"/>
    <b v="0"/>
    <x v="2"/>
    <x v="7"/>
    <x v="119"/>
    <m/>
  </r>
  <r>
    <n v="2375"/>
    <x v="2375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x v="78"/>
    <b v="0"/>
    <x v="2"/>
    <x v="7"/>
    <x v="121"/>
    <m/>
  </r>
  <r>
    <n v="2376"/>
    <x v="2376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x v="80"/>
    <b v="0"/>
    <x v="2"/>
    <x v="7"/>
    <x v="1713"/>
    <m/>
  </r>
  <r>
    <n v="2377"/>
    <x v="2377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x v="78"/>
    <b v="0"/>
    <x v="2"/>
    <x v="7"/>
    <x v="121"/>
    <m/>
  </r>
  <r>
    <n v="2378"/>
    <x v="2378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x v="78"/>
    <b v="0"/>
    <x v="2"/>
    <x v="7"/>
    <x v="121"/>
    <m/>
  </r>
  <r>
    <n v="2379"/>
    <x v="2379"/>
    <s v="Selectcooks.com is a community marketplace for people to list, find and hire chefs."/>
    <n v="30000"/>
    <n v="0"/>
    <x v="1"/>
    <n v="0"/>
    <x v="0"/>
    <s v="USD"/>
    <n v="1444004616"/>
    <n v="1440116616"/>
    <b v="0"/>
    <x v="78"/>
    <b v="0"/>
    <x v="2"/>
    <x v="7"/>
    <x v="121"/>
    <m/>
  </r>
  <r>
    <n v="2380"/>
    <x v="2380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x v="83"/>
    <b v="0"/>
    <x v="2"/>
    <x v="7"/>
    <x v="1714"/>
    <m/>
  </r>
  <r>
    <n v="2381"/>
    <x v="2381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x v="63"/>
    <b v="0"/>
    <x v="2"/>
    <x v="7"/>
    <x v="1715"/>
    <m/>
  </r>
  <r>
    <n v="2382"/>
    <x v="2382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x v="84"/>
    <b v="0"/>
    <x v="2"/>
    <x v="7"/>
    <x v="822"/>
    <m/>
  </r>
  <r>
    <n v="2383"/>
    <x v="2383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x v="83"/>
    <b v="0"/>
    <x v="2"/>
    <x v="7"/>
    <x v="1716"/>
    <m/>
  </r>
  <r>
    <n v="2384"/>
    <x v="2384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x v="22"/>
    <b v="0"/>
    <x v="2"/>
    <x v="7"/>
    <x v="120"/>
    <m/>
  </r>
  <r>
    <n v="2385"/>
    <x v="2385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x v="63"/>
    <b v="0"/>
    <x v="2"/>
    <x v="7"/>
    <x v="1717"/>
    <m/>
  </r>
  <r>
    <n v="2386"/>
    <x v="2386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x v="78"/>
    <b v="0"/>
    <x v="2"/>
    <x v="7"/>
    <x v="121"/>
    <m/>
  </r>
  <r>
    <n v="2387"/>
    <x v="2387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x v="83"/>
    <b v="0"/>
    <x v="2"/>
    <x v="7"/>
    <x v="1718"/>
    <m/>
  </r>
  <r>
    <n v="2388"/>
    <x v="2388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x v="22"/>
    <b v="0"/>
    <x v="2"/>
    <x v="7"/>
    <x v="1719"/>
    <m/>
  </r>
  <r>
    <n v="2389"/>
    <x v="2389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x v="29"/>
    <b v="0"/>
    <x v="2"/>
    <x v="7"/>
    <x v="179"/>
    <m/>
  </r>
  <r>
    <n v="2390"/>
    <x v="2390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x v="78"/>
    <b v="0"/>
    <x v="2"/>
    <x v="7"/>
    <x v="121"/>
    <m/>
  </r>
  <r>
    <n v="2391"/>
    <x v="2391"/>
    <s v="Using the power of internet to help people save hundreds in car repair."/>
    <n v="20000"/>
    <n v="25"/>
    <x v="1"/>
    <n v="0"/>
    <x v="0"/>
    <s v="USD"/>
    <n v="1427825044"/>
    <n v="1425236644"/>
    <b v="0"/>
    <x v="29"/>
    <b v="0"/>
    <x v="2"/>
    <x v="7"/>
    <x v="380"/>
    <m/>
  </r>
  <r>
    <n v="2392"/>
    <x v="2392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x v="78"/>
    <b v="0"/>
    <x v="2"/>
    <x v="7"/>
    <x v="121"/>
    <m/>
  </r>
  <r>
    <n v="2393"/>
    <x v="2393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x v="29"/>
    <b v="0"/>
    <x v="2"/>
    <x v="7"/>
    <x v="73"/>
    <m/>
  </r>
  <r>
    <n v="2394"/>
    <x v="2394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x v="84"/>
    <b v="0"/>
    <x v="2"/>
    <x v="7"/>
    <x v="1720"/>
    <m/>
  </r>
  <r>
    <n v="2395"/>
    <x v="2395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x v="78"/>
    <b v="0"/>
    <x v="2"/>
    <x v="7"/>
    <x v="121"/>
    <m/>
  </r>
  <r>
    <n v="2396"/>
    <x v="2396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x v="29"/>
    <b v="0"/>
    <x v="2"/>
    <x v="7"/>
    <x v="119"/>
    <m/>
  </r>
  <r>
    <n v="2397"/>
    <x v="2397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x v="78"/>
    <b v="0"/>
    <x v="2"/>
    <x v="7"/>
    <x v="121"/>
    <m/>
  </r>
  <r>
    <n v="2398"/>
    <x v="2398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x v="78"/>
    <b v="0"/>
    <x v="2"/>
    <x v="7"/>
    <x v="121"/>
    <m/>
  </r>
  <r>
    <n v="2399"/>
    <x v="2399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x v="78"/>
    <b v="0"/>
    <x v="2"/>
    <x v="7"/>
    <x v="121"/>
    <m/>
  </r>
  <r>
    <n v="2400"/>
    <x v="2400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x v="78"/>
    <b v="0"/>
    <x v="2"/>
    <x v="7"/>
    <x v="121"/>
    <m/>
  </r>
  <r>
    <n v="2401"/>
    <x v="2401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x v="82"/>
    <b v="0"/>
    <x v="7"/>
    <x v="19"/>
    <x v="1721"/>
    <m/>
  </r>
  <r>
    <n v="2402"/>
    <x v="2402"/>
    <s v="Small town, delicious treats, and a mobile truck"/>
    <n v="12000"/>
    <n v="52"/>
    <x v="2"/>
    <n v="0"/>
    <x v="0"/>
    <s v="USD"/>
    <n v="1431533931"/>
    <n v="1428941931"/>
    <b v="0"/>
    <x v="29"/>
    <b v="0"/>
    <x v="7"/>
    <x v="19"/>
    <x v="364"/>
    <m/>
  </r>
  <r>
    <n v="2403"/>
    <x v="2403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x v="8"/>
    <b v="0"/>
    <x v="7"/>
    <x v="19"/>
    <x v="1722"/>
    <m/>
  </r>
  <r>
    <n v="2404"/>
    <x v="2404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x v="78"/>
    <b v="0"/>
    <x v="7"/>
    <x v="19"/>
    <x v="121"/>
    <m/>
  </r>
  <r>
    <n v="2405"/>
    <x v="2405"/>
    <s v="We are the first gaming-themed food truck, bringing gourmet pub fare to the Jacksonville area."/>
    <n v="5000"/>
    <n v="1126"/>
    <x v="2"/>
    <n v="23"/>
    <x v="0"/>
    <s v="USD"/>
    <n v="1472911375"/>
    <n v="1471096975"/>
    <b v="0"/>
    <x v="9"/>
    <b v="0"/>
    <x v="7"/>
    <x v="19"/>
    <x v="1723"/>
    <m/>
  </r>
  <r>
    <n v="2406"/>
    <x v="2406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x v="38"/>
    <b v="0"/>
    <x v="7"/>
    <x v="19"/>
    <x v="1724"/>
    <m/>
  </r>
  <r>
    <n v="2407"/>
    <x v="2407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x v="51"/>
    <b v="0"/>
    <x v="7"/>
    <x v="19"/>
    <x v="1725"/>
    <m/>
  </r>
  <r>
    <n v="2408"/>
    <x v="2408"/>
    <s v="A US Army Vet trying to get a Peruvian food truck going! Really good Peruvian food now mobile!"/>
    <n v="15000"/>
    <n v="30"/>
    <x v="2"/>
    <n v="0"/>
    <x v="0"/>
    <s v="USD"/>
    <n v="1415247757"/>
    <n v="1412652157"/>
    <b v="0"/>
    <x v="84"/>
    <b v="0"/>
    <x v="7"/>
    <x v="19"/>
    <x v="2"/>
    <m/>
  </r>
  <r>
    <n v="2409"/>
    <x v="2409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x v="79"/>
    <b v="0"/>
    <x v="7"/>
    <x v="19"/>
    <x v="468"/>
    <m/>
  </r>
  <r>
    <n v="2410"/>
    <x v="2410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x v="78"/>
    <b v="0"/>
    <x v="7"/>
    <x v="19"/>
    <x v="121"/>
    <m/>
  </r>
  <r>
    <n v="2411"/>
    <x v="2411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x v="83"/>
    <b v="0"/>
    <x v="7"/>
    <x v="19"/>
    <x v="679"/>
    <m/>
  </r>
  <r>
    <n v="2412"/>
    <x v="2412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x v="78"/>
    <b v="0"/>
    <x v="7"/>
    <x v="19"/>
    <x v="121"/>
    <m/>
  </r>
  <r>
    <n v="2413"/>
    <x v="2413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x v="83"/>
    <b v="0"/>
    <x v="7"/>
    <x v="19"/>
    <x v="1538"/>
    <m/>
  </r>
  <r>
    <n v="2414"/>
    <x v="2414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x v="62"/>
    <b v="0"/>
    <x v="7"/>
    <x v="19"/>
    <x v="1726"/>
    <m/>
  </r>
  <r>
    <n v="2415"/>
    <x v="2415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x v="79"/>
    <b v="0"/>
    <x v="7"/>
    <x v="19"/>
    <x v="1727"/>
    <m/>
  </r>
  <r>
    <n v="2416"/>
    <x v="2416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x v="29"/>
    <b v="0"/>
    <x v="7"/>
    <x v="19"/>
    <x v="144"/>
    <m/>
  </r>
  <r>
    <n v="2417"/>
    <x v="2417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x v="78"/>
    <b v="0"/>
    <x v="7"/>
    <x v="19"/>
    <x v="121"/>
    <m/>
  </r>
  <r>
    <n v="2418"/>
    <x v="2418"/>
    <s v="I want to start my food truck business."/>
    <n v="25000"/>
    <n v="5"/>
    <x v="2"/>
    <n v="0"/>
    <x v="0"/>
    <s v="USD"/>
    <n v="1427225644"/>
    <n v="1422045244"/>
    <b v="0"/>
    <x v="81"/>
    <b v="0"/>
    <x v="7"/>
    <x v="19"/>
    <x v="120"/>
    <m/>
  </r>
  <r>
    <n v="2419"/>
    <x v="2419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x v="78"/>
    <b v="0"/>
    <x v="7"/>
    <x v="19"/>
    <x v="121"/>
    <m/>
  </r>
  <r>
    <n v="2420"/>
    <x v="2420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x v="17"/>
    <b v="0"/>
    <x v="7"/>
    <x v="19"/>
    <x v="1728"/>
    <m/>
  </r>
  <r>
    <n v="2421"/>
    <x v="2421"/>
    <s v="help me start Merrill's first hot dog cart in this empty lot"/>
    <n v="6000"/>
    <n v="1"/>
    <x v="2"/>
    <n v="0"/>
    <x v="0"/>
    <s v="USD"/>
    <n v="1424536196"/>
    <n v="1421944196"/>
    <b v="0"/>
    <x v="29"/>
    <b v="0"/>
    <x v="7"/>
    <x v="19"/>
    <x v="120"/>
    <m/>
  </r>
  <r>
    <n v="2422"/>
    <x v="2422"/>
    <s v="Family owned business serving BBQ and seafood to the public"/>
    <n v="500"/>
    <n v="1"/>
    <x v="2"/>
    <n v="0"/>
    <x v="0"/>
    <s v="USD"/>
    <n v="1426091036"/>
    <n v="1423502636"/>
    <b v="0"/>
    <x v="29"/>
    <b v="0"/>
    <x v="7"/>
    <x v="19"/>
    <x v="120"/>
    <m/>
  </r>
  <r>
    <n v="2423"/>
    <x v="2423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x v="29"/>
    <b v="0"/>
    <x v="7"/>
    <x v="19"/>
    <x v="1729"/>
    <m/>
  </r>
  <r>
    <n v="2424"/>
    <x v="2424"/>
    <s v="Great and creative food from the heart in the form of a sweet food truck!"/>
    <n v="25000"/>
    <n v="310"/>
    <x v="2"/>
    <n v="1"/>
    <x v="0"/>
    <s v="USD"/>
    <n v="1414445108"/>
    <n v="1411853108"/>
    <b v="0"/>
    <x v="82"/>
    <b v="0"/>
    <x v="7"/>
    <x v="19"/>
    <x v="1730"/>
    <m/>
  </r>
  <r>
    <n v="2425"/>
    <x v="2425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x v="29"/>
    <b v="0"/>
    <x v="7"/>
    <x v="19"/>
    <x v="120"/>
    <m/>
  </r>
  <r>
    <n v="2426"/>
    <x v="2426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x v="78"/>
    <b v="0"/>
    <x v="7"/>
    <x v="19"/>
    <x v="121"/>
    <m/>
  </r>
  <r>
    <n v="2427"/>
    <x v="2427"/>
    <s v="Fast and simple lunches for those on the go.  All (lunch) deals $10 or less."/>
    <n v="50000"/>
    <n v="1"/>
    <x v="2"/>
    <n v="0"/>
    <x v="0"/>
    <s v="USD"/>
    <n v="1458715133"/>
    <n v="1455262733"/>
    <b v="0"/>
    <x v="29"/>
    <b v="0"/>
    <x v="7"/>
    <x v="19"/>
    <x v="120"/>
    <m/>
  </r>
  <r>
    <n v="2428"/>
    <x v="2428"/>
    <s v="From Moo 2 You! We want to offer premium burgers to a taco flooded environment."/>
    <n v="35000"/>
    <n v="1"/>
    <x v="2"/>
    <n v="0"/>
    <x v="0"/>
    <s v="USD"/>
    <n v="1426182551"/>
    <n v="1423594151"/>
    <b v="0"/>
    <x v="29"/>
    <b v="0"/>
    <x v="7"/>
    <x v="19"/>
    <x v="120"/>
    <m/>
  </r>
  <r>
    <n v="2429"/>
    <x v="2429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x v="80"/>
    <b v="0"/>
    <x v="7"/>
    <x v="19"/>
    <x v="1731"/>
    <m/>
  </r>
  <r>
    <n v="2430"/>
    <x v="2430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x v="84"/>
    <b v="0"/>
    <x v="7"/>
    <x v="19"/>
    <x v="678"/>
    <m/>
  </r>
  <r>
    <n v="2431"/>
    <x v="2431"/>
    <s v="Go to Colorado and run a food truck with homemade food of all kinds."/>
    <n v="100000"/>
    <n v="2"/>
    <x v="2"/>
    <n v="0"/>
    <x v="0"/>
    <s v="USD"/>
    <n v="1467080613"/>
    <n v="1461896613"/>
    <b v="0"/>
    <x v="84"/>
    <b v="0"/>
    <x v="7"/>
    <x v="19"/>
    <x v="120"/>
    <m/>
  </r>
  <r>
    <n v="2432"/>
    <x v="2432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x v="84"/>
    <b v="0"/>
    <x v="7"/>
    <x v="19"/>
    <x v="120"/>
    <m/>
  </r>
  <r>
    <n v="2433"/>
    <x v="2433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x v="78"/>
    <b v="0"/>
    <x v="7"/>
    <x v="19"/>
    <x v="121"/>
    <m/>
  </r>
  <r>
    <n v="2434"/>
    <x v="2434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x v="84"/>
    <b v="0"/>
    <x v="7"/>
    <x v="19"/>
    <x v="31"/>
    <m/>
  </r>
  <r>
    <n v="2435"/>
    <x v="2435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x v="80"/>
    <b v="0"/>
    <x v="7"/>
    <x v="19"/>
    <x v="1732"/>
    <m/>
  </r>
  <r>
    <n v="2436"/>
    <x v="2436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x v="84"/>
    <b v="0"/>
    <x v="7"/>
    <x v="19"/>
    <x v="377"/>
    <m/>
  </r>
  <r>
    <n v="2437"/>
    <x v="2437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x v="78"/>
    <b v="0"/>
    <x v="7"/>
    <x v="19"/>
    <x v="121"/>
    <m/>
  </r>
  <r>
    <n v="2438"/>
    <x v="2438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x v="29"/>
    <b v="0"/>
    <x v="7"/>
    <x v="19"/>
    <x v="73"/>
    <m/>
  </r>
  <r>
    <n v="2439"/>
    <x v="2439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x v="78"/>
    <b v="0"/>
    <x v="7"/>
    <x v="19"/>
    <x v="121"/>
    <m/>
  </r>
  <r>
    <n v="2440"/>
    <x v="2440"/>
    <s v="Starting a entire clean energy food truck and set a new standard for Cambodia"/>
    <n v="5000"/>
    <n v="10"/>
    <x v="2"/>
    <n v="0"/>
    <x v="18"/>
    <s v="EUR"/>
    <n v="1455399313"/>
    <n v="1452807313"/>
    <b v="0"/>
    <x v="84"/>
    <b v="0"/>
    <x v="7"/>
    <x v="19"/>
    <x v="144"/>
    <m/>
  </r>
  <r>
    <n v="2441"/>
    <x v="2441"/>
    <s v="YOU can help Alchemy Pops POP up on a street near you!"/>
    <n v="7500"/>
    <n v="8091"/>
    <x v="0"/>
    <n v="108"/>
    <x v="0"/>
    <s v="USD"/>
    <n v="1437627540"/>
    <n v="1435806054"/>
    <b v="0"/>
    <x v="280"/>
    <b v="1"/>
    <x v="7"/>
    <x v="33"/>
    <x v="1733"/>
    <m/>
  </r>
  <r>
    <n v="2442"/>
    <x v="2442"/>
    <s v="The first tea from a new sustainable tea region in India's young, rising Himalayas."/>
    <n v="24000"/>
    <n v="30226"/>
    <x v="0"/>
    <n v="126"/>
    <x v="0"/>
    <s v="USD"/>
    <n v="1426777228"/>
    <n v="1424188828"/>
    <b v="0"/>
    <x v="459"/>
    <b v="1"/>
    <x v="7"/>
    <x v="33"/>
    <x v="925"/>
    <m/>
  </r>
  <r>
    <n v="2443"/>
    <x v="2443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x v="409"/>
    <b v="1"/>
    <x v="7"/>
    <x v="33"/>
    <x v="1734"/>
    <m/>
  </r>
  <r>
    <n v="2444"/>
    <x v="2444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x v="42"/>
    <b v="1"/>
    <x v="7"/>
    <x v="33"/>
    <x v="1735"/>
    <m/>
  </r>
  <r>
    <n v="2445"/>
    <x v="2445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x v="248"/>
    <b v="1"/>
    <x v="7"/>
    <x v="33"/>
    <x v="1624"/>
    <m/>
  </r>
  <r>
    <n v="2446"/>
    <x v="2446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x v="112"/>
    <b v="1"/>
    <x v="7"/>
    <x v="33"/>
    <x v="1736"/>
    <m/>
  </r>
  <r>
    <n v="2447"/>
    <x v="2447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x v="152"/>
    <b v="1"/>
    <x v="7"/>
    <x v="33"/>
    <x v="1737"/>
    <m/>
  </r>
  <r>
    <n v="2448"/>
    <x v="2448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x v="82"/>
    <b v="1"/>
    <x v="7"/>
    <x v="33"/>
    <x v="1738"/>
    <m/>
  </r>
  <r>
    <n v="2449"/>
    <x v="2449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x v="148"/>
    <b v="1"/>
    <x v="7"/>
    <x v="33"/>
    <x v="466"/>
    <m/>
  </r>
  <r>
    <n v="2450"/>
    <x v="2450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x v="332"/>
    <b v="1"/>
    <x v="7"/>
    <x v="33"/>
    <x v="1739"/>
    <m/>
  </r>
  <r>
    <n v="2451"/>
    <x v="2451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x v="153"/>
    <b v="1"/>
    <x v="7"/>
    <x v="33"/>
    <x v="1740"/>
    <m/>
  </r>
  <r>
    <n v="2452"/>
    <x v="2452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x v="41"/>
    <b v="1"/>
    <x v="7"/>
    <x v="33"/>
    <x v="1741"/>
    <m/>
  </r>
  <r>
    <n v="2453"/>
    <x v="2453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x v="85"/>
    <b v="1"/>
    <x v="7"/>
    <x v="33"/>
    <x v="3"/>
    <m/>
  </r>
  <r>
    <n v="2454"/>
    <x v="2454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x v="208"/>
    <b v="1"/>
    <x v="7"/>
    <x v="33"/>
    <x v="1742"/>
    <m/>
  </r>
  <r>
    <n v="2455"/>
    <x v="2455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x v="38"/>
    <b v="1"/>
    <x v="7"/>
    <x v="33"/>
    <x v="783"/>
    <m/>
  </r>
  <r>
    <n v="2456"/>
    <x v="2456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x v="85"/>
    <b v="1"/>
    <x v="7"/>
    <x v="33"/>
    <x v="1743"/>
    <m/>
  </r>
  <r>
    <n v="2457"/>
    <x v="2457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x v="204"/>
    <b v="1"/>
    <x v="7"/>
    <x v="33"/>
    <x v="1744"/>
    <m/>
  </r>
  <r>
    <n v="2458"/>
    <x v="2458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x v="144"/>
    <b v="1"/>
    <x v="7"/>
    <x v="33"/>
    <x v="1745"/>
    <m/>
  </r>
  <r>
    <n v="2459"/>
    <x v="2459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x v="460"/>
    <b v="1"/>
    <x v="7"/>
    <x v="33"/>
    <x v="1235"/>
    <m/>
  </r>
  <r>
    <n v="2460"/>
    <x v="2460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x v="32"/>
    <b v="1"/>
    <x v="7"/>
    <x v="33"/>
    <x v="1746"/>
    <m/>
  </r>
  <r>
    <n v="2461"/>
    <x v="2461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x v="48"/>
    <b v="1"/>
    <x v="4"/>
    <x v="14"/>
    <x v="1747"/>
    <m/>
  </r>
  <r>
    <n v="2462"/>
    <x v="2462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x v="248"/>
    <b v="1"/>
    <x v="4"/>
    <x v="14"/>
    <x v="1748"/>
    <m/>
  </r>
  <r>
    <n v="2463"/>
    <x v="2463"/>
    <s v="Emma Ate The Lion's debut full length album"/>
    <n v="2000"/>
    <n v="2325"/>
    <x v="0"/>
    <n v="116"/>
    <x v="0"/>
    <s v="USD"/>
    <n v="1366138800"/>
    <n v="1362710425"/>
    <b v="0"/>
    <x v="11"/>
    <b v="1"/>
    <x v="4"/>
    <x v="14"/>
    <x v="1117"/>
    <m/>
  </r>
  <r>
    <n v="2464"/>
    <x v="2464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x v="68"/>
    <b v="1"/>
    <x v="4"/>
    <x v="14"/>
    <x v="1237"/>
    <m/>
  </r>
  <r>
    <n v="2465"/>
    <x v="2465"/>
    <s v="An indie band from Spokane, WA looking to master and package their first full length album."/>
    <n v="700"/>
    <n v="1261"/>
    <x v="0"/>
    <n v="180"/>
    <x v="0"/>
    <s v="USD"/>
    <n v="1348420548"/>
    <n v="1345828548"/>
    <b v="0"/>
    <x v="53"/>
    <b v="1"/>
    <x v="4"/>
    <x v="14"/>
    <x v="1105"/>
    <m/>
  </r>
  <r>
    <n v="2466"/>
    <x v="2466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x v="47"/>
    <b v="1"/>
    <x v="4"/>
    <x v="14"/>
    <x v="1749"/>
    <m/>
  </r>
  <r>
    <n v="2467"/>
    <x v="2467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x v="68"/>
    <b v="1"/>
    <x v="4"/>
    <x v="14"/>
    <x v="1750"/>
    <m/>
  </r>
  <r>
    <n v="2468"/>
    <x v="2468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x v="6"/>
    <b v="1"/>
    <x v="4"/>
    <x v="14"/>
    <x v="1392"/>
    <m/>
  </r>
  <r>
    <n v="2469"/>
    <x v="2469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x v="5"/>
    <b v="1"/>
    <x v="4"/>
    <x v="14"/>
    <x v="1751"/>
    <m/>
  </r>
  <r>
    <n v="2470"/>
    <x v="2470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x v="17"/>
    <b v="1"/>
    <x v="4"/>
    <x v="14"/>
    <x v="1752"/>
    <m/>
  </r>
  <r>
    <n v="2471"/>
    <x v="2471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x v="57"/>
    <b v="1"/>
    <x v="4"/>
    <x v="14"/>
    <x v="1753"/>
    <m/>
  </r>
  <r>
    <n v="2472"/>
    <x v="2472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x v="201"/>
    <b v="1"/>
    <x v="4"/>
    <x v="14"/>
    <x v="276"/>
    <m/>
  </r>
  <r>
    <n v="2473"/>
    <x v="2473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x v="5"/>
    <b v="1"/>
    <x v="4"/>
    <x v="14"/>
    <x v="1754"/>
    <m/>
  </r>
  <r>
    <n v="2474"/>
    <x v="2474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x v="44"/>
    <b v="1"/>
    <x v="4"/>
    <x v="14"/>
    <x v="1755"/>
    <m/>
  </r>
  <r>
    <n v="2475"/>
    <x v="2475"/>
    <s v="Help BRANDTSON and DREAMOVERrecords press their 2004 record, &quot;Send Us A Signal&quot;."/>
    <n v="2500"/>
    <n v="2618"/>
    <x v="0"/>
    <n v="105"/>
    <x v="0"/>
    <s v="USD"/>
    <n v="1278799200"/>
    <n v="1273647255"/>
    <b v="0"/>
    <x v="75"/>
    <b v="1"/>
    <x v="4"/>
    <x v="14"/>
    <x v="1090"/>
    <m/>
  </r>
  <r>
    <n v="2476"/>
    <x v="2476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x v="165"/>
    <b v="1"/>
    <x v="4"/>
    <x v="14"/>
    <x v="1756"/>
    <m/>
  </r>
  <r>
    <n v="2477"/>
    <x v="823"/>
    <s v="Releasing my first album in August, and I need your help in order to get it done!"/>
    <n v="750"/>
    <n v="1285"/>
    <x v="0"/>
    <n v="171"/>
    <x v="0"/>
    <s v="USD"/>
    <n v="1344789345"/>
    <n v="1340901345"/>
    <b v="0"/>
    <x v="14"/>
    <b v="1"/>
    <x v="4"/>
    <x v="14"/>
    <x v="1757"/>
    <m/>
  </r>
  <r>
    <n v="2478"/>
    <x v="2477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x v="1"/>
    <b v="1"/>
    <x v="4"/>
    <x v="14"/>
    <x v="1758"/>
    <m/>
  </r>
  <r>
    <n v="2479"/>
    <x v="2478"/>
    <s v="Fake Natives is headed on tour this summer. Help them fill their tank with fossil fuels."/>
    <n v="300"/>
    <n v="400.33"/>
    <x v="0"/>
    <n v="133"/>
    <x v="0"/>
    <s v="USD"/>
    <n v="1343440800"/>
    <n v="1342545994"/>
    <b v="0"/>
    <x v="38"/>
    <b v="1"/>
    <x v="4"/>
    <x v="14"/>
    <x v="1759"/>
    <m/>
  </r>
  <r>
    <n v="2480"/>
    <x v="2479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x v="22"/>
    <b v="1"/>
    <x v="4"/>
    <x v="14"/>
    <x v="404"/>
    <m/>
  </r>
  <r>
    <n v="2481"/>
    <x v="2480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x v="195"/>
    <b v="1"/>
    <x v="4"/>
    <x v="14"/>
    <x v="1760"/>
    <m/>
  </r>
  <r>
    <n v="2482"/>
    <x v="2481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x v="20"/>
    <b v="1"/>
    <x v="4"/>
    <x v="14"/>
    <x v="1665"/>
    <m/>
  </r>
  <r>
    <n v="2483"/>
    <x v="2482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x v="10"/>
    <b v="1"/>
    <x v="4"/>
    <x v="14"/>
    <x v="1761"/>
    <m/>
  </r>
  <r>
    <n v="2484"/>
    <x v="2483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x v="240"/>
    <b v="1"/>
    <x v="4"/>
    <x v="14"/>
    <x v="1762"/>
    <m/>
  </r>
  <r>
    <n v="2485"/>
    <x v="2484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x v="14"/>
    <b v="1"/>
    <x v="4"/>
    <x v="14"/>
    <x v="1763"/>
    <m/>
  </r>
  <r>
    <n v="2486"/>
    <x v="2485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x v="209"/>
    <b v="1"/>
    <x v="4"/>
    <x v="14"/>
    <x v="1764"/>
    <m/>
  </r>
  <r>
    <n v="2487"/>
    <x v="2486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x v="44"/>
    <b v="1"/>
    <x v="4"/>
    <x v="14"/>
    <x v="1765"/>
    <m/>
  </r>
  <r>
    <n v="2488"/>
    <x v="2487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x v="71"/>
    <b v="1"/>
    <x v="4"/>
    <x v="14"/>
    <x v="1766"/>
    <m/>
  </r>
  <r>
    <n v="2489"/>
    <x v="2488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x v="11"/>
    <b v="1"/>
    <x v="4"/>
    <x v="14"/>
    <x v="1767"/>
    <m/>
  </r>
  <r>
    <n v="2490"/>
    <x v="2489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x v="38"/>
    <b v="1"/>
    <x v="4"/>
    <x v="14"/>
    <x v="1768"/>
    <m/>
  </r>
  <r>
    <n v="2491"/>
    <x v="2490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x v="73"/>
    <b v="1"/>
    <x v="4"/>
    <x v="14"/>
    <x v="1769"/>
    <m/>
  </r>
  <r>
    <n v="2492"/>
    <x v="2491"/>
    <s v="We're a band from Hawaii trying to produce our first EP and we need help!"/>
    <n v="600"/>
    <n v="750"/>
    <x v="0"/>
    <n v="125"/>
    <x v="0"/>
    <s v="USD"/>
    <n v="1339840740"/>
    <n v="1335397188"/>
    <b v="0"/>
    <x v="74"/>
    <b v="1"/>
    <x v="4"/>
    <x v="14"/>
    <x v="1770"/>
    <m/>
  </r>
  <r>
    <n v="2493"/>
    <x v="2492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x v="461"/>
    <b v="1"/>
    <x v="4"/>
    <x v="14"/>
    <x v="1771"/>
    <m/>
  </r>
  <r>
    <n v="2494"/>
    <x v="2493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x v="70"/>
    <b v="1"/>
    <x v="4"/>
    <x v="14"/>
    <x v="1772"/>
    <m/>
  </r>
  <r>
    <n v="2495"/>
    <x v="2494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x v="288"/>
    <b v="1"/>
    <x v="4"/>
    <x v="14"/>
    <x v="1475"/>
    <m/>
  </r>
  <r>
    <n v="2496"/>
    <x v="2495"/>
    <s v="Be a part of making the first Lynn Haven album, &quot;Fair Weather Friends.&quot;"/>
    <n v="6000"/>
    <n v="6000"/>
    <x v="0"/>
    <n v="100"/>
    <x v="0"/>
    <s v="USD"/>
    <n v="1364597692"/>
    <n v="1361577292"/>
    <b v="0"/>
    <x v="73"/>
    <b v="1"/>
    <x v="4"/>
    <x v="14"/>
    <x v="1773"/>
    <m/>
  </r>
  <r>
    <n v="2497"/>
    <x v="2496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x v="66"/>
    <b v="1"/>
    <x v="4"/>
    <x v="14"/>
    <x v="1774"/>
    <m/>
  </r>
  <r>
    <n v="2498"/>
    <x v="2497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x v="9"/>
    <b v="1"/>
    <x v="4"/>
    <x v="14"/>
    <x v="1775"/>
    <m/>
  </r>
  <r>
    <n v="2499"/>
    <x v="2498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x v="203"/>
    <b v="1"/>
    <x v="4"/>
    <x v="14"/>
    <x v="1776"/>
    <m/>
  </r>
  <r>
    <n v="2500"/>
    <x v="2499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x v="60"/>
    <b v="1"/>
    <x v="4"/>
    <x v="14"/>
    <x v="1777"/>
    <m/>
  </r>
  <r>
    <n v="2501"/>
    <x v="2500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x v="63"/>
    <b v="0"/>
    <x v="7"/>
    <x v="34"/>
    <x v="1778"/>
    <m/>
  </r>
  <r>
    <n v="2502"/>
    <x v="2501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x v="81"/>
    <b v="0"/>
    <x v="7"/>
    <x v="34"/>
    <x v="1779"/>
    <m/>
  </r>
  <r>
    <n v="2503"/>
    <x v="2502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x v="78"/>
    <b v="0"/>
    <x v="7"/>
    <x v="34"/>
    <x v="121"/>
    <m/>
  </r>
  <r>
    <n v="2504"/>
    <x v="2503"/>
    <s v="Halal Restaurant and Internet Cafe 20 percent of profits will go to building masjids."/>
    <n v="35000"/>
    <n v="0"/>
    <x v="2"/>
    <n v="0"/>
    <x v="0"/>
    <s v="USD"/>
    <n v="1416014534"/>
    <n v="1413418934"/>
    <b v="0"/>
    <x v="78"/>
    <b v="0"/>
    <x v="7"/>
    <x v="34"/>
    <x v="121"/>
    <m/>
  </r>
  <r>
    <n v="2505"/>
    <x v="2504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x v="78"/>
    <b v="0"/>
    <x v="7"/>
    <x v="34"/>
    <x v="121"/>
    <m/>
  </r>
  <r>
    <n v="2506"/>
    <x v="2505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x v="84"/>
    <b v="0"/>
    <x v="7"/>
    <x v="34"/>
    <x v="2"/>
    <m/>
  </r>
  <r>
    <n v="2507"/>
    <x v="2506"/>
    <s v="Unique dishes for a unique city!."/>
    <n v="42850"/>
    <n v="0"/>
    <x v="2"/>
    <n v="0"/>
    <x v="0"/>
    <s v="USD"/>
    <n v="1431308704"/>
    <n v="1428716704"/>
    <b v="0"/>
    <x v="78"/>
    <b v="0"/>
    <x v="7"/>
    <x v="34"/>
    <x v="121"/>
    <m/>
  </r>
  <r>
    <n v="2508"/>
    <x v="2507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x v="78"/>
    <b v="0"/>
    <x v="7"/>
    <x v="34"/>
    <x v="121"/>
    <m/>
  </r>
  <r>
    <n v="2509"/>
    <x v="2508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x v="33"/>
    <b v="0"/>
    <x v="7"/>
    <x v="34"/>
    <x v="669"/>
    <m/>
  </r>
  <r>
    <n v="2510"/>
    <x v="2509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x v="84"/>
    <b v="0"/>
    <x v="7"/>
    <x v="34"/>
    <x v="822"/>
    <m/>
  </r>
  <r>
    <n v="2511"/>
    <x v="2510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x v="78"/>
    <b v="0"/>
    <x v="7"/>
    <x v="34"/>
    <x v="121"/>
    <m/>
  </r>
  <r>
    <n v="2512"/>
    <x v="2511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x v="78"/>
    <b v="0"/>
    <x v="7"/>
    <x v="34"/>
    <x v="121"/>
    <m/>
  </r>
  <r>
    <n v="2513"/>
    <x v="2512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x v="78"/>
    <b v="0"/>
    <x v="7"/>
    <x v="34"/>
    <x v="121"/>
    <m/>
  </r>
  <r>
    <n v="2514"/>
    <x v="2513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x v="80"/>
    <b v="0"/>
    <x v="7"/>
    <x v="34"/>
    <x v="1780"/>
    <m/>
  </r>
  <r>
    <n v="2515"/>
    <x v="2514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x v="8"/>
    <b v="0"/>
    <x v="7"/>
    <x v="34"/>
    <x v="1781"/>
    <m/>
  </r>
  <r>
    <n v="2516"/>
    <x v="2515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x v="78"/>
    <b v="0"/>
    <x v="7"/>
    <x v="34"/>
    <x v="121"/>
    <m/>
  </r>
  <r>
    <n v="2517"/>
    <x v="2516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x v="51"/>
    <b v="0"/>
    <x v="7"/>
    <x v="34"/>
    <x v="1782"/>
    <m/>
  </r>
  <r>
    <n v="2518"/>
    <x v="2517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x v="78"/>
    <b v="0"/>
    <x v="7"/>
    <x v="34"/>
    <x v="121"/>
    <m/>
  </r>
  <r>
    <n v="2519"/>
    <x v="2518"/>
    <s v="Better than your mom's, better than Cracker Barrel, only at Kelli's Kitchen (all from scratch)."/>
    <n v="150000"/>
    <n v="65"/>
    <x v="2"/>
    <n v="0"/>
    <x v="0"/>
    <s v="USD"/>
    <n v="1405741404"/>
    <n v="1403149404"/>
    <b v="0"/>
    <x v="80"/>
    <b v="0"/>
    <x v="7"/>
    <x v="34"/>
    <x v="1783"/>
    <m/>
  </r>
  <r>
    <n v="2520"/>
    <x v="2519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x v="78"/>
    <b v="0"/>
    <x v="7"/>
    <x v="34"/>
    <x v="121"/>
    <m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x v="462"/>
    <b v="1"/>
    <x v="4"/>
    <x v="35"/>
    <x v="1784"/>
    <m/>
  </r>
  <r>
    <n v="2522"/>
    <x v="2521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x v="74"/>
    <b v="1"/>
    <x v="4"/>
    <x v="35"/>
    <x v="1785"/>
    <m/>
  </r>
  <r>
    <n v="2523"/>
    <x v="2522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x v="55"/>
    <b v="1"/>
    <x v="4"/>
    <x v="35"/>
    <x v="1786"/>
    <m/>
  </r>
  <r>
    <n v="2524"/>
    <x v="2523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x v="68"/>
    <b v="1"/>
    <x v="4"/>
    <x v="35"/>
    <x v="1787"/>
    <m/>
  </r>
  <r>
    <n v="2525"/>
    <x v="2524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x v="144"/>
    <b v="1"/>
    <x v="4"/>
    <x v="35"/>
    <x v="1788"/>
    <m/>
  </r>
  <r>
    <n v="2526"/>
    <x v="2525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x v="51"/>
    <b v="1"/>
    <x v="4"/>
    <x v="35"/>
    <x v="1789"/>
    <m/>
  </r>
  <r>
    <n v="2527"/>
    <x v="2526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x v="26"/>
    <b v="1"/>
    <x v="4"/>
    <x v="35"/>
    <x v="212"/>
    <m/>
  </r>
  <r>
    <n v="2528"/>
    <x v="2527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x v="75"/>
    <b v="1"/>
    <x v="4"/>
    <x v="35"/>
    <x v="1790"/>
    <m/>
  </r>
  <r>
    <n v="2529"/>
    <x v="2528"/>
    <s v="Opera. Short. New."/>
    <n v="6000"/>
    <n v="6257"/>
    <x v="0"/>
    <n v="104"/>
    <x v="0"/>
    <s v="USD"/>
    <n v="1332636975"/>
    <n v="1328752575"/>
    <b v="0"/>
    <x v="88"/>
    <b v="1"/>
    <x v="4"/>
    <x v="35"/>
    <x v="1791"/>
    <m/>
  </r>
  <r>
    <n v="2530"/>
    <x v="2529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x v="53"/>
    <b v="1"/>
    <x v="4"/>
    <x v="35"/>
    <x v="1792"/>
    <m/>
  </r>
  <r>
    <n v="2531"/>
    <x v="2530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x v="42"/>
    <b v="1"/>
    <x v="4"/>
    <x v="35"/>
    <x v="1793"/>
    <m/>
  </r>
  <r>
    <n v="2532"/>
    <x v="2531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x v="65"/>
    <b v="1"/>
    <x v="4"/>
    <x v="35"/>
    <x v="1794"/>
    <m/>
  </r>
  <r>
    <n v="2533"/>
    <x v="2532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x v="327"/>
    <b v="1"/>
    <x v="4"/>
    <x v="35"/>
    <x v="772"/>
    <m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x v="25"/>
    <b v="1"/>
    <x v="4"/>
    <x v="35"/>
    <x v="1795"/>
    <m/>
  </r>
  <r>
    <n v="2535"/>
    <x v="2534"/>
    <s v="Mark Hayes: Requiem Recording"/>
    <n v="20000"/>
    <n v="20755"/>
    <x v="0"/>
    <n v="104"/>
    <x v="0"/>
    <s v="USD"/>
    <n v="1417463945"/>
    <n v="1414781945"/>
    <b v="0"/>
    <x v="76"/>
    <b v="1"/>
    <x v="4"/>
    <x v="35"/>
    <x v="1796"/>
    <m/>
  </r>
  <r>
    <n v="2536"/>
    <x v="2535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x v="80"/>
    <b v="1"/>
    <x v="4"/>
    <x v="35"/>
    <x v="1797"/>
    <m/>
  </r>
  <r>
    <n v="2537"/>
    <x v="2536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x v="202"/>
    <b v="1"/>
    <x v="4"/>
    <x v="35"/>
    <x v="101"/>
    <m/>
  </r>
  <r>
    <n v="2538"/>
    <x v="2537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x v="333"/>
    <b v="1"/>
    <x v="4"/>
    <x v="35"/>
    <x v="1798"/>
    <m/>
  </r>
  <r>
    <n v="2539"/>
    <x v="2538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x v="211"/>
    <b v="1"/>
    <x v="4"/>
    <x v="35"/>
    <x v="1799"/>
    <m/>
  </r>
  <r>
    <n v="2540"/>
    <x v="2539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x v="74"/>
    <b v="1"/>
    <x v="4"/>
    <x v="35"/>
    <x v="1800"/>
    <m/>
  </r>
  <r>
    <n v="2541"/>
    <x v="2540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x v="287"/>
    <b v="1"/>
    <x v="4"/>
    <x v="35"/>
    <x v="35"/>
    <m/>
  </r>
  <r>
    <n v="2542"/>
    <x v="2541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x v="62"/>
    <b v="1"/>
    <x v="4"/>
    <x v="35"/>
    <x v="1801"/>
    <m/>
  </r>
  <r>
    <n v="2543"/>
    <x v="2542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x v="62"/>
    <b v="1"/>
    <x v="4"/>
    <x v="35"/>
    <x v="1802"/>
    <m/>
  </r>
  <r>
    <n v="2544"/>
    <x v="2543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x v="7"/>
    <b v="1"/>
    <x v="4"/>
    <x v="35"/>
    <x v="1803"/>
    <m/>
  </r>
  <r>
    <n v="2545"/>
    <x v="2544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x v="42"/>
    <b v="1"/>
    <x v="4"/>
    <x v="35"/>
    <x v="1804"/>
    <m/>
  </r>
  <r>
    <n v="2546"/>
    <x v="2545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x v="71"/>
    <b v="1"/>
    <x v="4"/>
    <x v="35"/>
    <x v="1805"/>
    <m/>
  </r>
  <r>
    <n v="2547"/>
    <x v="2546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x v="179"/>
    <b v="1"/>
    <x v="4"/>
    <x v="35"/>
    <x v="1806"/>
    <m/>
  </r>
  <r>
    <n v="2548"/>
    <x v="2547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x v="77"/>
    <b v="1"/>
    <x v="4"/>
    <x v="35"/>
    <x v="1807"/>
    <m/>
  </r>
  <r>
    <n v="2549"/>
    <x v="2548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x v="77"/>
    <b v="1"/>
    <x v="4"/>
    <x v="35"/>
    <x v="1808"/>
    <m/>
  </r>
  <r>
    <n v="2550"/>
    <x v="2549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x v="3"/>
    <b v="1"/>
    <x v="4"/>
    <x v="35"/>
    <x v="1809"/>
    <m/>
  </r>
  <r>
    <n v="2551"/>
    <x v="2550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x v="66"/>
    <b v="1"/>
    <x v="4"/>
    <x v="35"/>
    <x v="1810"/>
    <m/>
  </r>
  <r>
    <n v="2552"/>
    <x v="2551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x v="59"/>
    <b v="1"/>
    <x v="4"/>
    <x v="35"/>
    <x v="1811"/>
    <m/>
  </r>
  <r>
    <n v="2553"/>
    <x v="2552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x v="65"/>
    <b v="1"/>
    <x v="4"/>
    <x v="35"/>
    <x v="1812"/>
    <m/>
  </r>
  <r>
    <n v="2554"/>
    <x v="2553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x v="85"/>
    <b v="1"/>
    <x v="4"/>
    <x v="35"/>
    <x v="1813"/>
    <m/>
  </r>
  <r>
    <n v="2555"/>
    <x v="2554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x v="2"/>
    <b v="1"/>
    <x v="4"/>
    <x v="35"/>
    <x v="1814"/>
    <m/>
  </r>
  <r>
    <n v="2556"/>
    <x v="2555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x v="69"/>
    <b v="1"/>
    <x v="4"/>
    <x v="35"/>
    <x v="1815"/>
    <m/>
  </r>
  <r>
    <n v="2557"/>
    <x v="2556"/>
    <s v="Raising money for our concert tour of Switzerland and Germany in June/July 2014"/>
    <n v="900"/>
    <n v="1066"/>
    <x v="0"/>
    <n v="118"/>
    <x v="1"/>
    <s v="GBP"/>
    <n v="1400176386"/>
    <n v="1397584386"/>
    <b v="0"/>
    <x v="17"/>
    <b v="1"/>
    <x v="4"/>
    <x v="35"/>
    <x v="1816"/>
    <m/>
  </r>
  <r>
    <n v="2558"/>
    <x v="2557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x v="59"/>
    <b v="1"/>
    <x v="4"/>
    <x v="35"/>
    <x v="1817"/>
    <m/>
  </r>
  <r>
    <n v="2559"/>
    <x v="2558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x v="20"/>
    <b v="1"/>
    <x v="4"/>
    <x v="35"/>
    <x v="1818"/>
    <m/>
  </r>
  <r>
    <n v="2560"/>
    <x v="2559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x v="64"/>
    <b v="1"/>
    <x v="4"/>
    <x v="35"/>
    <x v="1819"/>
    <m/>
  </r>
  <r>
    <n v="2561"/>
    <x v="2560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x v="78"/>
    <b v="0"/>
    <x v="7"/>
    <x v="19"/>
    <x v="121"/>
    <m/>
  </r>
  <r>
    <n v="2562"/>
    <x v="2561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x v="83"/>
    <b v="0"/>
    <x v="7"/>
    <x v="19"/>
    <x v="380"/>
    <m/>
  </r>
  <r>
    <n v="2563"/>
    <x v="2562"/>
    <s v="Michigan based bubble tea and specialty ice cream food truck"/>
    <n v="20000"/>
    <n v="0"/>
    <x v="1"/>
    <n v="0"/>
    <x v="0"/>
    <s v="USD"/>
    <n v="1438226451"/>
    <n v="1433042451"/>
    <b v="0"/>
    <x v="78"/>
    <b v="0"/>
    <x v="7"/>
    <x v="19"/>
    <x v="121"/>
    <m/>
  </r>
  <r>
    <n v="2564"/>
    <x v="2563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x v="78"/>
    <b v="0"/>
    <x v="7"/>
    <x v="19"/>
    <x v="121"/>
    <m/>
  </r>
  <r>
    <n v="2565"/>
    <x v="2564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x v="29"/>
    <b v="0"/>
    <x v="7"/>
    <x v="19"/>
    <x v="101"/>
    <m/>
  </r>
  <r>
    <n v="2566"/>
    <x v="2565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x v="78"/>
    <b v="0"/>
    <x v="7"/>
    <x v="19"/>
    <x v="121"/>
    <m/>
  </r>
  <r>
    <n v="2567"/>
    <x v="2566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x v="84"/>
    <b v="0"/>
    <x v="7"/>
    <x v="19"/>
    <x v="88"/>
    <m/>
  </r>
  <r>
    <n v="2568"/>
    <x v="2567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x v="29"/>
    <b v="0"/>
    <x v="7"/>
    <x v="19"/>
    <x v="73"/>
    <m/>
  </r>
  <r>
    <n v="2569"/>
    <x v="2568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x v="84"/>
    <b v="0"/>
    <x v="7"/>
    <x v="19"/>
    <x v="1820"/>
    <m/>
  </r>
  <r>
    <n v="2570"/>
    <x v="2569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x v="84"/>
    <b v="0"/>
    <x v="7"/>
    <x v="19"/>
    <x v="1821"/>
    <m/>
  </r>
  <r>
    <n v="2571"/>
    <x v="2570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x v="80"/>
    <b v="0"/>
    <x v="7"/>
    <x v="19"/>
    <x v="368"/>
    <m/>
  </r>
  <r>
    <n v="2572"/>
    <x v="2571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x v="78"/>
    <b v="0"/>
    <x v="7"/>
    <x v="19"/>
    <x v="121"/>
    <m/>
  </r>
  <r>
    <n v="2573"/>
    <x v="2572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x v="78"/>
    <b v="0"/>
    <x v="7"/>
    <x v="19"/>
    <x v="121"/>
    <m/>
  </r>
  <r>
    <n v="2574"/>
    <x v="2573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x v="78"/>
    <b v="0"/>
    <x v="7"/>
    <x v="19"/>
    <x v="121"/>
    <m/>
  </r>
  <r>
    <n v="2575"/>
    <x v="2574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x v="78"/>
    <b v="0"/>
    <x v="7"/>
    <x v="19"/>
    <x v="121"/>
    <m/>
  </r>
  <r>
    <n v="2576"/>
    <x v="2575"/>
    <s v="A New Twist with an American and Philippine fast food Mobile Trailer."/>
    <n v="10000"/>
    <n v="0"/>
    <x v="1"/>
    <n v="0"/>
    <x v="0"/>
    <s v="USD"/>
    <n v="1428707647"/>
    <n v="1424823247"/>
    <b v="0"/>
    <x v="78"/>
    <b v="0"/>
    <x v="7"/>
    <x v="19"/>
    <x v="121"/>
    <m/>
  </r>
  <r>
    <n v="2577"/>
    <x v="2576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x v="78"/>
    <b v="0"/>
    <x v="7"/>
    <x v="19"/>
    <x v="121"/>
    <m/>
  </r>
  <r>
    <n v="2578"/>
    <x v="2577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x v="78"/>
    <b v="0"/>
    <x v="7"/>
    <x v="19"/>
    <x v="121"/>
    <m/>
  </r>
  <r>
    <n v="2579"/>
    <x v="2578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x v="8"/>
    <b v="0"/>
    <x v="7"/>
    <x v="19"/>
    <x v="1822"/>
    <m/>
  </r>
  <r>
    <n v="2580"/>
    <x v="2579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x v="84"/>
    <b v="0"/>
    <x v="7"/>
    <x v="19"/>
    <x v="156"/>
    <m/>
  </r>
  <r>
    <n v="2581"/>
    <x v="2580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x v="202"/>
    <b v="0"/>
    <x v="7"/>
    <x v="19"/>
    <x v="1823"/>
    <m/>
  </r>
  <r>
    <n v="2582"/>
    <x v="2581"/>
    <s v="The place where chicken meets liquor for the first time!"/>
    <n v="90000"/>
    <n v="1"/>
    <x v="2"/>
    <n v="0"/>
    <x v="0"/>
    <s v="USD"/>
    <n v="1477784634"/>
    <n v="1475192634"/>
    <b v="0"/>
    <x v="29"/>
    <b v="0"/>
    <x v="7"/>
    <x v="19"/>
    <x v="120"/>
    <m/>
  </r>
  <r>
    <n v="2583"/>
    <x v="2582"/>
    <s v="Crazy Daisy will become the newest member of the food truck distributors in Kansas City, Missouri."/>
    <n v="1000"/>
    <n v="5"/>
    <x v="2"/>
    <n v="1"/>
    <x v="0"/>
    <s v="USD"/>
    <n v="1426526880"/>
    <n v="1421346480"/>
    <b v="0"/>
    <x v="81"/>
    <b v="0"/>
    <x v="7"/>
    <x v="19"/>
    <x v="120"/>
    <m/>
  </r>
  <r>
    <n v="2584"/>
    <x v="2583"/>
    <s v="Bringing quality food to the masses using local premium ingredients, but at a food truck price!"/>
    <n v="10000"/>
    <n v="0"/>
    <x v="2"/>
    <n v="0"/>
    <x v="0"/>
    <s v="USD"/>
    <n v="1434341369"/>
    <n v="1431749369"/>
    <b v="0"/>
    <x v="78"/>
    <b v="0"/>
    <x v="7"/>
    <x v="19"/>
    <x v="121"/>
    <m/>
  </r>
  <r>
    <n v="2585"/>
    <x v="2584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x v="29"/>
    <b v="0"/>
    <x v="7"/>
    <x v="19"/>
    <x v="73"/>
    <m/>
  </r>
  <r>
    <n v="2586"/>
    <x v="2585"/>
    <s v="I would like to bring fresh salad and food to the streets of London at a reasonable price."/>
    <n v="3000"/>
    <n v="5"/>
    <x v="2"/>
    <n v="0"/>
    <x v="1"/>
    <s v="GBP"/>
    <n v="1451030136"/>
    <n v="1448438136"/>
    <b v="0"/>
    <x v="29"/>
    <b v="0"/>
    <x v="7"/>
    <x v="19"/>
    <x v="144"/>
    <m/>
  </r>
  <r>
    <n v="2587"/>
    <x v="2586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x v="79"/>
    <b v="0"/>
    <x v="7"/>
    <x v="19"/>
    <x v="1824"/>
    <m/>
  </r>
  <r>
    <n v="2588"/>
    <x v="2587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x v="22"/>
    <b v="0"/>
    <x v="7"/>
    <x v="19"/>
    <x v="1825"/>
    <m/>
  </r>
  <r>
    <n v="2589"/>
    <x v="2588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x v="29"/>
    <b v="0"/>
    <x v="7"/>
    <x v="19"/>
    <x v="144"/>
    <m/>
  </r>
  <r>
    <n v="2590"/>
    <x v="2589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x v="78"/>
    <b v="0"/>
    <x v="7"/>
    <x v="19"/>
    <x v="121"/>
    <m/>
  </r>
  <r>
    <n v="2591"/>
    <x v="2590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x v="84"/>
    <b v="0"/>
    <x v="7"/>
    <x v="19"/>
    <x v="31"/>
    <m/>
  </r>
  <r>
    <n v="2592"/>
    <x v="2591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x v="29"/>
    <b v="0"/>
    <x v="7"/>
    <x v="19"/>
    <x v="73"/>
    <m/>
  </r>
  <r>
    <n v="2593"/>
    <x v="2592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x v="78"/>
    <b v="0"/>
    <x v="7"/>
    <x v="19"/>
    <x v="121"/>
    <m/>
  </r>
  <r>
    <n v="2594"/>
    <x v="2593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x v="29"/>
    <b v="0"/>
    <x v="7"/>
    <x v="19"/>
    <x v="120"/>
    <m/>
  </r>
  <r>
    <n v="2595"/>
    <x v="2594"/>
    <s v="Looking to put the best baked goods in Bowling Green on wheels"/>
    <n v="15000"/>
    <n v="1825"/>
    <x v="2"/>
    <n v="12"/>
    <x v="0"/>
    <s v="USD"/>
    <n v="1487915500"/>
    <n v="1485323500"/>
    <b v="0"/>
    <x v="10"/>
    <b v="0"/>
    <x v="7"/>
    <x v="19"/>
    <x v="1826"/>
    <m/>
  </r>
  <r>
    <n v="2596"/>
    <x v="2595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x v="74"/>
    <b v="0"/>
    <x v="7"/>
    <x v="19"/>
    <x v="1827"/>
    <m/>
  </r>
  <r>
    <n v="2597"/>
    <x v="2596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x v="63"/>
    <b v="0"/>
    <x v="7"/>
    <x v="19"/>
    <x v="1828"/>
    <m/>
  </r>
  <r>
    <n v="2598"/>
    <x v="2597"/>
    <s v="I'm ready to make Tulsa happy and aware that love and kindness go hand in hand with good food!"/>
    <n v="3000"/>
    <n v="1170"/>
    <x v="2"/>
    <n v="39"/>
    <x v="0"/>
    <s v="USD"/>
    <n v="1443039001"/>
    <n v="1440447001"/>
    <b v="0"/>
    <x v="25"/>
    <b v="0"/>
    <x v="7"/>
    <x v="19"/>
    <x v="1829"/>
    <m/>
  </r>
  <r>
    <n v="2599"/>
    <x v="2598"/>
    <s v="The Empty Ramekins Catering Group is looking for your help to start up in Miami Florida!!!!"/>
    <n v="9041"/>
    <n v="90"/>
    <x v="2"/>
    <n v="1"/>
    <x v="0"/>
    <s v="USD"/>
    <n v="1407089147"/>
    <n v="1403201147"/>
    <b v="0"/>
    <x v="81"/>
    <b v="0"/>
    <x v="7"/>
    <x v="19"/>
    <x v="656"/>
    <m/>
  </r>
  <r>
    <n v="2600"/>
    <x v="2599"/>
    <s v="On Sunday November 8, 2015 our food truck burned to the ground. Please help us get rebuilt."/>
    <n v="50000"/>
    <n v="3466"/>
    <x v="2"/>
    <n v="7"/>
    <x v="0"/>
    <s v="USD"/>
    <n v="1458938200"/>
    <n v="1453757800"/>
    <b v="0"/>
    <x v="209"/>
    <b v="0"/>
    <x v="7"/>
    <x v="19"/>
    <x v="1830"/>
    <m/>
  </r>
  <r>
    <n v="2601"/>
    <x v="2600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x v="299"/>
    <b v="1"/>
    <x v="2"/>
    <x v="36"/>
    <x v="95"/>
    <m/>
  </r>
  <r>
    <n v="2602"/>
    <x v="2601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x v="463"/>
    <b v="1"/>
    <x v="2"/>
    <x v="36"/>
    <x v="1831"/>
    <m/>
  </r>
  <r>
    <n v="2603"/>
    <x v="2602"/>
    <s v="I will be building a mock space station and simulate living on Mars for two weeks."/>
    <n v="1750"/>
    <n v="1776"/>
    <x v="0"/>
    <n v="101"/>
    <x v="0"/>
    <s v="USD"/>
    <n v="1387835654"/>
    <n v="1386626054"/>
    <b v="1"/>
    <x v="133"/>
    <b v="1"/>
    <x v="2"/>
    <x v="36"/>
    <x v="1832"/>
    <m/>
  </r>
  <r>
    <n v="2604"/>
    <x v="2603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x v="306"/>
    <b v="1"/>
    <x v="2"/>
    <x v="36"/>
    <x v="1833"/>
    <m/>
  </r>
  <r>
    <n v="2605"/>
    <x v="2604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x v="464"/>
    <b v="1"/>
    <x v="2"/>
    <x v="36"/>
    <x v="1834"/>
    <m/>
  </r>
  <r>
    <n v="2606"/>
    <x v="2605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x v="465"/>
    <b v="1"/>
    <x v="2"/>
    <x v="36"/>
    <x v="1835"/>
    <m/>
  </r>
  <r>
    <n v="2607"/>
    <x v="2606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x v="367"/>
    <b v="1"/>
    <x v="2"/>
    <x v="36"/>
    <x v="799"/>
    <m/>
  </r>
  <r>
    <n v="2608"/>
    <x v="2607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x v="466"/>
    <b v="1"/>
    <x v="2"/>
    <x v="36"/>
    <x v="1836"/>
    <m/>
  </r>
  <r>
    <n v="2609"/>
    <x v="2608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x v="467"/>
    <b v="1"/>
    <x v="2"/>
    <x v="36"/>
    <x v="1837"/>
    <m/>
  </r>
  <r>
    <n v="2610"/>
    <x v="2609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x v="468"/>
    <b v="1"/>
    <x v="2"/>
    <x v="36"/>
    <x v="1838"/>
    <m/>
  </r>
  <r>
    <n v="2611"/>
    <x v="2610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x v="469"/>
    <b v="1"/>
    <x v="2"/>
    <x v="36"/>
    <x v="1839"/>
    <m/>
  </r>
  <r>
    <n v="2612"/>
    <x v="2611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x v="324"/>
    <b v="1"/>
    <x v="2"/>
    <x v="36"/>
    <x v="700"/>
    <m/>
  </r>
  <r>
    <n v="2613"/>
    <x v="2612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x v="33"/>
    <b v="1"/>
    <x v="2"/>
    <x v="36"/>
    <x v="1840"/>
    <m/>
  </r>
  <r>
    <n v="2614"/>
    <x v="2613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x v="61"/>
    <b v="1"/>
    <x v="2"/>
    <x v="36"/>
    <x v="1841"/>
    <m/>
  </r>
  <r>
    <n v="2615"/>
    <x v="2614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x v="250"/>
    <b v="1"/>
    <x v="2"/>
    <x v="36"/>
    <x v="1842"/>
    <m/>
  </r>
  <r>
    <n v="2616"/>
    <x v="2615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x v="146"/>
    <b v="1"/>
    <x v="2"/>
    <x v="36"/>
    <x v="1843"/>
    <m/>
  </r>
  <r>
    <n v="2617"/>
    <x v="2616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x v="180"/>
    <b v="1"/>
    <x v="2"/>
    <x v="36"/>
    <x v="1844"/>
    <m/>
  </r>
  <r>
    <n v="2618"/>
    <x v="2617"/>
    <s v="LTD ED COLLECTIBLE SPACE ART FEAT. ASTRONAUTS"/>
    <n v="15000"/>
    <n v="15808"/>
    <x v="0"/>
    <n v="105"/>
    <x v="0"/>
    <s v="USD"/>
    <n v="1449000061"/>
    <n v="1443812461"/>
    <b v="1"/>
    <x v="99"/>
    <b v="1"/>
    <x v="2"/>
    <x v="36"/>
    <x v="1845"/>
    <m/>
  </r>
  <r>
    <n v="2619"/>
    <x v="2618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x v="28"/>
    <b v="1"/>
    <x v="2"/>
    <x v="36"/>
    <x v="1341"/>
    <m/>
  </r>
  <r>
    <n v="2620"/>
    <x v="2619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x v="470"/>
    <b v="1"/>
    <x v="2"/>
    <x v="36"/>
    <x v="1846"/>
    <m/>
  </r>
  <r>
    <n v="2621"/>
    <x v="2620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x v="471"/>
    <b v="1"/>
    <x v="2"/>
    <x v="36"/>
    <x v="1847"/>
    <m/>
  </r>
  <r>
    <n v="2622"/>
    <x v="2621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x v="142"/>
    <b v="1"/>
    <x v="2"/>
    <x v="36"/>
    <x v="1848"/>
    <m/>
  </r>
  <r>
    <n v="2623"/>
    <x v="2622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x v="95"/>
    <b v="1"/>
    <x v="2"/>
    <x v="36"/>
    <x v="1849"/>
    <m/>
  </r>
  <r>
    <n v="2624"/>
    <x v="2623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x v="472"/>
    <b v="1"/>
    <x v="2"/>
    <x v="36"/>
    <x v="905"/>
    <m/>
  </r>
  <r>
    <n v="2625"/>
    <x v="2624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x v="47"/>
    <b v="1"/>
    <x v="2"/>
    <x v="36"/>
    <x v="1850"/>
    <m/>
  </r>
  <r>
    <n v="2626"/>
    <x v="2625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x v="133"/>
    <b v="1"/>
    <x v="2"/>
    <x v="36"/>
    <x v="150"/>
    <m/>
  </r>
  <r>
    <n v="2627"/>
    <x v="2626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x v="43"/>
    <b v="1"/>
    <x v="2"/>
    <x v="36"/>
    <x v="1851"/>
    <m/>
  </r>
  <r>
    <n v="2628"/>
    <x v="2627"/>
    <s v="A high school freshman is sending pie into space and you can be a part of it.  GO SCIENCE!!!"/>
    <n v="839"/>
    <n v="926"/>
    <x v="0"/>
    <n v="110"/>
    <x v="0"/>
    <s v="USD"/>
    <n v="1417389067"/>
    <n v="1415661067"/>
    <b v="0"/>
    <x v="64"/>
    <b v="1"/>
    <x v="2"/>
    <x v="36"/>
    <x v="1852"/>
    <m/>
  </r>
  <r>
    <n v="2629"/>
    <x v="2628"/>
    <s v="The first international contest to let students shape the future of interstellar travel."/>
    <n v="5000"/>
    <n v="6387"/>
    <x v="0"/>
    <n v="128"/>
    <x v="1"/>
    <s v="GBP"/>
    <n v="1431608122"/>
    <n v="1429016122"/>
    <b v="0"/>
    <x v="61"/>
    <b v="1"/>
    <x v="2"/>
    <x v="36"/>
    <x v="1853"/>
    <m/>
  </r>
  <r>
    <n v="2630"/>
    <x v="2629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x v="75"/>
    <b v="1"/>
    <x v="2"/>
    <x v="36"/>
    <x v="1854"/>
    <m/>
  </r>
  <r>
    <n v="2631"/>
    <x v="2630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x v="172"/>
    <b v="1"/>
    <x v="2"/>
    <x v="36"/>
    <x v="1855"/>
    <m/>
  </r>
  <r>
    <n v="2632"/>
    <x v="2631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x v="288"/>
    <b v="1"/>
    <x v="2"/>
    <x v="36"/>
    <x v="1856"/>
    <m/>
  </r>
  <r>
    <n v="2633"/>
    <x v="2632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x v="473"/>
    <b v="1"/>
    <x v="2"/>
    <x v="36"/>
    <x v="1857"/>
    <m/>
  </r>
  <r>
    <n v="2634"/>
    <x v="2633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x v="20"/>
    <b v="1"/>
    <x v="2"/>
    <x v="36"/>
    <x v="1858"/>
    <m/>
  </r>
  <r>
    <n v="2635"/>
    <x v="2634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x v="87"/>
    <b v="1"/>
    <x v="2"/>
    <x v="36"/>
    <x v="1859"/>
    <m/>
  </r>
  <r>
    <n v="2636"/>
    <x v="2635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x v="133"/>
    <b v="1"/>
    <x v="2"/>
    <x v="36"/>
    <x v="1860"/>
    <m/>
  </r>
  <r>
    <n v="2637"/>
    <x v="2636"/>
    <s v="Help us collect the data to solve the mystery of the century: Is light slowing down?"/>
    <n v="500"/>
    <n v="831"/>
    <x v="0"/>
    <n v="166"/>
    <x v="0"/>
    <s v="USD"/>
    <n v="1476277875"/>
    <n v="1474895475"/>
    <b v="0"/>
    <x v="55"/>
    <b v="1"/>
    <x v="2"/>
    <x v="36"/>
    <x v="1861"/>
    <m/>
  </r>
  <r>
    <n v="2638"/>
    <x v="2637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x v="25"/>
    <b v="1"/>
    <x v="2"/>
    <x v="36"/>
    <x v="1862"/>
    <m/>
  </r>
  <r>
    <n v="2639"/>
    <x v="2638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x v="72"/>
    <b v="1"/>
    <x v="2"/>
    <x v="36"/>
    <x v="1863"/>
    <m/>
  </r>
  <r>
    <n v="2640"/>
    <x v="2639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x v="50"/>
    <b v="1"/>
    <x v="2"/>
    <x v="36"/>
    <x v="1864"/>
    <m/>
  </r>
  <r>
    <n v="2641"/>
    <x v="2640"/>
    <s v="Building a Flying saucer that has Artificial Intelligent made from sea shell."/>
    <n v="1500"/>
    <n v="15"/>
    <x v="2"/>
    <n v="1"/>
    <x v="0"/>
    <s v="USD"/>
    <n v="1410811740"/>
    <n v="1409341863"/>
    <b v="0"/>
    <x v="29"/>
    <b v="0"/>
    <x v="2"/>
    <x v="36"/>
    <x v="2"/>
    <m/>
  </r>
  <r>
    <n v="2642"/>
    <x v="2641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x v="78"/>
    <b v="0"/>
    <x v="2"/>
    <x v="36"/>
    <x v="121"/>
    <m/>
  </r>
  <r>
    <n v="2643"/>
    <x v="2642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x v="474"/>
    <b v="0"/>
    <x v="2"/>
    <x v="36"/>
    <x v="1865"/>
    <m/>
  </r>
  <r>
    <n v="2644"/>
    <x v="2643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x v="47"/>
    <b v="0"/>
    <x v="2"/>
    <x v="36"/>
    <x v="1866"/>
    <m/>
  </r>
  <r>
    <n v="2645"/>
    <x v="2644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x v="23"/>
    <b v="0"/>
    <x v="2"/>
    <x v="36"/>
    <x v="1867"/>
    <m/>
  </r>
  <r>
    <n v="2646"/>
    <x v="2645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x v="475"/>
    <b v="0"/>
    <x v="2"/>
    <x v="36"/>
    <x v="1868"/>
    <m/>
  </r>
  <r>
    <n v="2647"/>
    <x v="2646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x v="83"/>
    <b v="0"/>
    <x v="2"/>
    <x v="36"/>
    <x v="1028"/>
    <m/>
  </r>
  <r>
    <n v="2648"/>
    <x v="2647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x v="79"/>
    <b v="0"/>
    <x v="2"/>
    <x v="36"/>
    <x v="1869"/>
    <m/>
  </r>
  <r>
    <n v="2649"/>
    <x v="2648"/>
    <s v="They have launched a Kickstarter."/>
    <n v="125000"/>
    <n v="124"/>
    <x v="1"/>
    <n v="0"/>
    <x v="0"/>
    <s v="USD"/>
    <n v="1454370941"/>
    <n v="1449186941"/>
    <b v="0"/>
    <x v="83"/>
    <b v="0"/>
    <x v="2"/>
    <x v="36"/>
    <x v="1870"/>
    <m/>
  </r>
  <r>
    <n v="2650"/>
    <x v="2649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x v="81"/>
    <b v="0"/>
    <x v="2"/>
    <x v="36"/>
    <x v="1871"/>
    <m/>
  </r>
  <r>
    <n v="2651"/>
    <x v="2650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x v="57"/>
    <b v="0"/>
    <x v="2"/>
    <x v="36"/>
    <x v="1872"/>
    <m/>
  </r>
  <r>
    <n v="2652"/>
    <x v="2651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x v="202"/>
    <b v="0"/>
    <x v="2"/>
    <x v="36"/>
    <x v="1873"/>
    <m/>
  </r>
  <r>
    <n v="2653"/>
    <x v="2652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x v="16"/>
    <b v="0"/>
    <x v="2"/>
    <x v="36"/>
    <x v="1874"/>
    <m/>
  </r>
  <r>
    <n v="2654"/>
    <x v="2653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x v="79"/>
    <b v="0"/>
    <x v="2"/>
    <x v="36"/>
    <x v="434"/>
    <m/>
  </r>
  <r>
    <n v="2655"/>
    <x v="2654"/>
    <s v="Thank you for your support!"/>
    <n v="15000"/>
    <n v="3155"/>
    <x v="1"/>
    <n v="21"/>
    <x v="0"/>
    <s v="USD"/>
    <n v="1455048000"/>
    <n v="1452631647"/>
    <b v="0"/>
    <x v="68"/>
    <b v="0"/>
    <x v="2"/>
    <x v="36"/>
    <x v="1875"/>
    <m/>
  </r>
  <r>
    <n v="2656"/>
    <x v="2655"/>
    <s v="MoonWatcher will be bringing the Moon closer to all of us."/>
    <n v="150000"/>
    <n v="17155"/>
    <x v="1"/>
    <n v="11"/>
    <x v="0"/>
    <s v="USD"/>
    <n v="1489345200"/>
    <n v="1485966688"/>
    <b v="0"/>
    <x v="215"/>
    <b v="0"/>
    <x v="2"/>
    <x v="36"/>
    <x v="1876"/>
    <m/>
  </r>
  <r>
    <n v="2657"/>
    <x v="2656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x v="211"/>
    <b v="0"/>
    <x v="2"/>
    <x v="36"/>
    <x v="1877"/>
    <m/>
  </r>
  <r>
    <n v="2658"/>
    <x v="2657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x v="80"/>
    <b v="0"/>
    <x v="2"/>
    <x v="36"/>
    <x v="1878"/>
    <m/>
  </r>
  <r>
    <n v="2659"/>
    <x v="2658"/>
    <s v="test"/>
    <n v="49000"/>
    <n v="1333"/>
    <x v="1"/>
    <n v="3"/>
    <x v="0"/>
    <s v="USD"/>
    <n v="1429321210"/>
    <n v="1426729210"/>
    <b v="0"/>
    <x v="73"/>
    <b v="0"/>
    <x v="2"/>
    <x v="36"/>
    <x v="1879"/>
    <m/>
  </r>
  <r>
    <n v="2660"/>
    <x v="2659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x v="81"/>
    <b v="0"/>
    <x v="2"/>
    <x v="36"/>
    <x v="1880"/>
    <m/>
  </r>
  <r>
    <n v="2661"/>
    <x v="2660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x v="65"/>
    <b v="1"/>
    <x v="2"/>
    <x v="37"/>
    <x v="1881"/>
    <m/>
  </r>
  <r>
    <n v="2662"/>
    <x v="2661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x v="144"/>
    <b v="1"/>
    <x v="2"/>
    <x v="37"/>
    <x v="1882"/>
    <m/>
  </r>
  <r>
    <n v="2663"/>
    <x v="2662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x v="66"/>
    <b v="1"/>
    <x v="2"/>
    <x v="37"/>
    <x v="1883"/>
    <m/>
  </r>
  <r>
    <n v="2664"/>
    <x v="2663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x v="201"/>
    <b v="1"/>
    <x v="2"/>
    <x v="37"/>
    <x v="1884"/>
    <m/>
  </r>
  <r>
    <n v="2665"/>
    <x v="2664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x v="67"/>
    <b v="1"/>
    <x v="2"/>
    <x v="37"/>
    <x v="1885"/>
    <m/>
  </r>
  <r>
    <n v="2666"/>
    <x v="2665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x v="190"/>
    <b v="1"/>
    <x v="2"/>
    <x v="37"/>
    <x v="1886"/>
    <m/>
  </r>
  <r>
    <n v="2667"/>
    <x v="2666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x v="59"/>
    <b v="1"/>
    <x v="2"/>
    <x v="37"/>
    <x v="1887"/>
    <m/>
  </r>
  <r>
    <n v="2668"/>
    <x v="2667"/>
    <s v="Creativity on the go! |_x000a_CrÃ©ativitÃ© en mouvement !"/>
    <n v="1000"/>
    <n v="1707"/>
    <x v="0"/>
    <n v="171"/>
    <x v="5"/>
    <s v="CAD"/>
    <n v="1447079520"/>
    <n v="1443449265"/>
    <b v="0"/>
    <x v="33"/>
    <b v="1"/>
    <x v="2"/>
    <x v="37"/>
    <x v="1888"/>
    <m/>
  </r>
  <r>
    <n v="2669"/>
    <x v="2668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x v="202"/>
    <b v="1"/>
    <x v="2"/>
    <x v="37"/>
    <x v="1889"/>
    <m/>
  </r>
  <r>
    <n v="2670"/>
    <x v="2669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x v="65"/>
    <b v="0"/>
    <x v="2"/>
    <x v="37"/>
    <x v="1890"/>
    <m/>
  </r>
  <r>
    <n v="2671"/>
    <x v="2670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x v="87"/>
    <b v="0"/>
    <x v="2"/>
    <x v="37"/>
    <x v="1891"/>
    <m/>
  </r>
  <r>
    <n v="2672"/>
    <x v="2671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x v="5"/>
    <b v="0"/>
    <x v="2"/>
    <x v="37"/>
    <x v="1892"/>
    <m/>
  </r>
  <r>
    <n v="2673"/>
    <x v="2672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x v="36"/>
    <b v="0"/>
    <x v="2"/>
    <x v="37"/>
    <x v="1893"/>
    <m/>
  </r>
  <r>
    <n v="2674"/>
    <x v="2673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x v="199"/>
    <b v="0"/>
    <x v="2"/>
    <x v="37"/>
    <x v="1894"/>
    <m/>
  </r>
  <r>
    <n v="2675"/>
    <x v="2674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x v="60"/>
    <b v="0"/>
    <x v="2"/>
    <x v="37"/>
    <x v="1895"/>
    <m/>
  </r>
  <r>
    <n v="2676"/>
    <x v="2675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x v="82"/>
    <b v="0"/>
    <x v="2"/>
    <x v="37"/>
    <x v="1896"/>
    <m/>
  </r>
  <r>
    <n v="2677"/>
    <x v="2676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x v="74"/>
    <b v="0"/>
    <x v="2"/>
    <x v="37"/>
    <x v="1897"/>
    <m/>
  </r>
  <r>
    <n v="2678"/>
    <x v="2677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x v="84"/>
    <b v="0"/>
    <x v="2"/>
    <x v="37"/>
    <x v="1898"/>
    <m/>
  </r>
  <r>
    <n v="2679"/>
    <x v="2678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x v="83"/>
    <b v="0"/>
    <x v="2"/>
    <x v="37"/>
    <x v="878"/>
    <m/>
  </r>
  <r>
    <n v="2680"/>
    <x v="2679"/>
    <s v="iHeartPillow, Connecting loved ones"/>
    <n v="32000"/>
    <n v="276"/>
    <x v="2"/>
    <n v="1"/>
    <x v="3"/>
    <s v="EUR"/>
    <n v="1459915491"/>
    <n v="1457327091"/>
    <b v="0"/>
    <x v="80"/>
    <b v="0"/>
    <x v="2"/>
    <x v="37"/>
    <x v="159"/>
    <m/>
  </r>
  <r>
    <n v="2681"/>
    <x v="2680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x v="84"/>
    <b v="0"/>
    <x v="7"/>
    <x v="19"/>
    <x v="440"/>
    <m/>
  </r>
  <r>
    <n v="2682"/>
    <x v="2681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x v="9"/>
    <b v="0"/>
    <x v="7"/>
    <x v="19"/>
    <x v="1899"/>
    <m/>
  </r>
  <r>
    <n v="2683"/>
    <x v="2682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x v="83"/>
    <b v="0"/>
    <x v="7"/>
    <x v="19"/>
    <x v="1028"/>
    <m/>
  </r>
  <r>
    <n v="2684"/>
    <x v="2683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x v="80"/>
    <b v="0"/>
    <x v="7"/>
    <x v="19"/>
    <x v="438"/>
    <m/>
  </r>
  <r>
    <n v="2685"/>
    <x v="2684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x v="29"/>
    <b v="0"/>
    <x v="7"/>
    <x v="19"/>
    <x v="119"/>
    <m/>
  </r>
  <r>
    <n v="2686"/>
    <x v="2685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x v="78"/>
    <b v="0"/>
    <x v="7"/>
    <x v="19"/>
    <x v="121"/>
    <m/>
  </r>
  <r>
    <n v="2687"/>
    <x v="2686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x v="78"/>
    <b v="0"/>
    <x v="7"/>
    <x v="19"/>
    <x v="121"/>
    <m/>
  </r>
  <r>
    <n v="2688"/>
    <x v="2687"/>
    <s v="The amazing gourmet Mac N Cheez Food Truck Campaigne!"/>
    <n v="50000"/>
    <n v="74"/>
    <x v="2"/>
    <n v="0"/>
    <x v="0"/>
    <s v="USD"/>
    <n v="1424746800"/>
    <n v="1422067870"/>
    <b v="0"/>
    <x v="25"/>
    <b v="0"/>
    <x v="7"/>
    <x v="19"/>
    <x v="1900"/>
    <m/>
  </r>
  <r>
    <n v="2689"/>
    <x v="2688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x v="29"/>
    <b v="0"/>
    <x v="7"/>
    <x v="19"/>
    <x v="120"/>
    <m/>
  </r>
  <r>
    <n v="2690"/>
    <x v="2689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x v="115"/>
    <b v="0"/>
    <x v="7"/>
    <x v="19"/>
    <x v="1901"/>
    <m/>
  </r>
  <r>
    <n v="2691"/>
    <x v="2690"/>
    <s v="A Great New local Food Truck serving up ethnic fusion inspired eats in Ottawa."/>
    <n v="65000"/>
    <n v="35"/>
    <x v="2"/>
    <n v="0"/>
    <x v="5"/>
    <s v="CAD"/>
    <n v="1431278557"/>
    <n v="1427390557"/>
    <b v="0"/>
    <x v="84"/>
    <b v="0"/>
    <x v="7"/>
    <x v="19"/>
    <x v="827"/>
    <m/>
  </r>
  <r>
    <n v="2692"/>
    <x v="2691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x v="29"/>
    <b v="0"/>
    <x v="7"/>
    <x v="19"/>
    <x v="380"/>
    <m/>
  </r>
  <r>
    <n v="2693"/>
    <x v="2692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x v="83"/>
    <b v="0"/>
    <x v="7"/>
    <x v="19"/>
    <x v="140"/>
    <m/>
  </r>
  <r>
    <n v="2694"/>
    <x v="2693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x v="29"/>
    <b v="0"/>
    <x v="7"/>
    <x v="19"/>
    <x v="120"/>
    <m/>
  </r>
  <r>
    <n v="2695"/>
    <x v="2694"/>
    <s v="I am creating food magic on the go! Amazing food isn't just for sitdown restaraunts anymore!"/>
    <n v="15000"/>
    <n v="71"/>
    <x v="2"/>
    <n v="0"/>
    <x v="0"/>
    <s v="USD"/>
    <n v="1428981718"/>
    <n v="1423801318"/>
    <b v="0"/>
    <x v="83"/>
    <b v="0"/>
    <x v="7"/>
    <x v="19"/>
    <x v="1902"/>
    <m/>
  </r>
  <r>
    <n v="2696"/>
    <x v="2695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x v="44"/>
    <b v="0"/>
    <x v="7"/>
    <x v="19"/>
    <x v="1903"/>
    <m/>
  </r>
  <r>
    <n v="2697"/>
    <x v="2696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x v="47"/>
    <b v="0"/>
    <x v="7"/>
    <x v="19"/>
    <x v="1904"/>
    <m/>
  </r>
  <r>
    <n v="2698"/>
    <x v="2697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x v="84"/>
    <b v="0"/>
    <x v="7"/>
    <x v="19"/>
    <x v="1905"/>
    <m/>
  </r>
  <r>
    <n v="2699"/>
    <x v="2698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x v="78"/>
    <b v="0"/>
    <x v="7"/>
    <x v="19"/>
    <x v="121"/>
    <m/>
  </r>
  <r>
    <n v="2700"/>
    <x v="2699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x v="80"/>
    <b v="0"/>
    <x v="7"/>
    <x v="19"/>
    <x v="827"/>
    <m/>
  </r>
  <r>
    <n v="2701"/>
    <x v="2700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x v="67"/>
    <b v="0"/>
    <x v="1"/>
    <x v="38"/>
    <x v="783"/>
    <m/>
  </r>
  <r>
    <n v="2702"/>
    <x v="2701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x v="55"/>
    <b v="0"/>
    <x v="1"/>
    <x v="38"/>
    <x v="1906"/>
    <m/>
  </r>
  <r>
    <n v="2703"/>
    <x v="2702"/>
    <s v="Â¡Tu nuevo espacio cultural multidisciplinario en el centro de Pachuca, Hidalgo"/>
    <n v="40000"/>
    <n v="41500"/>
    <x v="3"/>
    <n v="104"/>
    <x v="14"/>
    <s v="MXN"/>
    <n v="1490196830"/>
    <n v="1485016430"/>
    <b v="0"/>
    <x v="43"/>
    <b v="0"/>
    <x v="1"/>
    <x v="38"/>
    <x v="1907"/>
    <m/>
  </r>
  <r>
    <n v="2704"/>
    <x v="2703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x v="63"/>
    <b v="0"/>
    <x v="1"/>
    <x v="38"/>
    <x v="1908"/>
    <m/>
  </r>
  <r>
    <n v="2705"/>
    <x v="2704"/>
    <s v="Help light the lights at the historic Fischer Theatre in Danville, IL."/>
    <n v="16500"/>
    <n v="1739"/>
    <x v="3"/>
    <n v="11"/>
    <x v="0"/>
    <s v="USD"/>
    <n v="1490389158"/>
    <n v="1486504758"/>
    <b v="0"/>
    <x v="22"/>
    <b v="0"/>
    <x v="1"/>
    <x v="38"/>
    <x v="1909"/>
    <m/>
  </r>
  <r>
    <n v="2706"/>
    <x v="2705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x v="40"/>
    <b v="1"/>
    <x v="1"/>
    <x v="38"/>
    <x v="1910"/>
    <m/>
  </r>
  <r>
    <n v="2707"/>
    <x v="2706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x v="476"/>
    <b v="1"/>
    <x v="1"/>
    <x v="38"/>
    <x v="423"/>
    <m/>
  </r>
  <r>
    <n v="2708"/>
    <x v="2707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x v="477"/>
    <b v="1"/>
    <x v="1"/>
    <x v="38"/>
    <x v="1911"/>
    <m/>
  </r>
  <r>
    <n v="2709"/>
    <x v="2708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x v="478"/>
    <b v="1"/>
    <x v="1"/>
    <x v="38"/>
    <x v="1912"/>
    <m/>
  </r>
  <r>
    <n v="2710"/>
    <x v="2709"/>
    <s v="Building Brooklyn's own creative venue for circus, theater and events of all types."/>
    <n v="60000"/>
    <n v="92340.21"/>
    <x v="0"/>
    <n v="154"/>
    <x v="0"/>
    <s v="USD"/>
    <n v="1407549600"/>
    <n v="1404797428"/>
    <b v="1"/>
    <x v="479"/>
    <b v="1"/>
    <x v="1"/>
    <x v="38"/>
    <x v="1913"/>
    <m/>
  </r>
  <r>
    <n v="2711"/>
    <x v="2710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x v="196"/>
    <b v="1"/>
    <x v="1"/>
    <x v="38"/>
    <x v="1914"/>
    <m/>
  </r>
  <r>
    <n v="2712"/>
    <x v="2711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x v="235"/>
    <b v="1"/>
    <x v="1"/>
    <x v="38"/>
    <x v="1915"/>
    <m/>
  </r>
  <r>
    <n v="2713"/>
    <x v="2712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x v="480"/>
    <b v="1"/>
    <x v="1"/>
    <x v="38"/>
    <x v="1694"/>
    <m/>
  </r>
  <r>
    <n v="2714"/>
    <x v="2713"/>
    <s v="The Crane will be the new home for independent theater in Northeast Minneapolis"/>
    <n v="25000"/>
    <n v="29089"/>
    <x v="0"/>
    <n v="116"/>
    <x v="0"/>
    <s v="USD"/>
    <n v="1476486000"/>
    <n v="1474040596"/>
    <b v="1"/>
    <x v="120"/>
    <b v="1"/>
    <x v="1"/>
    <x v="38"/>
    <x v="1916"/>
    <m/>
  </r>
  <r>
    <n v="2715"/>
    <x v="2714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x v="481"/>
    <b v="1"/>
    <x v="1"/>
    <x v="38"/>
    <x v="1917"/>
    <m/>
  </r>
  <r>
    <n v="2716"/>
    <x v="2715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x v="482"/>
    <b v="1"/>
    <x v="1"/>
    <x v="38"/>
    <x v="1085"/>
    <m/>
  </r>
  <r>
    <n v="2717"/>
    <x v="2716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x v="166"/>
    <b v="1"/>
    <x v="1"/>
    <x v="38"/>
    <x v="1918"/>
    <m/>
  </r>
  <r>
    <n v="2718"/>
    <x v="2717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x v="265"/>
    <b v="1"/>
    <x v="1"/>
    <x v="38"/>
    <x v="1919"/>
    <m/>
  </r>
  <r>
    <n v="2719"/>
    <x v="2718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x v="50"/>
    <b v="1"/>
    <x v="1"/>
    <x v="38"/>
    <x v="1920"/>
    <m/>
  </r>
  <r>
    <n v="2720"/>
    <x v="2719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x v="210"/>
    <b v="1"/>
    <x v="1"/>
    <x v="38"/>
    <x v="1921"/>
    <m/>
  </r>
  <r>
    <n v="2721"/>
    <x v="2720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x v="314"/>
    <b v="1"/>
    <x v="2"/>
    <x v="30"/>
    <x v="291"/>
    <m/>
  </r>
  <r>
    <n v="2722"/>
    <x v="2721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x v="333"/>
    <b v="1"/>
    <x v="2"/>
    <x v="30"/>
    <x v="1922"/>
    <m/>
  </r>
  <r>
    <n v="2723"/>
    <x v="2722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x v="282"/>
    <b v="1"/>
    <x v="2"/>
    <x v="30"/>
    <x v="1923"/>
    <m/>
  </r>
  <r>
    <n v="2724"/>
    <x v="2723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x v="483"/>
    <b v="1"/>
    <x v="2"/>
    <x v="30"/>
    <x v="1924"/>
    <m/>
  </r>
  <r>
    <n v="2725"/>
    <x v="2724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x v="116"/>
    <b v="1"/>
    <x v="2"/>
    <x v="30"/>
    <x v="1925"/>
    <m/>
  </r>
  <r>
    <n v="2726"/>
    <x v="2725"/>
    <s v="Krimston TWO: iPhone Dual SIM Case"/>
    <n v="100000"/>
    <n v="105745"/>
    <x v="0"/>
    <n v="106"/>
    <x v="0"/>
    <s v="USD"/>
    <n v="1461333311"/>
    <n v="1458741311"/>
    <b v="0"/>
    <x v="442"/>
    <b v="1"/>
    <x v="2"/>
    <x v="30"/>
    <x v="1926"/>
    <m/>
  </r>
  <r>
    <n v="2727"/>
    <x v="2726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x v="484"/>
    <b v="1"/>
    <x v="2"/>
    <x v="30"/>
    <x v="1927"/>
    <m/>
  </r>
  <r>
    <n v="2728"/>
    <x v="2727"/>
    <s v="SSD, WiFi, RTC w/Battery and high power USB all in one shield."/>
    <n v="15000"/>
    <n v="30274"/>
    <x v="0"/>
    <n v="202"/>
    <x v="0"/>
    <s v="USD"/>
    <n v="1451485434"/>
    <n v="1448461434"/>
    <b v="0"/>
    <x v="413"/>
    <b v="1"/>
    <x v="2"/>
    <x v="30"/>
    <x v="1928"/>
    <m/>
  </r>
  <r>
    <n v="2729"/>
    <x v="2728"/>
    <s v="A luggage that is more than a luggage! It is what you want it to be."/>
    <n v="7500"/>
    <n v="7833"/>
    <x v="0"/>
    <n v="104"/>
    <x v="0"/>
    <s v="USD"/>
    <n v="1430459197"/>
    <n v="1427867197"/>
    <b v="0"/>
    <x v="23"/>
    <b v="1"/>
    <x v="2"/>
    <x v="30"/>
    <x v="1929"/>
    <m/>
  </r>
  <r>
    <n v="2730"/>
    <x v="2729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x v="345"/>
    <b v="1"/>
    <x v="2"/>
    <x v="30"/>
    <x v="1810"/>
    <m/>
  </r>
  <r>
    <n v="2731"/>
    <x v="2730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x v="77"/>
    <b v="1"/>
    <x v="2"/>
    <x v="30"/>
    <x v="1930"/>
    <m/>
  </r>
  <r>
    <n v="2732"/>
    <x v="2731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x v="96"/>
    <b v="1"/>
    <x v="2"/>
    <x v="30"/>
    <x v="1931"/>
    <m/>
  </r>
  <r>
    <n v="2733"/>
    <x v="2732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x v="46"/>
    <b v="1"/>
    <x v="2"/>
    <x v="30"/>
    <x v="1932"/>
    <m/>
  </r>
  <r>
    <n v="2734"/>
    <x v="2733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x v="430"/>
    <b v="1"/>
    <x v="2"/>
    <x v="30"/>
    <x v="1933"/>
    <m/>
  </r>
  <r>
    <n v="2735"/>
    <x v="2734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x v="485"/>
    <b v="1"/>
    <x v="2"/>
    <x v="30"/>
    <x v="1934"/>
    <m/>
  </r>
  <r>
    <n v="2736"/>
    <x v="2735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x v="6"/>
    <b v="1"/>
    <x v="2"/>
    <x v="30"/>
    <x v="1935"/>
    <m/>
  </r>
  <r>
    <n v="2737"/>
    <x v="2736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x v="231"/>
    <b v="1"/>
    <x v="2"/>
    <x v="30"/>
    <x v="1936"/>
    <m/>
  </r>
  <r>
    <n v="2738"/>
    <x v="2737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x v="41"/>
    <b v="1"/>
    <x v="2"/>
    <x v="30"/>
    <x v="1937"/>
    <m/>
  </r>
  <r>
    <n v="2739"/>
    <x v="2738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x v="277"/>
    <b v="1"/>
    <x v="2"/>
    <x v="30"/>
    <x v="1621"/>
    <m/>
  </r>
  <r>
    <n v="2740"/>
    <x v="2739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x v="57"/>
    <b v="1"/>
    <x v="2"/>
    <x v="30"/>
    <x v="1938"/>
    <m/>
  </r>
  <r>
    <n v="2741"/>
    <x v="2740"/>
    <s v="Help me publish my 1st children's book as an aspiring author!"/>
    <n v="8000"/>
    <n v="35"/>
    <x v="2"/>
    <n v="0"/>
    <x v="0"/>
    <s v="USD"/>
    <n v="1413770820"/>
    <n v="1412005602"/>
    <b v="0"/>
    <x v="80"/>
    <b v="0"/>
    <x v="3"/>
    <x v="39"/>
    <x v="435"/>
    <m/>
  </r>
  <r>
    <n v="2742"/>
    <x v="2741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x v="59"/>
    <b v="0"/>
    <x v="3"/>
    <x v="39"/>
    <x v="1939"/>
    <m/>
  </r>
  <r>
    <n v="2743"/>
    <x v="2742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x v="78"/>
    <b v="0"/>
    <x v="3"/>
    <x v="39"/>
    <x v="121"/>
    <m/>
  </r>
  <r>
    <n v="2744"/>
    <x v="2743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x v="19"/>
    <b v="0"/>
    <x v="3"/>
    <x v="39"/>
    <x v="1940"/>
    <m/>
  </r>
  <r>
    <n v="2745"/>
    <x v="2744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x v="72"/>
    <b v="0"/>
    <x v="3"/>
    <x v="39"/>
    <x v="1941"/>
    <m/>
  </r>
  <r>
    <n v="2746"/>
    <x v="2745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x v="10"/>
    <b v="0"/>
    <x v="3"/>
    <x v="39"/>
    <x v="1281"/>
    <m/>
  </r>
  <r>
    <n v="2747"/>
    <x v="2746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x v="80"/>
    <b v="0"/>
    <x v="3"/>
    <x v="39"/>
    <x v="431"/>
    <m/>
  </r>
  <r>
    <n v="2748"/>
    <x v="2747"/>
    <s v="Interactive Book with Audio to learn the Ojibwe Language for Children.  Website, Ebook and more!"/>
    <n v="5000"/>
    <n v="53"/>
    <x v="2"/>
    <n v="1"/>
    <x v="0"/>
    <s v="USD"/>
    <n v="1472835802"/>
    <n v="1470243802"/>
    <b v="0"/>
    <x v="80"/>
    <b v="0"/>
    <x v="3"/>
    <x v="39"/>
    <x v="508"/>
    <m/>
  </r>
  <r>
    <n v="2749"/>
    <x v="2748"/>
    <s v="Self-publishing my children's book."/>
    <n v="10000"/>
    <n v="110"/>
    <x v="2"/>
    <n v="1"/>
    <x v="0"/>
    <s v="USD"/>
    <n v="1428171037"/>
    <n v="1425582637"/>
    <b v="0"/>
    <x v="84"/>
    <b v="0"/>
    <x v="3"/>
    <x v="39"/>
    <x v="687"/>
    <m/>
  </r>
  <r>
    <n v="2750"/>
    <x v="2749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x v="78"/>
    <b v="0"/>
    <x v="3"/>
    <x v="39"/>
    <x v="121"/>
    <m/>
  </r>
  <r>
    <n v="2751"/>
    <x v="2750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x v="78"/>
    <b v="0"/>
    <x v="3"/>
    <x v="39"/>
    <x v="121"/>
    <m/>
  </r>
  <r>
    <n v="2752"/>
    <x v="2751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x v="25"/>
    <b v="0"/>
    <x v="3"/>
    <x v="39"/>
    <x v="1942"/>
    <m/>
  </r>
  <r>
    <n v="2753"/>
    <x v="2752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x v="22"/>
    <b v="0"/>
    <x v="3"/>
    <x v="39"/>
    <x v="125"/>
    <m/>
  </r>
  <r>
    <n v="2754"/>
    <x v="2753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x v="78"/>
    <b v="0"/>
    <x v="3"/>
    <x v="39"/>
    <x v="121"/>
    <m/>
  </r>
  <r>
    <n v="2755"/>
    <x v="2754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x v="41"/>
    <b v="0"/>
    <x v="3"/>
    <x v="39"/>
    <x v="1943"/>
    <m/>
  </r>
  <r>
    <n v="2756"/>
    <x v="2755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x v="51"/>
    <b v="0"/>
    <x v="3"/>
    <x v="39"/>
    <x v="1944"/>
    <m/>
  </r>
  <r>
    <n v="2757"/>
    <x v="2756"/>
    <s v="A children's letter book that Lampoons Hillary Clinton"/>
    <n v="1500"/>
    <n v="10"/>
    <x v="2"/>
    <n v="1"/>
    <x v="0"/>
    <s v="USD"/>
    <n v="1470498332"/>
    <n v="1469202332"/>
    <b v="0"/>
    <x v="84"/>
    <b v="0"/>
    <x v="3"/>
    <x v="39"/>
    <x v="144"/>
    <m/>
  </r>
  <r>
    <n v="2758"/>
    <x v="2757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x v="79"/>
    <b v="0"/>
    <x v="3"/>
    <x v="39"/>
    <x v="492"/>
    <m/>
  </r>
  <r>
    <n v="2759"/>
    <x v="2758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x v="84"/>
    <b v="0"/>
    <x v="3"/>
    <x v="39"/>
    <x v="1780"/>
    <m/>
  </r>
  <r>
    <n v="2760"/>
    <x v="2759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x v="78"/>
    <b v="0"/>
    <x v="3"/>
    <x v="39"/>
    <x v="121"/>
    <m/>
  </r>
  <r>
    <n v="2761"/>
    <x v="2760"/>
    <s v="Help me give away 500 copies of my picture book so more kids will know US geography!"/>
    <n v="5000"/>
    <n v="36"/>
    <x v="2"/>
    <n v="1"/>
    <x v="0"/>
    <s v="USD"/>
    <n v="1357176693"/>
    <n v="1354584693"/>
    <b v="0"/>
    <x v="80"/>
    <b v="0"/>
    <x v="3"/>
    <x v="39"/>
    <x v="373"/>
    <m/>
  </r>
  <r>
    <n v="2762"/>
    <x v="2761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x v="29"/>
    <b v="0"/>
    <x v="3"/>
    <x v="39"/>
    <x v="380"/>
    <m/>
  </r>
  <r>
    <n v="2763"/>
    <x v="2762"/>
    <s v="How Santa finds childrens homes without getting lost by following certain stars."/>
    <n v="39400"/>
    <n v="90"/>
    <x v="2"/>
    <n v="0"/>
    <x v="0"/>
    <s v="USD"/>
    <n v="1369403684"/>
    <n v="1365515684"/>
    <b v="0"/>
    <x v="83"/>
    <b v="0"/>
    <x v="3"/>
    <x v="39"/>
    <x v="179"/>
    <m/>
  </r>
  <r>
    <n v="2764"/>
    <x v="2763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x v="80"/>
    <b v="0"/>
    <x v="3"/>
    <x v="39"/>
    <x v="784"/>
    <m/>
  </r>
  <r>
    <n v="2765"/>
    <x v="2764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x v="78"/>
    <b v="0"/>
    <x v="3"/>
    <x v="39"/>
    <x v="121"/>
    <m/>
  </r>
  <r>
    <n v="2766"/>
    <x v="2765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x v="80"/>
    <b v="0"/>
    <x v="3"/>
    <x v="39"/>
    <x v="380"/>
    <m/>
  </r>
  <r>
    <n v="2767"/>
    <x v="2766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x v="83"/>
    <b v="0"/>
    <x v="3"/>
    <x v="39"/>
    <x v="1945"/>
    <m/>
  </r>
  <r>
    <n v="2768"/>
    <x v="2767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x v="69"/>
    <b v="0"/>
    <x v="3"/>
    <x v="39"/>
    <x v="1946"/>
    <m/>
  </r>
  <r>
    <n v="2769"/>
    <x v="2768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x v="84"/>
    <b v="0"/>
    <x v="3"/>
    <x v="39"/>
    <x v="120"/>
    <m/>
  </r>
  <r>
    <n v="2770"/>
    <x v="2769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x v="51"/>
    <b v="0"/>
    <x v="3"/>
    <x v="39"/>
    <x v="640"/>
    <m/>
  </r>
  <r>
    <n v="2771"/>
    <x v="2770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x v="78"/>
    <b v="0"/>
    <x v="3"/>
    <x v="39"/>
    <x v="121"/>
    <m/>
  </r>
  <r>
    <n v="2772"/>
    <x v="2771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x v="78"/>
    <b v="0"/>
    <x v="3"/>
    <x v="39"/>
    <x v="121"/>
    <m/>
  </r>
  <r>
    <n v="2773"/>
    <x v="2772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x v="29"/>
    <b v="0"/>
    <x v="3"/>
    <x v="39"/>
    <x v="120"/>
    <m/>
  </r>
  <r>
    <n v="2774"/>
    <x v="2773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x v="62"/>
    <b v="0"/>
    <x v="3"/>
    <x v="39"/>
    <x v="1947"/>
    <m/>
  </r>
  <r>
    <n v="2775"/>
    <x v="2774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x v="84"/>
    <b v="0"/>
    <x v="3"/>
    <x v="39"/>
    <x v="753"/>
    <m/>
  </r>
  <r>
    <n v="2776"/>
    <x v="2775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x v="17"/>
    <b v="0"/>
    <x v="3"/>
    <x v="39"/>
    <x v="1948"/>
    <m/>
  </r>
  <r>
    <n v="2777"/>
    <x v="2776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x v="29"/>
    <b v="0"/>
    <x v="3"/>
    <x v="39"/>
    <x v="119"/>
    <m/>
  </r>
  <r>
    <n v="2778"/>
    <x v="2777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x v="41"/>
    <b v="0"/>
    <x v="3"/>
    <x v="39"/>
    <x v="1949"/>
    <m/>
  </r>
  <r>
    <n v="2779"/>
    <x v="2778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x v="29"/>
    <b v="0"/>
    <x v="3"/>
    <x v="39"/>
    <x v="444"/>
    <m/>
  </r>
  <r>
    <n v="2780"/>
    <x v="2779"/>
    <s v="Turn the World with my kids, and then write a book with the advice for traveling with baby"/>
    <n v="100000"/>
    <n v="0"/>
    <x v="2"/>
    <n v="0"/>
    <x v="13"/>
    <s v="EUR"/>
    <n v="1489142688"/>
    <n v="1486550688"/>
    <b v="0"/>
    <x v="78"/>
    <b v="0"/>
    <x v="3"/>
    <x v="39"/>
    <x v="121"/>
    <m/>
  </r>
  <r>
    <n v="2781"/>
    <x v="2780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x v="33"/>
    <b v="1"/>
    <x v="1"/>
    <x v="6"/>
    <x v="1192"/>
    <m/>
  </r>
  <r>
    <n v="2782"/>
    <x v="2781"/>
    <s v="The premiere theatre troupe in SE Michigan offering acting opportunities for the 50+ actor."/>
    <n v="1000"/>
    <n v="1200"/>
    <x v="0"/>
    <n v="120"/>
    <x v="0"/>
    <s v="USD"/>
    <n v="1424149140"/>
    <n v="1421964718"/>
    <b v="0"/>
    <x v="59"/>
    <b v="1"/>
    <x v="1"/>
    <x v="6"/>
    <x v="583"/>
    <m/>
  </r>
  <r>
    <n v="2783"/>
    <x v="2782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x v="42"/>
    <b v="1"/>
    <x v="1"/>
    <x v="6"/>
    <x v="1950"/>
    <m/>
  </r>
  <r>
    <n v="2784"/>
    <x v="2783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x v="52"/>
    <b v="1"/>
    <x v="1"/>
    <x v="6"/>
    <x v="1951"/>
    <m/>
  </r>
  <r>
    <n v="2785"/>
    <x v="2784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x v="136"/>
    <b v="1"/>
    <x v="1"/>
    <x v="6"/>
    <x v="1952"/>
    <m/>
  </r>
  <r>
    <n v="2786"/>
    <x v="2785"/>
    <s v="A heart-melting farce about sex, art and the lovelorn lay-abouts of London-town."/>
    <n v="2500"/>
    <n v="2946"/>
    <x v="0"/>
    <n v="118"/>
    <x v="1"/>
    <s v="GBP"/>
    <n v="1404913180"/>
    <n v="1403703580"/>
    <b v="0"/>
    <x v="142"/>
    <b v="1"/>
    <x v="1"/>
    <x v="6"/>
    <x v="1953"/>
    <m/>
  </r>
  <r>
    <n v="2787"/>
    <x v="2786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x v="44"/>
    <b v="1"/>
    <x v="1"/>
    <x v="6"/>
    <x v="9"/>
    <m/>
  </r>
  <r>
    <n v="2788"/>
    <x v="2787"/>
    <s v="MOVING FORWARD! WE HAVE REACHED GOAL BUT HAVE MORE TIME!! PLEASE CONSIDER PLEDGING."/>
    <n v="2000"/>
    <n v="2050"/>
    <x v="0"/>
    <n v="103"/>
    <x v="0"/>
    <s v="USD"/>
    <n v="1469811043"/>
    <n v="1467219043"/>
    <b v="0"/>
    <x v="9"/>
    <b v="1"/>
    <x v="1"/>
    <x v="6"/>
    <x v="587"/>
    <m/>
  </r>
  <r>
    <n v="2789"/>
    <x v="2788"/>
    <s v="BNT's Biggest Adventure So Far: Our 2015 full length production!"/>
    <n v="3000"/>
    <n v="3035"/>
    <x v="0"/>
    <n v="101"/>
    <x v="0"/>
    <s v="USD"/>
    <n v="1426132800"/>
    <n v="1424477934"/>
    <b v="0"/>
    <x v="54"/>
    <b v="1"/>
    <x v="1"/>
    <x v="6"/>
    <x v="1954"/>
    <m/>
  </r>
  <r>
    <n v="2790"/>
    <x v="2789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x v="36"/>
    <b v="1"/>
    <x v="1"/>
    <x v="6"/>
    <x v="371"/>
    <m/>
  </r>
  <r>
    <n v="2791"/>
    <x v="2790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x v="33"/>
    <b v="1"/>
    <x v="1"/>
    <x v="6"/>
    <x v="1955"/>
    <m/>
  </r>
  <r>
    <n v="2792"/>
    <x v="2791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x v="54"/>
    <b v="1"/>
    <x v="1"/>
    <x v="6"/>
    <x v="1223"/>
    <m/>
  </r>
  <r>
    <n v="2793"/>
    <x v="2792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x v="196"/>
    <b v="1"/>
    <x v="1"/>
    <x v="6"/>
    <x v="1956"/>
    <m/>
  </r>
  <r>
    <n v="2794"/>
    <x v="2793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x v="83"/>
    <b v="1"/>
    <x v="1"/>
    <x v="6"/>
    <x v="380"/>
    <m/>
  </r>
  <r>
    <n v="2795"/>
    <x v="2794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x v="9"/>
    <b v="1"/>
    <x v="1"/>
    <x v="6"/>
    <x v="1957"/>
    <m/>
  </r>
  <r>
    <n v="2796"/>
    <x v="2795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x v="64"/>
    <b v="1"/>
    <x v="1"/>
    <x v="6"/>
    <x v="878"/>
    <m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x v="225"/>
    <b v="1"/>
    <x v="1"/>
    <x v="6"/>
    <x v="1958"/>
    <m/>
  </r>
  <r>
    <n v="2798"/>
    <x v="2797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x v="237"/>
    <b v="1"/>
    <x v="1"/>
    <x v="6"/>
    <x v="1959"/>
    <m/>
  </r>
  <r>
    <n v="2799"/>
    <x v="2798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x v="208"/>
    <b v="1"/>
    <x v="1"/>
    <x v="6"/>
    <x v="1960"/>
    <m/>
  </r>
  <r>
    <n v="2800"/>
    <x v="2799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x v="162"/>
    <b v="1"/>
    <x v="1"/>
    <x v="6"/>
    <x v="1961"/>
    <m/>
  </r>
  <r>
    <n v="2801"/>
    <x v="2800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x v="62"/>
    <b v="1"/>
    <x v="1"/>
    <x v="6"/>
    <x v="1256"/>
    <m/>
  </r>
  <r>
    <n v="2802"/>
    <x v="2801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x v="240"/>
    <b v="1"/>
    <x v="1"/>
    <x v="6"/>
    <x v="1962"/>
    <m/>
  </r>
  <r>
    <n v="2803"/>
    <x v="2802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x v="261"/>
    <b v="1"/>
    <x v="1"/>
    <x v="6"/>
    <x v="1963"/>
    <m/>
  </r>
  <r>
    <n v="2804"/>
    <x v="2803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x v="23"/>
    <b v="1"/>
    <x v="1"/>
    <x v="6"/>
    <x v="73"/>
    <m/>
  </r>
  <r>
    <n v="2805"/>
    <x v="2804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x v="59"/>
    <b v="1"/>
    <x v="1"/>
    <x v="6"/>
    <x v="1964"/>
    <m/>
  </r>
  <r>
    <n v="2806"/>
    <x v="2805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x v="88"/>
    <b v="1"/>
    <x v="1"/>
    <x v="6"/>
    <x v="1965"/>
    <m/>
  </r>
  <r>
    <n v="2807"/>
    <x v="2806"/>
    <s v="Bringing Shakespeare back to the Playwrights"/>
    <n v="5000"/>
    <n v="6300"/>
    <x v="0"/>
    <n v="126"/>
    <x v="0"/>
    <s v="USD"/>
    <n v="1435611438"/>
    <n v="1433019438"/>
    <b v="0"/>
    <x v="251"/>
    <b v="1"/>
    <x v="1"/>
    <x v="6"/>
    <x v="1966"/>
    <m/>
  </r>
  <r>
    <n v="2808"/>
    <x v="2807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x v="50"/>
    <b v="1"/>
    <x v="1"/>
    <x v="6"/>
    <x v="109"/>
    <m/>
  </r>
  <r>
    <n v="2809"/>
    <x v="2808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x v="64"/>
    <b v="1"/>
    <x v="1"/>
    <x v="6"/>
    <x v="1967"/>
    <m/>
  </r>
  <r>
    <n v="2810"/>
    <x v="2809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x v="7"/>
    <b v="1"/>
    <x v="1"/>
    <x v="6"/>
    <x v="1968"/>
    <m/>
  </r>
  <r>
    <n v="2811"/>
    <x v="2810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x v="52"/>
    <b v="1"/>
    <x v="1"/>
    <x v="6"/>
    <x v="1969"/>
    <m/>
  </r>
  <r>
    <n v="2812"/>
    <x v="2811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x v="183"/>
    <b v="1"/>
    <x v="1"/>
    <x v="6"/>
    <x v="1922"/>
    <m/>
  </r>
  <r>
    <n v="2813"/>
    <x v="2812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x v="93"/>
    <b v="1"/>
    <x v="1"/>
    <x v="6"/>
    <x v="1970"/>
    <m/>
  </r>
  <r>
    <n v="2814"/>
    <x v="2813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x v="31"/>
    <b v="1"/>
    <x v="1"/>
    <x v="6"/>
    <x v="1971"/>
    <m/>
  </r>
  <r>
    <n v="2815"/>
    <x v="2814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x v="25"/>
    <b v="1"/>
    <x v="1"/>
    <x v="6"/>
    <x v="1972"/>
    <m/>
  </r>
  <r>
    <n v="2816"/>
    <x v="2815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x v="39"/>
    <b v="1"/>
    <x v="1"/>
    <x v="6"/>
    <x v="1973"/>
    <m/>
  </r>
  <r>
    <n v="2817"/>
    <x v="2816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x v="51"/>
    <b v="1"/>
    <x v="1"/>
    <x v="6"/>
    <x v="1974"/>
    <m/>
  </r>
  <r>
    <n v="2818"/>
    <x v="2817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x v="332"/>
    <b v="1"/>
    <x v="1"/>
    <x v="6"/>
    <x v="1975"/>
    <m/>
  </r>
  <r>
    <n v="2819"/>
    <x v="2818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x v="201"/>
    <b v="1"/>
    <x v="1"/>
    <x v="6"/>
    <x v="1976"/>
    <m/>
  </r>
  <r>
    <n v="2820"/>
    <x v="2819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x v="9"/>
    <b v="1"/>
    <x v="1"/>
    <x v="6"/>
    <x v="1977"/>
    <m/>
  </r>
  <r>
    <n v="2821"/>
    <x v="2820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x v="2"/>
    <b v="1"/>
    <x v="1"/>
    <x v="6"/>
    <x v="1343"/>
    <m/>
  </r>
  <r>
    <n v="2822"/>
    <x v="2821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x v="225"/>
    <b v="1"/>
    <x v="1"/>
    <x v="6"/>
    <x v="418"/>
    <m/>
  </r>
  <r>
    <n v="2823"/>
    <x v="2822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x v="25"/>
    <b v="1"/>
    <x v="1"/>
    <x v="6"/>
    <x v="1978"/>
    <m/>
  </r>
  <r>
    <n v="2824"/>
    <x v="2823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x v="41"/>
    <b v="1"/>
    <x v="1"/>
    <x v="6"/>
    <x v="693"/>
    <m/>
  </r>
  <r>
    <n v="2825"/>
    <x v="2824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x v="13"/>
    <b v="1"/>
    <x v="1"/>
    <x v="6"/>
    <x v="1979"/>
    <m/>
  </r>
  <r>
    <n v="2826"/>
    <x v="2825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x v="10"/>
    <b v="1"/>
    <x v="1"/>
    <x v="6"/>
    <x v="1980"/>
    <m/>
  </r>
  <r>
    <n v="2827"/>
    <x v="2826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x v="23"/>
    <b v="1"/>
    <x v="1"/>
    <x v="6"/>
    <x v="1981"/>
    <m/>
  </r>
  <r>
    <n v="2828"/>
    <x v="2827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x v="174"/>
    <b v="1"/>
    <x v="1"/>
    <x v="6"/>
    <x v="1982"/>
    <m/>
  </r>
  <r>
    <n v="2829"/>
    <x v="2828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x v="88"/>
    <b v="1"/>
    <x v="1"/>
    <x v="6"/>
    <x v="1983"/>
    <m/>
  </r>
  <r>
    <n v="2830"/>
    <x v="2829"/>
    <s v="Avalon is a new South African Township play and Nakhtik is a  danced political lecture."/>
    <n v="3000"/>
    <n v="3000"/>
    <x v="0"/>
    <n v="100"/>
    <x v="0"/>
    <s v="USD"/>
    <n v="1399867140"/>
    <n v="1398802148"/>
    <b v="0"/>
    <x v="202"/>
    <b v="1"/>
    <x v="1"/>
    <x v="6"/>
    <x v="1984"/>
    <m/>
  </r>
  <r>
    <n v="2831"/>
    <x v="2830"/>
    <s v="We each wrote a play and would like to produce them for you for nothing more than art's sake!"/>
    <n v="3000"/>
    <n v="3320"/>
    <x v="0"/>
    <n v="111"/>
    <x v="0"/>
    <s v="USD"/>
    <n v="1437076070"/>
    <n v="1434484070"/>
    <b v="0"/>
    <x v="47"/>
    <b v="1"/>
    <x v="1"/>
    <x v="6"/>
    <x v="1985"/>
    <m/>
  </r>
  <r>
    <n v="2832"/>
    <x v="2831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x v="195"/>
    <b v="1"/>
    <x v="1"/>
    <x v="6"/>
    <x v="1986"/>
    <m/>
  </r>
  <r>
    <n v="2833"/>
    <x v="2832"/>
    <s v="A new play about exploring outer space"/>
    <n v="2700"/>
    <n v="2923"/>
    <x v="0"/>
    <n v="108"/>
    <x v="0"/>
    <s v="USD"/>
    <n v="1444528800"/>
    <n v="1442804633"/>
    <b v="0"/>
    <x v="2"/>
    <b v="1"/>
    <x v="1"/>
    <x v="6"/>
    <x v="1987"/>
    <m/>
  </r>
  <r>
    <n v="2834"/>
    <x v="2833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x v="64"/>
    <b v="1"/>
    <x v="1"/>
    <x v="6"/>
    <x v="1988"/>
    <m/>
  </r>
  <r>
    <n v="2835"/>
    <x v="2834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x v="251"/>
    <b v="1"/>
    <x v="1"/>
    <x v="6"/>
    <x v="1989"/>
    <m/>
  </r>
  <r>
    <n v="2836"/>
    <x v="2835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x v="202"/>
    <b v="1"/>
    <x v="1"/>
    <x v="6"/>
    <x v="1990"/>
    <m/>
  </r>
  <r>
    <n v="2837"/>
    <x v="2836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x v="64"/>
    <b v="1"/>
    <x v="1"/>
    <x v="6"/>
    <x v="785"/>
    <m/>
  </r>
  <r>
    <n v="2838"/>
    <x v="2837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x v="241"/>
    <b v="1"/>
    <x v="1"/>
    <x v="6"/>
    <x v="1991"/>
    <m/>
  </r>
  <r>
    <n v="2839"/>
    <x v="2838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x v="162"/>
    <b v="1"/>
    <x v="1"/>
    <x v="6"/>
    <x v="1992"/>
    <m/>
  </r>
  <r>
    <n v="2840"/>
    <x v="2839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x v="462"/>
    <b v="1"/>
    <x v="1"/>
    <x v="6"/>
    <x v="1993"/>
    <m/>
  </r>
  <r>
    <n v="2841"/>
    <x v="2840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x v="29"/>
    <b v="0"/>
    <x v="1"/>
    <x v="6"/>
    <x v="119"/>
    <m/>
  </r>
  <r>
    <n v="2842"/>
    <x v="2841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x v="78"/>
    <b v="0"/>
    <x v="1"/>
    <x v="6"/>
    <x v="121"/>
    <m/>
  </r>
  <r>
    <n v="2843"/>
    <x v="2842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x v="78"/>
    <b v="0"/>
    <x v="1"/>
    <x v="6"/>
    <x v="121"/>
    <m/>
  </r>
  <r>
    <n v="2844"/>
    <x v="2843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x v="29"/>
    <b v="0"/>
    <x v="1"/>
    <x v="6"/>
    <x v="179"/>
    <m/>
  </r>
  <r>
    <n v="2845"/>
    <x v="2844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x v="70"/>
    <b v="0"/>
    <x v="1"/>
    <x v="6"/>
    <x v="1994"/>
    <m/>
  </r>
  <r>
    <n v="2846"/>
    <x v="2845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x v="78"/>
    <b v="0"/>
    <x v="1"/>
    <x v="6"/>
    <x v="121"/>
    <m/>
  </r>
  <r>
    <n v="2847"/>
    <x v="2846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x v="78"/>
    <b v="0"/>
    <x v="1"/>
    <x v="6"/>
    <x v="121"/>
    <m/>
  </r>
  <r>
    <n v="2848"/>
    <x v="2847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x v="83"/>
    <b v="0"/>
    <x v="1"/>
    <x v="6"/>
    <x v="457"/>
    <m/>
  </r>
  <r>
    <n v="2849"/>
    <x v="2848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x v="29"/>
    <b v="0"/>
    <x v="1"/>
    <x v="6"/>
    <x v="144"/>
    <m/>
  </r>
  <r>
    <n v="2850"/>
    <x v="2849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x v="62"/>
    <b v="0"/>
    <x v="1"/>
    <x v="6"/>
    <x v="1995"/>
    <m/>
  </r>
  <r>
    <n v="2851"/>
    <x v="2850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x v="78"/>
    <b v="0"/>
    <x v="1"/>
    <x v="6"/>
    <x v="121"/>
    <m/>
  </r>
  <r>
    <n v="2852"/>
    <x v="2851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x v="79"/>
    <b v="0"/>
    <x v="1"/>
    <x v="6"/>
    <x v="1996"/>
    <m/>
  </r>
  <r>
    <n v="2853"/>
    <x v="2852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x v="78"/>
    <b v="0"/>
    <x v="1"/>
    <x v="6"/>
    <x v="121"/>
    <m/>
  </r>
  <r>
    <n v="2854"/>
    <x v="2853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x v="25"/>
    <b v="0"/>
    <x v="1"/>
    <x v="6"/>
    <x v="1997"/>
    <m/>
  </r>
  <r>
    <n v="2855"/>
    <x v="2854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x v="81"/>
    <b v="0"/>
    <x v="1"/>
    <x v="6"/>
    <x v="88"/>
    <m/>
  </r>
  <r>
    <n v="2856"/>
    <x v="2855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x v="79"/>
    <b v="0"/>
    <x v="1"/>
    <x v="6"/>
    <x v="821"/>
    <m/>
  </r>
  <r>
    <n v="2857"/>
    <x v="2856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x v="41"/>
    <b v="0"/>
    <x v="1"/>
    <x v="6"/>
    <x v="130"/>
    <m/>
  </r>
  <r>
    <n v="2858"/>
    <x v="2857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x v="78"/>
    <b v="0"/>
    <x v="1"/>
    <x v="6"/>
    <x v="121"/>
    <m/>
  </r>
  <r>
    <n v="2859"/>
    <x v="2858"/>
    <s v="A theatre company that will create works to inspire young people and get everyone involved."/>
    <n v="2000"/>
    <n v="35"/>
    <x v="2"/>
    <n v="2"/>
    <x v="2"/>
    <s v="AUD"/>
    <n v="1444984904"/>
    <n v="1439800904"/>
    <b v="0"/>
    <x v="29"/>
    <b v="0"/>
    <x v="1"/>
    <x v="6"/>
    <x v="431"/>
    <m/>
  </r>
  <r>
    <n v="2860"/>
    <x v="2859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x v="82"/>
    <b v="0"/>
    <x v="1"/>
    <x v="6"/>
    <x v="1998"/>
    <m/>
  </r>
  <r>
    <n v="2861"/>
    <x v="2860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x v="83"/>
    <b v="0"/>
    <x v="1"/>
    <x v="6"/>
    <x v="1999"/>
    <m/>
  </r>
  <r>
    <n v="2862"/>
    <x v="2861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x v="83"/>
    <b v="0"/>
    <x v="1"/>
    <x v="6"/>
    <x v="1714"/>
    <m/>
  </r>
  <r>
    <n v="2863"/>
    <x v="2862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x v="29"/>
    <b v="0"/>
    <x v="1"/>
    <x v="6"/>
    <x v="135"/>
    <m/>
  </r>
  <r>
    <n v="2864"/>
    <x v="2863"/>
    <s v="Accessible, original theatre for all!"/>
    <n v="2500"/>
    <n v="40"/>
    <x v="2"/>
    <n v="2"/>
    <x v="1"/>
    <s v="GBP"/>
    <n v="1437139080"/>
    <n v="1434552207"/>
    <b v="0"/>
    <x v="83"/>
    <b v="0"/>
    <x v="1"/>
    <x v="6"/>
    <x v="140"/>
    <m/>
  </r>
  <r>
    <n v="2865"/>
    <x v="2864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x v="78"/>
    <b v="0"/>
    <x v="1"/>
    <x v="6"/>
    <x v="121"/>
    <m/>
  </r>
  <r>
    <n v="2866"/>
    <x v="2865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x v="84"/>
    <b v="0"/>
    <x v="1"/>
    <x v="6"/>
    <x v="377"/>
    <m/>
  </r>
  <r>
    <n v="2867"/>
    <x v="2866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x v="73"/>
    <b v="0"/>
    <x v="1"/>
    <x v="6"/>
    <x v="2000"/>
    <m/>
  </r>
  <r>
    <n v="2868"/>
    <x v="2867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x v="65"/>
    <b v="0"/>
    <x v="1"/>
    <x v="6"/>
    <x v="2001"/>
    <m/>
  </r>
  <r>
    <n v="2869"/>
    <x v="2868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x v="81"/>
    <b v="0"/>
    <x v="1"/>
    <x v="6"/>
    <x v="1238"/>
    <m/>
  </r>
  <r>
    <n v="2870"/>
    <x v="2869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x v="82"/>
    <b v="0"/>
    <x v="1"/>
    <x v="6"/>
    <x v="160"/>
    <m/>
  </r>
  <r>
    <n v="2871"/>
    <x v="2870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x v="62"/>
    <b v="0"/>
    <x v="1"/>
    <x v="6"/>
    <x v="1582"/>
    <m/>
  </r>
  <r>
    <n v="2872"/>
    <x v="2871"/>
    <s v="Local Theatre group in Loudoun County, Virginia. Looking for funds to start producing shows!"/>
    <n v="3000"/>
    <n v="0"/>
    <x v="2"/>
    <n v="0"/>
    <x v="0"/>
    <s v="USD"/>
    <n v="1434768438"/>
    <n v="1429584438"/>
    <b v="0"/>
    <x v="78"/>
    <b v="0"/>
    <x v="1"/>
    <x v="6"/>
    <x v="121"/>
    <m/>
  </r>
  <r>
    <n v="2873"/>
    <x v="2872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x v="22"/>
    <b v="0"/>
    <x v="1"/>
    <x v="6"/>
    <x v="2002"/>
    <m/>
  </r>
  <r>
    <n v="2874"/>
    <x v="2873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x v="83"/>
    <b v="0"/>
    <x v="1"/>
    <x v="6"/>
    <x v="2003"/>
    <m/>
  </r>
  <r>
    <n v="2875"/>
    <x v="2874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x v="83"/>
    <b v="0"/>
    <x v="1"/>
    <x v="6"/>
    <x v="1029"/>
    <m/>
  </r>
  <r>
    <n v="2876"/>
    <x v="2875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x v="78"/>
    <b v="0"/>
    <x v="1"/>
    <x v="6"/>
    <x v="121"/>
    <m/>
  </r>
  <r>
    <n v="2877"/>
    <x v="2876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x v="79"/>
    <b v="0"/>
    <x v="1"/>
    <x v="6"/>
    <x v="149"/>
    <m/>
  </r>
  <r>
    <n v="2878"/>
    <x v="2877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x v="80"/>
    <b v="0"/>
    <x v="1"/>
    <x v="6"/>
    <x v="2004"/>
    <m/>
  </r>
  <r>
    <n v="2879"/>
    <x v="2878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x v="29"/>
    <b v="0"/>
    <x v="1"/>
    <x v="6"/>
    <x v="2005"/>
    <m/>
  </r>
  <r>
    <n v="2880"/>
    <x v="2879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x v="60"/>
    <b v="0"/>
    <x v="1"/>
    <x v="6"/>
    <x v="2006"/>
    <m/>
  </r>
  <r>
    <n v="2881"/>
    <x v="2880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x v="78"/>
    <b v="0"/>
    <x v="1"/>
    <x v="6"/>
    <x v="121"/>
    <m/>
  </r>
  <r>
    <n v="2882"/>
    <x v="2881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x v="80"/>
    <b v="0"/>
    <x v="1"/>
    <x v="6"/>
    <x v="2007"/>
    <m/>
  </r>
  <r>
    <n v="2883"/>
    <x v="2882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x v="81"/>
    <b v="0"/>
    <x v="1"/>
    <x v="6"/>
    <x v="2008"/>
    <m/>
  </r>
  <r>
    <n v="2884"/>
    <x v="2883"/>
    <s v="Come explore the dream world of Jim Morrison, rock singer, mystic, poet, shaman."/>
    <n v="45000"/>
    <n v="185"/>
    <x v="2"/>
    <n v="0"/>
    <x v="0"/>
    <s v="USD"/>
    <n v="1417800435"/>
    <n v="1415208435"/>
    <b v="0"/>
    <x v="80"/>
    <b v="0"/>
    <x v="1"/>
    <x v="6"/>
    <x v="2009"/>
    <m/>
  </r>
  <r>
    <n v="2885"/>
    <x v="2884"/>
    <s v="An historic and proud work of Polish nationalistic literature performed on stage."/>
    <n v="400"/>
    <n v="130"/>
    <x v="2"/>
    <n v="33"/>
    <x v="0"/>
    <s v="USD"/>
    <n v="1426294201"/>
    <n v="1423705801"/>
    <b v="0"/>
    <x v="81"/>
    <b v="0"/>
    <x v="1"/>
    <x v="6"/>
    <x v="433"/>
    <m/>
  </r>
  <r>
    <n v="2886"/>
    <x v="2885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x v="29"/>
    <b v="0"/>
    <x v="1"/>
    <x v="6"/>
    <x v="119"/>
    <m/>
  </r>
  <r>
    <n v="2887"/>
    <x v="2886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x v="29"/>
    <b v="0"/>
    <x v="1"/>
    <x v="6"/>
    <x v="144"/>
    <m/>
  </r>
  <r>
    <n v="2888"/>
    <x v="2887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x v="78"/>
    <b v="0"/>
    <x v="1"/>
    <x v="6"/>
    <x v="121"/>
    <m/>
  </r>
  <r>
    <n v="2889"/>
    <x v="2888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x v="25"/>
    <b v="0"/>
    <x v="1"/>
    <x v="6"/>
    <x v="2010"/>
    <m/>
  </r>
  <r>
    <n v="2890"/>
    <x v="2889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x v="83"/>
    <b v="0"/>
    <x v="1"/>
    <x v="6"/>
    <x v="582"/>
    <m/>
  </r>
  <r>
    <n v="2891"/>
    <x v="2890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x v="73"/>
    <b v="0"/>
    <x v="1"/>
    <x v="6"/>
    <x v="1594"/>
    <m/>
  </r>
  <r>
    <n v="2892"/>
    <x v="2891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x v="57"/>
    <b v="0"/>
    <x v="1"/>
    <x v="6"/>
    <x v="2011"/>
    <m/>
  </r>
  <r>
    <n v="2893"/>
    <x v="2892"/>
    <s v="Fundraising for REDISCOVERING KIA THE PLAY"/>
    <n v="5000"/>
    <n v="25"/>
    <x v="2"/>
    <n v="1"/>
    <x v="0"/>
    <s v="USD"/>
    <n v="1420768800"/>
    <n v="1415644395"/>
    <b v="0"/>
    <x v="84"/>
    <b v="0"/>
    <x v="1"/>
    <x v="6"/>
    <x v="381"/>
    <m/>
  </r>
  <r>
    <n v="2894"/>
    <x v="2893"/>
    <s v="This Is A Story About A Woman A Man And A Woman"/>
    <n v="50000"/>
    <n v="0"/>
    <x v="2"/>
    <n v="0"/>
    <x v="0"/>
    <s v="USD"/>
    <n v="1428100815"/>
    <n v="1422920415"/>
    <b v="0"/>
    <x v="78"/>
    <b v="0"/>
    <x v="1"/>
    <x v="6"/>
    <x v="121"/>
    <m/>
  </r>
  <r>
    <n v="2895"/>
    <x v="2894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x v="80"/>
    <b v="0"/>
    <x v="1"/>
    <x v="6"/>
    <x v="2012"/>
    <m/>
  </r>
  <r>
    <n v="2896"/>
    <x v="2895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x v="8"/>
    <b v="0"/>
    <x v="1"/>
    <x v="6"/>
    <x v="2013"/>
    <m/>
  </r>
  <r>
    <n v="2897"/>
    <x v="2896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x v="83"/>
    <b v="0"/>
    <x v="1"/>
    <x v="6"/>
    <x v="2014"/>
    <m/>
  </r>
  <r>
    <n v="2898"/>
    <x v="2897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x v="8"/>
    <b v="0"/>
    <x v="1"/>
    <x v="6"/>
    <x v="2015"/>
    <m/>
  </r>
  <r>
    <n v="2899"/>
    <x v="2898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x v="78"/>
    <b v="0"/>
    <x v="1"/>
    <x v="6"/>
    <x v="121"/>
    <m/>
  </r>
  <r>
    <n v="2900"/>
    <x v="2899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x v="63"/>
    <b v="0"/>
    <x v="1"/>
    <x v="6"/>
    <x v="2016"/>
    <m/>
  </r>
  <r>
    <n v="2901"/>
    <x v="2900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x v="84"/>
    <b v="0"/>
    <x v="1"/>
    <x v="6"/>
    <x v="362"/>
    <m/>
  </r>
  <r>
    <n v="2902"/>
    <x v="2901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x v="29"/>
    <b v="0"/>
    <x v="1"/>
    <x v="6"/>
    <x v="380"/>
    <m/>
  </r>
  <r>
    <n v="2903"/>
    <x v="2902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x v="80"/>
    <b v="0"/>
    <x v="1"/>
    <x v="6"/>
    <x v="2017"/>
    <m/>
  </r>
  <r>
    <n v="2904"/>
    <x v="2903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x v="80"/>
    <b v="0"/>
    <x v="1"/>
    <x v="6"/>
    <x v="644"/>
    <m/>
  </r>
  <r>
    <n v="2905"/>
    <x v="2904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x v="57"/>
    <b v="0"/>
    <x v="1"/>
    <x v="6"/>
    <x v="2018"/>
    <m/>
  </r>
  <r>
    <n v="2906"/>
    <x v="2905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x v="63"/>
    <b v="0"/>
    <x v="1"/>
    <x v="6"/>
    <x v="2019"/>
    <m/>
  </r>
  <r>
    <n v="2907"/>
    <x v="2906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x v="84"/>
    <b v="0"/>
    <x v="1"/>
    <x v="6"/>
    <x v="120"/>
    <m/>
  </r>
  <r>
    <n v="2908"/>
    <x v="2907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x v="81"/>
    <b v="0"/>
    <x v="1"/>
    <x v="6"/>
    <x v="1775"/>
    <m/>
  </r>
  <r>
    <n v="2909"/>
    <x v="2908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x v="29"/>
    <b v="0"/>
    <x v="1"/>
    <x v="6"/>
    <x v="135"/>
    <m/>
  </r>
  <r>
    <n v="2910"/>
    <x v="2909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x v="29"/>
    <b v="0"/>
    <x v="1"/>
    <x v="6"/>
    <x v="120"/>
    <m/>
  </r>
  <r>
    <n v="2911"/>
    <x v="2910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x v="25"/>
    <b v="0"/>
    <x v="1"/>
    <x v="6"/>
    <x v="2020"/>
    <m/>
  </r>
  <r>
    <n v="2912"/>
    <x v="2911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x v="55"/>
    <b v="0"/>
    <x v="1"/>
    <x v="6"/>
    <x v="2021"/>
    <m/>
  </r>
  <r>
    <n v="2913"/>
    <x v="2912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x v="84"/>
    <b v="0"/>
    <x v="1"/>
    <x v="6"/>
    <x v="120"/>
    <m/>
  </r>
  <r>
    <n v="2914"/>
    <x v="2913"/>
    <s v="Hercules must complete four challenges in order to meet the father he never knew"/>
    <n v="25000"/>
    <n v="1"/>
    <x v="2"/>
    <n v="0"/>
    <x v="1"/>
    <s v="GBP"/>
    <n v="1426365994"/>
    <n v="1421185594"/>
    <b v="0"/>
    <x v="29"/>
    <b v="0"/>
    <x v="1"/>
    <x v="6"/>
    <x v="120"/>
    <m/>
  </r>
  <r>
    <n v="2915"/>
    <x v="2914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x v="83"/>
    <b v="0"/>
    <x v="1"/>
    <x v="6"/>
    <x v="2022"/>
    <m/>
  </r>
  <r>
    <n v="2916"/>
    <x v="2915"/>
    <s v="The moving dramatisation of one man's journey to find the truth behind the Libyan regime change."/>
    <n v="1850"/>
    <n v="145"/>
    <x v="2"/>
    <n v="8"/>
    <x v="1"/>
    <s v="GBP"/>
    <n v="1400498789"/>
    <n v="1398511589"/>
    <b v="0"/>
    <x v="63"/>
    <b v="0"/>
    <x v="1"/>
    <x v="6"/>
    <x v="2023"/>
    <m/>
  </r>
  <r>
    <n v="2917"/>
    <x v="2916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x v="82"/>
    <b v="0"/>
    <x v="1"/>
    <x v="6"/>
    <x v="2024"/>
    <m/>
  </r>
  <r>
    <n v="2918"/>
    <x v="2917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x v="9"/>
    <b v="0"/>
    <x v="1"/>
    <x v="6"/>
    <x v="353"/>
    <m/>
  </r>
  <r>
    <n v="2919"/>
    <x v="2918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x v="79"/>
    <b v="0"/>
    <x v="1"/>
    <x v="6"/>
    <x v="434"/>
    <m/>
  </r>
  <r>
    <n v="2920"/>
    <x v="2919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x v="62"/>
    <b v="0"/>
    <x v="1"/>
    <x v="6"/>
    <x v="2025"/>
    <m/>
  </r>
  <r>
    <n v="2921"/>
    <x v="2920"/>
    <s v="I'm creating a cabaret in which all donations go directly to Broadway Cares/Equity Fights AIDS."/>
    <n v="100"/>
    <n v="129"/>
    <x v="0"/>
    <n v="129"/>
    <x v="0"/>
    <s v="USD"/>
    <n v="1411679804"/>
    <n v="1409087804"/>
    <b v="0"/>
    <x v="83"/>
    <b v="1"/>
    <x v="1"/>
    <x v="40"/>
    <x v="1340"/>
    <m/>
  </r>
  <r>
    <n v="2922"/>
    <x v="2921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x v="79"/>
    <b v="1"/>
    <x v="1"/>
    <x v="40"/>
    <x v="160"/>
    <m/>
  </r>
  <r>
    <n v="2923"/>
    <x v="2922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x v="73"/>
    <b v="1"/>
    <x v="1"/>
    <x v="40"/>
    <x v="179"/>
    <m/>
  </r>
  <r>
    <n v="2924"/>
    <x v="2923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x v="206"/>
    <b v="1"/>
    <x v="1"/>
    <x v="40"/>
    <x v="2026"/>
    <m/>
  </r>
  <r>
    <n v="2925"/>
    <x v="2924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x v="473"/>
    <b v="1"/>
    <x v="1"/>
    <x v="40"/>
    <x v="2027"/>
    <m/>
  </r>
  <r>
    <n v="2926"/>
    <x v="2925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x v="133"/>
    <b v="1"/>
    <x v="1"/>
    <x v="40"/>
    <x v="753"/>
    <m/>
  </r>
  <r>
    <n v="2927"/>
    <x v="2926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x v="64"/>
    <b v="1"/>
    <x v="1"/>
    <x v="40"/>
    <x v="2028"/>
    <m/>
  </r>
  <r>
    <n v="2928"/>
    <x v="2927"/>
    <s v="This is a touring production for schools in the Treasure Valley!"/>
    <n v="1000"/>
    <n v="1000"/>
    <x v="0"/>
    <n v="100"/>
    <x v="0"/>
    <s v="USD"/>
    <n v="1457135846"/>
    <n v="1454543846"/>
    <b v="0"/>
    <x v="54"/>
    <b v="1"/>
    <x v="1"/>
    <x v="40"/>
    <x v="683"/>
    <m/>
  </r>
  <r>
    <n v="2929"/>
    <x v="2928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x v="58"/>
    <b v="1"/>
    <x v="1"/>
    <x v="40"/>
    <x v="2029"/>
    <m/>
  </r>
  <r>
    <n v="2930"/>
    <x v="2929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x v="95"/>
    <b v="1"/>
    <x v="1"/>
    <x v="40"/>
    <x v="2030"/>
    <m/>
  </r>
  <r>
    <n v="2931"/>
    <x v="2930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x v="82"/>
    <b v="1"/>
    <x v="1"/>
    <x v="40"/>
    <x v="596"/>
    <m/>
  </r>
  <r>
    <n v="2932"/>
    <x v="2931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x v="44"/>
    <b v="1"/>
    <x v="1"/>
    <x v="40"/>
    <x v="2031"/>
    <m/>
  </r>
  <r>
    <n v="2933"/>
    <x v="2932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x v="241"/>
    <b v="1"/>
    <x v="1"/>
    <x v="40"/>
    <x v="2032"/>
    <m/>
  </r>
  <r>
    <n v="2934"/>
    <x v="2933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x v="77"/>
    <b v="1"/>
    <x v="1"/>
    <x v="40"/>
    <x v="2033"/>
    <m/>
  </r>
  <r>
    <n v="2935"/>
    <x v="2934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x v="70"/>
    <b v="1"/>
    <x v="1"/>
    <x v="40"/>
    <x v="2034"/>
    <m/>
  </r>
  <r>
    <n v="2936"/>
    <x v="2935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x v="69"/>
    <b v="1"/>
    <x v="1"/>
    <x v="40"/>
    <x v="1753"/>
    <m/>
  </r>
  <r>
    <n v="2937"/>
    <x v="2936"/>
    <s v="UCAS is a new British musical premiering at the Edinburgh Fringe Festival 2014."/>
    <n v="1500"/>
    <n v="2000"/>
    <x v="0"/>
    <n v="133"/>
    <x v="1"/>
    <s v="GBP"/>
    <n v="1405249113"/>
    <n v="1402657113"/>
    <b v="0"/>
    <x v="165"/>
    <b v="1"/>
    <x v="1"/>
    <x v="40"/>
    <x v="2035"/>
    <m/>
  </r>
  <r>
    <n v="2938"/>
    <x v="2937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x v="58"/>
    <b v="1"/>
    <x v="1"/>
    <x v="40"/>
    <x v="2036"/>
    <m/>
  </r>
  <r>
    <n v="2939"/>
    <x v="2938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x v="20"/>
    <b v="1"/>
    <x v="1"/>
    <x v="40"/>
    <x v="2037"/>
    <m/>
  </r>
  <r>
    <n v="2940"/>
    <x v="2939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x v="51"/>
    <b v="1"/>
    <x v="1"/>
    <x v="40"/>
    <x v="129"/>
    <m/>
  </r>
  <r>
    <n v="2941"/>
    <x v="2940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x v="29"/>
    <b v="0"/>
    <x v="1"/>
    <x v="38"/>
    <x v="120"/>
    <m/>
  </r>
  <r>
    <n v="2942"/>
    <x v="2941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x v="91"/>
    <b v="0"/>
    <x v="1"/>
    <x v="38"/>
    <x v="2038"/>
    <m/>
  </r>
  <r>
    <n v="2943"/>
    <x v="2942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x v="78"/>
    <b v="0"/>
    <x v="1"/>
    <x v="38"/>
    <x v="121"/>
    <m/>
  </r>
  <r>
    <n v="2944"/>
    <x v="2943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x v="29"/>
    <b v="0"/>
    <x v="1"/>
    <x v="38"/>
    <x v="101"/>
    <m/>
  </r>
  <r>
    <n v="2945"/>
    <x v="2944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x v="78"/>
    <b v="0"/>
    <x v="1"/>
    <x v="38"/>
    <x v="121"/>
    <m/>
  </r>
  <r>
    <n v="2946"/>
    <x v="2945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x v="84"/>
    <b v="0"/>
    <x v="1"/>
    <x v="38"/>
    <x v="120"/>
    <m/>
  </r>
  <r>
    <n v="2947"/>
    <x v="2946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x v="62"/>
    <b v="0"/>
    <x v="1"/>
    <x v="38"/>
    <x v="2039"/>
    <m/>
  </r>
  <r>
    <n v="2948"/>
    <x v="2947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x v="82"/>
    <b v="0"/>
    <x v="1"/>
    <x v="38"/>
    <x v="2040"/>
    <m/>
  </r>
  <r>
    <n v="2949"/>
    <x v="2948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x v="84"/>
    <b v="0"/>
    <x v="1"/>
    <x v="38"/>
    <x v="381"/>
    <m/>
  </r>
  <r>
    <n v="2950"/>
    <x v="2949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x v="78"/>
    <b v="0"/>
    <x v="1"/>
    <x v="38"/>
    <x v="121"/>
    <m/>
  </r>
  <r>
    <n v="2951"/>
    <x v="2950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x v="6"/>
    <b v="0"/>
    <x v="1"/>
    <x v="38"/>
    <x v="2041"/>
    <m/>
  </r>
  <r>
    <n v="2952"/>
    <x v="2951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x v="22"/>
    <b v="0"/>
    <x v="1"/>
    <x v="38"/>
    <x v="2042"/>
    <m/>
  </r>
  <r>
    <n v="2953"/>
    <x v="2952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x v="83"/>
    <b v="0"/>
    <x v="1"/>
    <x v="38"/>
    <x v="2043"/>
    <m/>
  </r>
  <r>
    <n v="2954"/>
    <x v="2953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x v="78"/>
    <b v="0"/>
    <x v="1"/>
    <x v="38"/>
    <x v="121"/>
    <m/>
  </r>
  <r>
    <n v="2955"/>
    <x v="2954"/>
    <s v="Stage Door Theater needs a stage for its current and future productions. Can you help?"/>
    <n v="1200"/>
    <n v="715"/>
    <x v="1"/>
    <n v="60"/>
    <x v="0"/>
    <s v="USD"/>
    <n v="1434476849"/>
    <n v="1431884849"/>
    <b v="0"/>
    <x v="202"/>
    <b v="0"/>
    <x v="1"/>
    <x v="38"/>
    <x v="177"/>
    <m/>
  </r>
  <r>
    <n v="2956"/>
    <x v="2955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x v="9"/>
    <b v="0"/>
    <x v="1"/>
    <x v="38"/>
    <x v="2044"/>
    <m/>
  </r>
  <r>
    <n v="2957"/>
    <x v="2956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x v="83"/>
    <b v="0"/>
    <x v="1"/>
    <x v="38"/>
    <x v="723"/>
    <m/>
  </r>
  <r>
    <n v="2958"/>
    <x v="2957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x v="78"/>
    <b v="0"/>
    <x v="1"/>
    <x v="38"/>
    <x v="121"/>
    <m/>
  </r>
  <r>
    <n v="2959"/>
    <x v="2958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x v="78"/>
    <b v="0"/>
    <x v="1"/>
    <x v="38"/>
    <x v="121"/>
    <m/>
  </r>
  <r>
    <n v="2960"/>
    <x v="2959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x v="78"/>
    <b v="0"/>
    <x v="1"/>
    <x v="38"/>
    <x v="121"/>
    <m/>
  </r>
  <r>
    <n v="2961"/>
    <x v="2960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x v="52"/>
    <b v="1"/>
    <x v="1"/>
    <x v="6"/>
    <x v="2045"/>
    <m/>
  </r>
  <r>
    <n v="2962"/>
    <x v="2961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x v="9"/>
    <b v="1"/>
    <x v="1"/>
    <x v="6"/>
    <x v="546"/>
    <m/>
  </r>
  <r>
    <n v="2963"/>
    <x v="2962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x v="15"/>
    <b v="1"/>
    <x v="1"/>
    <x v="6"/>
    <x v="2046"/>
    <m/>
  </r>
  <r>
    <n v="2964"/>
    <x v="2963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x v="193"/>
    <b v="1"/>
    <x v="1"/>
    <x v="6"/>
    <x v="2047"/>
    <m/>
  </r>
  <r>
    <n v="2965"/>
    <x v="2964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x v="70"/>
    <b v="1"/>
    <x v="1"/>
    <x v="6"/>
    <x v="2048"/>
    <m/>
  </r>
  <r>
    <n v="2966"/>
    <x v="2965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x v="130"/>
    <b v="1"/>
    <x v="1"/>
    <x v="6"/>
    <x v="2049"/>
    <m/>
  </r>
  <r>
    <n v="2967"/>
    <x v="2966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x v="26"/>
    <b v="1"/>
    <x v="1"/>
    <x v="6"/>
    <x v="2050"/>
    <m/>
  </r>
  <r>
    <n v="2968"/>
    <x v="2967"/>
    <s v="The Curse of the Babywoman is real â€” and it is coming to FringeNYC this August."/>
    <n v="3500"/>
    <n v="3710"/>
    <x v="0"/>
    <n v="106"/>
    <x v="0"/>
    <s v="USD"/>
    <n v="1471406340"/>
    <n v="1470227660"/>
    <b v="0"/>
    <x v="5"/>
    <b v="1"/>
    <x v="1"/>
    <x v="6"/>
    <x v="2051"/>
    <m/>
  </r>
  <r>
    <n v="2969"/>
    <x v="2968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x v="57"/>
    <b v="1"/>
    <x v="1"/>
    <x v="6"/>
    <x v="2052"/>
    <m/>
  </r>
  <r>
    <n v="2970"/>
    <x v="2969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x v="110"/>
    <b v="1"/>
    <x v="1"/>
    <x v="6"/>
    <x v="2053"/>
    <m/>
  </r>
  <r>
    <n v="2971"/>
    <x v="2970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x v="68"/>
    <b v="1"/>
    <x v="1"/>
    <x v="6"/>
    <x v="2054"/>
    <m/>
  </r>
  <r>
    <n v="2972"/>
    <x v="2971"/>
    <s v="A group of artists. A mythical art piece. A harrowing quest. And some margaritas."/>
    <n v="2000"/>
    <n v="2107"/>
    <x v="0"/>
    <n v="105"/>
    <x v="0"/>
    <s v="USD"/>
    <n v="1480899600"/>
    <n v="1479609520"/>
    <b v="0"/>
    <x v="57"/>
    <b v="1"/>
    <x v="1"/>
    <x v="6"/>
    <x v="2055"/>
    <m/>
  </r>
  <r>
    <n v="2973"/>
    <x v="2972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x v="51"/>
    <b v="1"/>
    <x v="1"/>
    <x v="6"/>
    <x v="2056"/>
    <m/>
  </r>
  <r>
    <n v="2974"/>
    <x v="2973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x v="45"/>
    <b v="1"/>
    <x v="1"/>
    <x v="6"/>
    <x v="1242"/>
    <m/>
  </r>
  <r>
    <n v="2975"/>
    <x v="2974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x v="116"/>
    <b v="1"/>
    <x v="1"/>
    <x v="6"/>
    <x v="2057"/>
    <m/>
  </r>
  <r>
    <n v="2976"/>
    <x v="2975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x v="25"/>
    <b v="1"/>
    <x v="1"/>
    <x v="6"/>
    <x v="2058"/>
    <m/>
  </r>
  <r>
    <n v="2977"/>
    <x v="2976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x v="209"/>
    <b v="1"/>
    <x v="1"/>
    <x v="6"/>
    <x v="787"/>
    <m/>
  </r>
  <r>
    <n v="2978"/>
    <x v="2977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x v="38"/>
    <b v="1"/>
    <x v="1"/>
    <x v="6"/>
    <x v="2059"/>
    <m/>
  </r>
  <r>
    <n v="2979"/>
    <x v="2978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x v="67"/>
    <b v="1"/>
    <x v="1"/>
    <x v="6"/>
    <x v="2060"/>
    <m/>
  </r>
  <r>
    <n v="2980"/>
    <x v="2979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x v="54"/>
    <b v="1"/>
    <x v="1"/>
    <x v="6"/>
    <x v="709"/>
    <m/>
  </r>
  <r>
    <n v="2981"/>
    <x v="2980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x v="174"/>
    <b v="1"/>
    <x v="1"/>
    <x v="38"/>
    <x v="1290"/>
    <m/>
  </r>
  <r>
    <n v="2982"/>
    <x v="2981"/>
    <s v="Renovating this historical landmark, into an arts venue and theatre space for the community."/>
    <n v="5000"/>
    <n v="5103"/>
    <x v="0"/>
    <n v="102"/>
    <x v="1"/>
    <s v="GBP"/>
    <n v="1455208143"/>
    <n v="1452616143"/>
    <b v="1"/>
    <x v="211"/>
    <b v="1"/>
    <x v="1"/>
    <x v="38"/>
    <x v="1149"/>
    <m/>
  </r>
  <r>
    <n v="2983"/>
    <x v="2982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x v="486"/>
    <b v="1"/>
    <x v="1"/>
    <x v="38"/>
    <x v="2061"/>
    <m/>
  </r>
  <r>
    <n v="2984"/>
    <x v="2983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x v="423"/>
    <b v="1"/>
    <x v="1"/>
    <x v="38"/>
    <x v="2062"/>
    <m/>
  </r>
  <r>
    <n v="2985"/>
    <x v="2984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x v="112"/>
    <b v="1"/>
    <x v="1"/>
    <x v="38"/>
    <x v="2063"/>
    <m/>
  </r>
  <r>
    <n v="2986"/>
    <x v="2985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x v="66"/>
    <b v="1"/>
    <x v="1"/>
    <x v="38"/>
    <x v="2064"/>
    <m/>
  </r>
  <r>
    <n v="2987"/>
    <x v="2986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x v="236"/>
    <b v="1"/>
    <x v="1"/>
    <x v="38"/>
    <x v="2065"/>
    <m/>
  </r>
  <r>
    <n v="2988"/>
    <x v="2987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x v="33"/>
    <b v="1"/>
    <x v="1"/>
    <x v="38"/>
    <x v="669"/>
    <m/>
  </r>
  <r>
    <n v="2989"/>
    <x v="2988"/>
    <s v="Bring the movies back to Bethel, Maine."/>
    <n v="20000"/>
    <n v="35307"/>
    <x v="0"/>
    <n v="177"/>
    <x v="0"/>
    <s v="USD"/>
    <n v="1450673940"/>
    <n v="1448756962"/>
    <b v="0"/>
    <x v="487"/>
    <b v="1"/>
    <x v="1"/>
    <x v="38"/>
    <x v="2066"/>
    <m/>
  </r>
  <r>
    <n v="2990"/>
    <x v="2989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x v="74"/>
    <b v="1"/>
    <x v="1"/>
    <x v="38"/>
    <x v="2067"/>
    <m/>
  </r>
  <r>
    <n v="2991"/>
    <x v="2990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x v="251"/>
    <b v="1"/>
    <x v="1"/>
    <x v="38"/>
    <x v="2068"/>
    <m/>
  </r>
  <r>
    <n v="2992"/>
    <x v="2991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x v="31"/>
    <b v="1"/>
    <x v="1"/>
    <x v="38"/>
    <x v="2069"/>
    <m/>
  </r>
  <r>
    <n v="2993"/>
    <x v="2992"/>
    <s v="Help us build the Kitchen from Hell!"/>
    <n v="1000"/>
    <n v="1003"/>
    <x v="0"/>
    <n v="100"/>
    <x v="0"/>
    <s v="USD"/>
    <n v="1455998867"/>
    <n v="1453406867"/>
    <b v="0"/>
    <x v="19"/>
    <b v="1"/>
    <x v="1"/>
    <x v="38"/>
    <x v="1187"/>
    <m/>
  </r>
  <r>
    <n v="2994"/>
    <x v="2993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x v="211"/>
    <b v="1"/>
    <x v="1"/>
    <x v="38"/>
    <x v="2070"/>
    <m/>
  </r>
  <r>
    <n v="2995"/>
    <x v="2994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x v="437"/>
    <b v="1"/>
    <x v="1"/>
    <x v="38"/>
    <x v="2071"/>
    <m/>
  </r>
  <r>
    <n v="2996"/>
    <x v="2995"/>
    <s v="A permanent home for comedy in Connecticut in the heart of downtown Hartford."/>
    <n v="35000"/>
    <n v="60180"/>
    <x v="0"/>
    <n v="172"/>
    <x v="0"/>
    <s v="USD"/>
    <n v="1432677240"/>
    <n v="1427493240"/>
    <b v="0"/>
    <x v="413"/>
    <b v="1"/>
    <x v="1"/>
    <x v="38"/>
    <x v="2072"/>
    <m/>
  </r>
  <r>
    <n v="2997"/>
    <x v="2996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x v="248"/>
    <b v="1"/>
    <x v="1"/>
    <x v="38"/>
    <x v="2073"/>
    <m/>
  </r>
  <r>
    <n v="2998"/>
    <x v="2997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x v="488"/>
    <b v="1"/>
    <x v="1"/>
    <x v="38"/>
    <x v="2074"/>
    <m/>
  </r>
  <r>
    <n v="2999"/>
    <x v="2998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x v="9"/>
    <b v="1"/>
    <x v="1"/>
    <x v="38"/>
    <x v="2075"/>
    <m/>
  </r>
  <r>
    <n v="3000"/>
    <x v="2999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x v="22"/>
    <b v="1"/>
    <x v="1"/>
    <x v="38"/>
    <x v="368"/>
    <m/>
  </r>
  <r>
    <n v="3001"/>
    <x v="3000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x v="489"/>
    <b v="1"/>
    <x v="1"/>
    <x v="38"/>
    <x v="2076"/>
    <m/>
  </r>
  <r>
    <n v="3002"/>
    <x v="3001"/>
    <s v="Make the workshop/ small stage space at Jimmy's No 43 even better than before!"/>
    <n v="7000"/>
    <n v="7595.43"/>
    <x v="0"/>
    <n v="109"/>
    <x v="0"/>
    <s v="USD"/>
    <n v="1356552252"/>
    <n v="1353960252"/>
    <b v="0"/>
    <x v="201"/>
    <b v="1"/>
    <x v="1"/>
    <x v="38"/>
    <x v="2077"/>
    <m/>
  </r>
  <r>
    <n v="3003"/>
    <x v="3002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x v="57"/>
    <b v="1"/>
    <x v="1"/>
    <x v="38"/>
    <x v="2078"/>
    <m/>
  </r>
  <r>
    <n v="3004"/>
    <x v="3003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x v="490"/>
    <b v="1"/>
    <x v="1"/>
    <x v="38"/>
    <x v="2079"/>
    <m/>
  </r>
  <r>
    <n v="3005"/>
    <x v="3004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x v="115"/>
    <b v="1"/>
    <x v="1"/>
    <x v="38"/>
    <x v="2080"/>
    <m/>
  </r>
  <r>
    <n v="3006"/>
    <x v="3005"/>
    <s v="We're an affordable theatre and rental space that can be molded into anything by anyone."/>
    <n v="8000"/>
    <n v="8620"/>
    <x v="0"/>
    <n v="108"/>
    <x v="5"/>
    <s v="CAD"/>
    <n v="1418580591"/>
    <n v="1415988591"/>
    <b v="0"/>
    <x v="174"/>
    <b v="1"/>
    <x v="1"/>
    <x v="38"/>
    <x v="2081"/>
    <m/>
  </r>
  <r>
    <n v="3007"/>
    <x v="3006"/>
    <s v="Consuite for 2015 CoreCon.  An adventure into insanity."/>
    <n v="600"/>
    <n v="1080"/>
    <x v="0"/>
    <n v="180"/>
    <x v="0"/>
    <s v="USD"/>
    <n v="1429938683"/>
    <n v="1428124283"/>
    <b v="0"/>
    <x v="9"/>
    <b v="1"/>
    <x v="1"/>
    <x v="38"/>
    <x v="1205"/>
    <m/>
  </r>
  <r>
    <n v="3008"/>
    <x v="3007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x v="55"/>
    <b v="1"/>
    <x v="1"/>
    <x v="38"/>
    <x v="2082"/>
    <m/>
  </r>
  <r>
    <n v="3009"/>
    <x v="3008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x v="130"/>
    <b v="1"/>
    <x v="1"/>
    <x v="38"/>
    <x v="2083"/>
    <m/>
  </r>
  <r>
    <n v="3010"/>
    <x v="3009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x v="41"/>
    <b v="1"/>
    <x v="1"/>
    <x v="38"/>
    <x v="2084"/>
    <m/>
  </r>
  <r>
    <n v="3011"/>
    <x v="3010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x v="20"/>
    <b v="1"/>
    <x v="1"/>
    <x v="38"/>
    <x v="2085"/>
    <m/>
  </r>
  <r>
    <n v="3012"/>
    <x v="3011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x v="165"/>
    <b v="1"/>
    <x v="1"/>
    <x v="38"/>
    <x v="2086"/>
    <m/>
  </r>
  <r>
    <n v="3013"/>
    <x v="3012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x v="329"/>
    <b v="1"/>
    <x v="1"/>
    <x v="38"/>
    <x v="2087"/>
    <m/>
  </r>
  <r>
    <n v="3014"/>
    <x v="3013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x v="491"/>
    <b v="1"/>
    <x v="1"/>
    <x v="38"/>
    <x v="2088"/>
    <m/>
  </r>
  <r>
    <n v="3015"/>
    <x v="3014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x v="244"/>
    <b v="1"/>
    <x v="1"/>
    <x v="38"/>
    <x v="2089"/>
    <m/>
  </r>
  <r>
    <n v="3016"/>
    <x v="3015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x v="17"/>
    <b v="1"/>
    <x v="1"/>
    <x v="38"/>
    <x v="2090"/>
    <m/>
  </r>
  <r>
    <n v="3017"/>
    <x v="3016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x v="180"/>
    <b v="1"/>
    <x v="1"/>
    <x v="38"/>
    <x v="2091"/>
    <m/>
  </r>
  <r>
    <n v="3018"/>
    <x v="3017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x v="14"/>
    <b v="1"/>
    <x v="1"/>
    <x v="38"/>
    <x v="2092"/>
    <m/>
  </r>
  <r>
    <n v="3019"/>
    <x v="3018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x v="334"/>
    <b v="1"/>
    <x v="1"/>
    <x v="38"/>
    <x v="2093"/>
    <m/>
  </r>
  <r>
    <n v="3020"/>
    <x v="3019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x v="209"/>
    <b v="1"/>
    <x v="1"/>
    <x v="38"/>
    <x v="2094"/>
    <m/>
  </r>
  <r>
    <n v="3021"/>
    <x v="3020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x v="273"/>
    <b v="1"/>
    <x v="1"/>
    <x v="38"/>
    <x v="901"/>
    <m/>
  </r>
  <r>
    <n v="3022"/>
    <x v="3021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x v="95"/>
    <b v="1"/>
    <x v="1"/>
    <x v="38"/>
    <x v="2095"/>
    <m/>
  </r>
  <r>
    <n v="3023"/>
    <x v="3022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x v="79"/>
    <b v="1"/>
    <x v="1"/>
    <x v="38"/>
    <x v="2096"/>
    <m/>
  </r>
  <r>
    <n v="3024"/>
    <x v="3023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x v="0"/>
    <b v="1"/>
    <x v="1"/>
    <x v="38"/>
    <x v="2097"/>
    <m/>
  </r>
  <r>
    <n v="3025"/>
    <x v="3024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x v="108"/>
    <b v="1"/>
    <x v="1"/>
    <x v="38"/>
    <x v="2098"/>
    <m/>
  </r>
  <r>
    <n v="3026"/>
    <x v="3025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x v="20"/>
    <b v="1"/>
    <x v="1"/>
    <x v="38"/>
    <x v="1769"/>
    <m/>
  </r>
  <r>
    <n v="3027"/>
    <x v="3026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x v="492"/>
    <b v="1"/>
    <x v="1"/>
    <x v="38"/>
    <x v="2099"/>
    <m/>
  </r>
  <r>
    <n v="3028"/>
    <x v="3027"/>
    <s v="We have a space! Help us fill it with a stage, chairs, gear and audiences' laughter!"/>
    <n v="5000"/>
    <n v="8401"/>
    <x v="0"/>
    <n v="168"/>
    <x v="0"/>
    <s v="USD"/>
    <n v="1471242025"/>
    <n v="1468650025"/>
    <b v="0"/>
    <x v="221"/>
    <b v="1"/>
    <x v="1"/>
    <x v="38"/>
    <x v="2100"/>
    <m/>
  </r>
  <r>
    <n v="3029"/>
    <x v="3028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x v="493"/>
    <b v="1"/>
    <x v="1"/>
    <x v="38"/>
    <x v="2101"/>
    <m/>
  </r>
  <r>
    <n v="3030"/>
    <x v="3029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x v="14"/>
    <b v="1"/>
    <x v="1"/>
    <x v="38"/>
    <x v="2102"/>
    <m/>
  </r>
  <r>
    <n v="3031"/>
    <x v="3030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x v="60"/>
    <b v="1"/>
    <x v="1"/>
    <x v="38"/>
    <x v="246"/>
    <m/>
  </r>
  <r>
    <n v="3032"/>
    <x v="3031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x v="20"/>
    <b v="1"/>
    <x v="1"/>
    <x v="38"/>
    <x v="1302"/>
    <m/>
  </r>
  <r>
    <n v="3033"/>
    <x v="3032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x v="23"/>
    <b v="1"/>
    <x v="1"/>
    <x v="38"/>
    <x v="2103"/>
    <m/>
  </r>
  <r>
    <n v="3034"/>
    <x v="3033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x v="494"/>
    <b v="1"/>
    <x v="1"/>
    <x v="38"/>
    <x v="2104"/>
    <m/>
  </r>
  <r>
    <n v="3035"/>
    <x v="3034"/>
    <s v="Help create a permanent home for live comedy shows and classes in Downtown RVA."/>
    <n v="25000"/>
    <n v="27196.71"/>
    <x v="0"/>
    <n v="109"/>
    <x v="0"/>
    <s v="USD"/>
    <n v="1367674009"/>
    <n v="1365082009"/>
    <b v="0"/>
    <x v="495"/>
    <b v="1"/>
    <x v="1"/>
    <x v="38"/>
    <x v="2105"/>
    <m/>
  </r>
  <r>
    <n v="3036"/>
    <x v="3035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x v="313"/>
    <b v="1"/>
    <x v="1"/>
    <x v="38"/>
    <x v="2106"/>
    <m/>
  </r>
  <r>
    <n v="3037"/>
    <x v="3036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x v="58"/>
    <b v="1"/>
    <x v="1"/>
    <x v="38"/>
    <x v="2107"/>
    <m/>
  </r>
  <r>
    <n v="3038"/>
    <x v="3037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x v="74"/>
    <b v="1"/>
    <x v="1"/>
    <x v="38"/>
    <x v="2108"/>
    <m/>
  </r>
  <r>
    <n v="3039"/>
    <x v="3038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x v="163"/>
    <b v="1"/>
    <x v="1"/>
    <x v="38"/>
    <x v="2109"/>
    <m/>
  </r>
  <r>
    <n v="3040"/>
    <x v="3039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x v="288"/>
    <b v="1"/>
    <x v="1"/>
    <x v="38"/>
    <x v="2110"/>
    <m/>
  </r>
  <r>
    <n v="3041"/>
    <x v="3040"/>
    <s v="Privet! Hello! Bon Jour! We are the Arlekin Players Theatre and we need a home."/>
    <n v="8300"/>
    <n v="9170"/>
    <x v="0"/>
    <n v="110"/>
    <x v="0"/>
    <s v="USD"/>
    <n v="1453323048"/>
    <n v="1450731048"/>
    <b v="0"/>
    <x v="195"/>
    <b v="1"/>
    <x v="1"/>
    <x v="38"/>
    <x v="2111"/>
    <m/>
  </r>
  <r>
    <n v="3042"/>
    <x v="3041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x v="77"/>
    <b v="1"/>
    <x v="1"/>
    <x v="38"/>
    <x v="2112"/>
    <m/>
  </r>
  <r>
    <n v="3043"/>
    <x v="3042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x v="130"/>
    <b v="1"/>
    <x v="1"/>
    <x v="38"/>
    <x v="2113"/>
    <m/>
  </r>
  <r>
    <n v="3044"/>
    <x v="3043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x v="239"/>
    <b v="1"/>
    <x v="1"/>
    <x v="38"/>
    <x v="2114"/>
    <m/>
  </r>
  <r>
    <n v="3045"/>
    <x v="3044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x v="31"/>
    <b v="1"/>
    <x v="1"/>
    <x v="38"/>
    <x v="2115"/>
    <m/>
  </r>
  <r>
    <n v="3046"/>
    <x v="3045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x v="6"/>
    <b v="1"/>
    <x v="1"/>
    <x v="38"/>
    <x v="2116"/>
    <m/>
  </r>
  <r>
    <n v="3047"/>
    <x v="3046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x v="9"/>
    <b v="1"/>
    <x v="1"/>
    <x v="38"/>
    <x v="2117"/>
    <m/>
  </r>
  <r>
    <n v="3048"/>
    <x v="3047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x v="5"/>
    <b v="1"/>
    <x v="1"/>
    <x v="38"/>
    <x v="2118"/>
    <m/>
  </r>
  <r>
    <n v="3049"/>
    <x v="3048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x v="241"/>
    <b v="1"/>
    <x v="1"/>
    <x v="38"/>
    <x v="1793"/>
    <m/>
  </r>
  <r>
    <n v="3050"/>
    <x v="3049"/>
    <s v="Help fund The Black Pearl Consuite at CoreCon VIII: On Ancient Seas!"/>
    <n v="600"/>
    <n v="636"/>
    <x v="0"/>
    <n v="106"/>
    <x v="0"/>
    <s v="USD"/>
    <n v="1462420960"/>
    <n v="1459828960"/>
    <b v="0"/>
    <x v="82"/>
    <b v="1"/>
    <x v="1"/>
    <x v="38"/>
    <x v="2119"/>
    <m/>
  </r>
  <r>
    <n v="3051"/>
    <x v="3050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x v="2"/>
    <b v="0"/>
    <x v="1"/>
    <x v="38"/>
    <x v="2120"/>
    <m/>
  </r>
  <r>
    <n v="3052"/>
    <x v="3051"/>
    <s v="To let the arts continue in Walker Minnesota We need a performing arts space and art gallery"/>
    <n v="50000"/>
    <n v="75"/>
    <x v="2"/>
    <n v="0"/>
    <x v="0"/>
    <s v="USD"/>
    <n v="1432828740"/>
    <n v="1430237094"/>
    <b v="0"/>
    <x v="84"/>
    <b v="0"/>
    <x v="1"/>
    <x v="38"/>
    <x v="822"/>
    <m/>
  </r>
  <r>
    <n v="3053"/>
    <x v="3052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x v="83"/>
    <b v="0"/>
    <x v="1"/>
    <x v="38"/>
    <x v="140"/>
    <m/>
  </r>
  <r>
    <n v="3054"/>
    <x v="3053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x v="78"/>
    <b v="0"/>
    <x v="1"/>
    <x v="38"/>
    <x v="121"/>
    <m/>
  </r>
  <r>
    <n v="3055"/>
    <x v="3054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x v="29"/>
    <b v="0"/>
    <x v="1"/>
    <x v="38"/>
    <x v="120"/>
    <m/>
  </r>
  <r>
    <n v="3056"/>
    <x v="3055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x v="78"/>
    <b v="0"/>
    <x v="1"/>
    <x v="38"/>
    <x v="121"/>
    <m/>
  </r>
  <r>
    <n v="3057"/>
    <x v="3056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x v="78"/>
    <b v="0"/>
    <x v="1"/>
    <x v="38"/>
    <x v="121"/>
    <m/>
  </r>
  <r>
    <n v="3058"/>
    <x v="3057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x v="83"/>
    <b v="0"/>
    <x v="1"/>
    <x v="38"/>
    <x v="120"/>
    <m/>
  </r>
  <r>
    <n v="3059"/>
    <x v="3058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x v="202"/>
    <b v="0"/>
    <x v="1"/>
    <x v="38"/>
    <x v="2121"/>
    <m/>
  </r>
  <r>
    <n v="3060"/>
    <x v="3059"/>
    <s v="Save the historic Roxy theatre in Bremerton WA from being repurposed as office space."/>
    <n v="220000"/>
    <n v="335"/>
    <x v="2"/>
    <n v="0"/>
    <x v="0"/>
    <s v="USD"/>
    <n v="1443422134"/>
    <n v="1440830134"/>
    <b v="0"/>
    <x v="79"/>
    <b v="0"/>
    <x v="1"/>
    <x v="38"/>
    <x v="1727"/>
    <m/>
  </r>
  <r>
    <n v="3061"/>
    <x v="3060"/>
    <s v="Save a historic Local theater."/>
    <n v="1000000"/>
    <n v="0"/>
    <x v="2"/>
    <n v="0"/>
    <x v="0"/>
    <s v="USD"/>
    <n v="1407955748"/>
    <n v="1405363748"/>
    <b v="0"/>
    <x v="78"/>
    <b v="0"/>
    <x v="1"/>
    <x v="38"/>
    <x v="121"/>
    <m/>
  </r>
  <r>
    <n v="3062"/>
    <x v="3061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x v="85"/>
    <b v="0"/>
    <x v="1"/>
    <x v="38"/>
    <x v="2122"/>
    <m/>
  </r>
  <r>
    <n v="3063"/>
    <x v="3062"/>
    <s v="Members of the local Miami music scene are putting together a venue/creative space in Kendall!"/>
    <n v="3000"/>
    <n v="587"/>
    <x v="2"/>
    <n v="20"/>
    <x v="0"/>
    <s v="USD"/>
    <n v="1477174138"/>
    <n v="1474150138"/>
    <b v="0"/>
    <x v="23"/>
    <b v="0"/>
    <x v="1"/>
    <x v="38"/>
    <x v="2123"/>
    <m/>
  </r>
  <r>
    <n v="3064"/>
    <x v="3063"/>
    <s v="An epicenter for connection, creation and expression of the community."/>
    <n v="75000"/>
    <n v="8471"/>
    <x v="2"/>
    <n v="11"/>
    <x v="0"/>
    <s v="USD"/>
    <n v="1448175540"/>
    <n v="1445483246"/>
    <b v="0"/>
    <x v="250"/>
    <b v="0"/>
    <x v="1"/>
    <x v="38"/>
    <x v="2124"/>
    <m/>
  </r>
  <r>
    <n v="3065"/>
    <x v="3064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x v="84"/>
    <b v="0"/>
    <x v="1"/>
    <x v="38"/>
    <x v="144"/>
    <m/>
  </r>
  <r>
    <n v="3066"/>
    <x v="3065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x v="41"/>
    <b v="0"/>
    <x v="1"/>
    <x v="38"/>
    <x v="2125"/>
    <m/>
  </r>
  <r>
    <n v="3067"/>
    <x v="3066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x v="29"/>
    <b v="0"/>
    <x v="1"/>
    <x v="38"/>
    <x v="438"/>
    <m/>
  </r>
  <r>
    <n v="3068"/>
    <x v="3067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x v="84"/>
    <b v="0"/>
    <x v="1"/>
    <x v="38"/>
    <x v="2126"/>
    <m/>
  </r>
  <r>
    <n v="3069"/>
    <x v="3068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x v="63"/>
    <b v="0"/>
    <x v="1"/>
    <x v="38"/>
    <x v="2127"/>
    <m/>
  </r>
  <r>
    <n v="3070"/>
    <x v="3069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x v="38"/>
    <b v="0"/>
    <x v="1"/>
    <x v="38"/>
    <x v="2128"/>
    <m/>
  </r>
  <r>
    <n v="3071"/>
    <x v="3070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x v="27"/>
    <b v="0"/>
    <x v="1"/>
    <x v="38"/>
    <x v="2129"/>
    <m/>
  </r>
  <r>
    <n v="3072"/>
    <x v="3071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x v="84"/>
    <b v="0"/>
    <x v="1"/>
    <x v="38"/>
    <x v="120"/>
    <m/>
  </r>
  <r>
    <n v="3073"/>
    <x v="3072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x v="63"/>
    <b v="0"/>
    <x v="1"/>
    <x v="38"/>
    <x v="2130"/>
    <m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x v="83"/>
    <b v="0"/>
    <x v="1"/>
    <x v="38"/>
    <x v="2131"/>
    <m/>
  </r>
  <r>
    <n v="3075"/>
    <x v="3074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x v="9"/>
    <b v="0"/>
    <x v="1"/>
    <x v="38"/>
    <x v="2132"/>
    <m/>
  </r>
  <r>
    <n v="3076"/>
    <x v="3075"/>
    <s v="Helping female comedians get in their 10,000 Hours of practice!"/>
    <n v="10000"/>
    <n v="1506"/>
    <x v="2"/>
    <n v="15"/>
    <x v="0"/>
    <s v="USD"/>
    <n v="1444405123"/>
    <n v="1439221123"/>
    <b v="0"/>
    <x v="133"/>
    <b v="0"/>
    <x v="1"/>
    <x v="38"/>
    <x v="2133"/>
    <m/>
  </r>
  <r>
    <n v="3077"/>
    <x v="3076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x v="84"/>
    <b v="0"/>
    <x v="1"/>
    <x v="38"/>
    <x v="1780"/>
    <m/>
  </r>
  <r>
    <n v="3078"/>
    <x v="3077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x v="83"/>
    <b v="0"/>
    <x v="1"/>
    <x v="38"/>
    <x v="1902"/>
    <m/>
  </r>
  <r>
    <n v="3079"/>
    <x v="3078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x v="74"/>
    <b v="0"/>
    <x v="1"/>
    <x v="38"/>
    <x v="2134"/>
    <m/>
  </r>
  <r>
    <n v="3080"/>
    <x v="3079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x v="63"/>
    <b v="0"/>
    <x v="1"/>
    <x v="38"/>
    <x v="2135"/>
    <m/>
  </r>
  <r>
    <n v="3081"/>
    <x v="3080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x v="81"/>
    <b v="0"/>
    <x v="1"/>
    <x v="38"/>
    <x v="2136"/>
    <m/>
  </r>
  <r>
    <n v="3082"/>
    <x v="3081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x v="78"/>
    <b v="0"/>
    <x v="1"/>
    <x v="38"/>
    <x v="121"/>
    <m/>
  </r>
  <r>
    <n v="3083"/>
    <x v="3082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x v="83"/>
    <b v="0"/>
    <x v="1"/>
    <x v="38"/>
    <x v="791"/>
    <m/>
  </r>
  <r>
    <n v="3084"/>
    <x v="3083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x v="79"/>
    <b v="0"/>
    <x v="1"/>
    <x v="38"/>
    <x v="2137"/>
    <m/>
  </r>
  <r>
    <n v="3085"/>
    <x v="3084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x v="82"/>
    <b v="0"/>
    <x v="1"/>
    <x v="38"/>
    <x v="2138"/>
    <m/>
  </r>
  <r>
    <n v="3086"/>
    <x v="3085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x v="83"/>
    <b v="0"/>
    <x v="1"/>
    <x v="38"/>
    <x v="407"/>
    <m/>
  </r>
  <r>
    <n v="3087"/>
    <x v="3086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x v="84"/>
    <b v="0"/>
    <x v="1"/>
    <x v="38"/>
    <x v="368"/>
    <m/>
  </r>
  <r>
    <n v="3088"/>
    <x v="3087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x v="83"/>
    <b v="0"/>
    <x v="1"/>
    <x v="38"/>
    <x v="823"/>
    <m/>
  </r>
  <r>
    <n v="3089"/>
    <x v="3088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x v="43"/>
    <b v="0"/>
    <x v="1"/>
    <x v="38"/>
    <x v="2139"/>
    <m/>
  </r>
  <r>
    <n v="3090"/>
    <x v="3089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x v="82"/>
    <b v="0"/>
    <x v="1"/>
    <x v="38"/>
    <x v="2140"/>
    <m/>
  </r>
  <r>
    <n v="3091"/>
    <x v="3090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x v="82"/>
    <b v="0"/>
    <x v="1"/>
    <x v="38"/>
    <x v="1803"/>
    <m/>
  </r>
  <r>
    <n v="3092"/>
    <x v="3091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x v="64"/>
    <b v="0"/>
    <x v="1"/>
    <x v="38"/>
    <x v="239"/>
    <m/>
  </r>
  <r>
    <n v="3093"/>
    <x v="3092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x v="57"/>
    <b v="0"/>
    <x v="1"/>
    <x v="38"/>
    <x v="2141"/>
    <m/>
  </r>
  <r>
    <n v="3094"/>
    <x v="3093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x v="29"/>
    <b v="0"/>
    <x v="1"/>
    <x v="38"/>
    <x v="380"/>
    <m/>
  </r>
  <r>
    <n v="3095"/>
    <x v="3094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x v="29"/>
    <b v="0"/>
    <x v="1"/>
    <x v="38"/>
    <x v="73"/>
    <m/>
  </r>
  <r>
    <n v="3096"/>
    <x v="3095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x v="25"/>
    <b v="0"/>
    <x v="1"/>
    <x v="38"/>
    <x v="2142"/>
    <m/>
  </r>
  <r>
    <n v="3097"/>
    <x v="3096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x v="288"/>
    <b v="0"/>
    <x v="1"/>
    <x v="38"/>
    <x v="2143"/>
    <m/>
  </r>
  <r>
    <n v="3098"/>
    <x v="3097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x v="74"/>
    <b v="0"/>
    <x v="1"/>
    <x v="38"/>
    <x v="2144"/>
    <m/>
  </r>
  <r>
    <n v="3099"/>
    <x v="3098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x v="81"/>
    <b v="0"/>
    <x v="1"/>
    <x v="38"/>
    <x v="2145"/>
    <m/>
  </r>
  <r>
    <n v="3100"/>
    <x v="3099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x v="62"/>
    <b v="0"/>
    <x v="1"/>
    <x v="38"/>
    <x v="2146"/>
    <m/>
  </r>
  <r>
    <n v="3101"/>
    <x v="3100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x v="8"/>
    <b v="0"/>
    <x v="1"/>
    <x v="38"/>
    <x v="380"/>
    <m/>
  </r>
  <r>
    <n v="3102"/>
    <x v="3101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x v="240"/>
    <b v="0"/>
    <x v="1"/>
    <x v="38"/>
    <x v="2147"/>
    <m/>
  </r>
  <r>
    <n v="3103"/>
    <x v="3102"/>
    <s v="Creating a place for local artists to perform, at substantially less cost for them"/>
    <n v="4100"/>
    <n v="11"/>
    <x v="2"/>
    <n v="0"/>
    <x v="0"/>
    <s v="USD"/>
    <n v="1434080706"/>
    <n v="1428896706"/>
    <b v="0"/>
    <x v="84"/>
    <b v="0"/>
    <x v="1"/>
    <x v="38"/>
    <x v="148"/>
    <m/>
  </r>
  <r>
    <n v="3104"/>
    <x v="3103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x v="81"/>
    <b v="0"/>
    <x v="1"/>
    <x v="38"/>
    <x v="2148"/>
    <m/>
  </r>
  <r>
    <n v="3105"/>
    <x v="3104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x v="162"/>
    <b v="0"/>
    <x v="1"/>
    <x v="38"/>
    <x v="2149"/>
    <m/>
  </r>
  <r>
    <n v="3106"/>
    <x v="3105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x v="80"/>
    <b v="0"/>
    <x v="1"/>
    <x v="38"/>
    <x v="2150"/>
    <m/>
  </r>
  <r>
    <n v="3107"/>
    <x v="3106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x v="60"/>
    <b v="0"/>
    <x v="1"/>
    <x v="38"/>
    <x v="2151"/>
    <m/>
  </r>
  <r>
    <n v="3108"/>
    <x v="3107"/>
    <s v="We need a permanent home for the theater!"/>
    <n v="50000"/>
    <n v="26"/>
    <x v="2"/>
    <n v="0"/>
    <x v="0"/>
    <s v="USD"/>
    <n v="1430234394"/>
    <n v="1425053994"/>
    <b v="0"/>
    <x v="84"/>
    <b v="0"/>
    <x v="1"/>
    <x v="38"/>
    <x v="31"/>
    <m/>
  </r>
  <r>
    <n v="3109"/>
    <x v="3108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x v="229"/>
    <b v="0"/>
    <x v="1"/>
    <x v="38"/>
    <x v="658"/>
    <m/>
  </r>
  <r>
    <n v="3110"/>
    <x v="3109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x v="29"/>
    <b v="0"/>
    <x v="1"/>
    <x v="38"/>
    <x v="119"/>
    <m/>
  </r>
  <r>
    <n v="3111"/>
    <x v="3110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x v="88"/>
    <b v="0"/>
    <x v="1"/>
    <x v="38"/>
    <x v="2152"/>
    <m/>
  </r>
  <r>
    <n v="3112"/>
    <x v="3111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x v="82"/>
    <b v="0"/>
    <x v="1"/>
    <x v="38"/>
    <x v="2153"/>
    <m/>
  </r>
  <r>
    <n v="3113"/>
    <x v="3112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x v="77"/>
    <b v="0"/>
    <x v="1"/>
    <x v="38"/>
    <x v="2154"/>
    <m/>
  </r>
  <r>
    <n v="3114"/>
    <x v="3113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x v="78"/>
    <b v="0"/>
    <x v="1"/>
    <x v="38"/>
    <x v="121"/>
    <m/>
  </r>
  <r>
    <n v="3115"/>
    <x v="3114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x v="29"/>
    <b v="0"/>
    <x v="1"/>
    <x v="38"/>
    <x v="462"/>
    <m/>
  </r>
  <r>
    <n v="3116"/>
    <x v="3115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x v="73"/>
    <b v="0"/>
    <x v="1"/>
    <x v="38"/>
    <x v="1340"/>
    <m/>
  </r>
  <r>
    <n v="3117"/>
    <x v="3116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x v="29"/>
    <b v="0"/>
    <x v="1"/>
    <x v="38"/>
    <x v="120"/>
    <m/>
  </r>
  <r>
    <n v="3118"/>
    <x v="3117"/>
    <s v="a magical place for all kind of people, like a fairytaile in all colours"/>
    <n v="500000"/>
    <n v="1550"/>
    <x v="2"/>
    <n v="0"/>
    <x v="11"/>
    <s v="SEK"/>
    <n v="1467473723"/>
    <n v="1465832123"/>
    <b v="0"/>
    <x v="84"/>
    <b v="0"/>
    <x v="1"/>
    <x v="38"/>
    <x v="2155"/>
    <m/>
  </r>
  <r>
    <n v="3119"/>
    <x v="3118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x v="29"/>
    <b v="0"/>
    <x v="1"/>
    <x v="38"/>
    <x v="144"/>
    <m/>
  </r>
  <r>
    <n v="3120"/>
    <x v="3119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x v="73"/>
    <b v="0"/>
    <x v="1"/>
    <x v="38"/>
    <x v="2156"/>
    <m/>
  </r>
  <r>
    <n v="3121"/>
    <x v="3120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x v="29"/>
    <b v="0"/>
    <x v="1"/>
    <x v="38"/>
    <x v="119"/>
    <m/>
  </r>
  <r>
    <n v="3122"/>
    <x v="3121"/>
    <s v="cancelled until further notice"/>
    <n v="199"/>
    <n v="116"/>
    <x v="1"/>
    <n v="58"/>
    <x v="0"/>
    <s v="USD"/>
    <n v="1478733732"/>
    <n v="1478298132"/>
    <b v="0"/>
    <x v="84"/>
    <b v="0"/>
    <x v="1"/>
    <x v="38"/>
    <x v="2157"/>
    <m/>
  </r>
  <r>
    <n v="3123"/>
    <x v="3122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x v="493"/>
    <b v="0"/>
    <x v="1"/>
    <x v="38"/>
    <x v="2158"/>
    <m/>
  </r>
  <r>
    <n v="3124"/>
    <x v="3123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x v="80"/>
    <b v="0"/>
    <x v="1"/>
    <x v="38"/>
    <x v="516"/>
    <m/>
  </r>
  <r>
    <n v="3125"/>
    <x v="3124"/>
    <s v="N/A"/>
    <n v="1500000"/>
    <n v="0"/>
    <x v="1"/>
    <n v="0"/>
    <x v="0"/>
    <s v="USD"/>
    <n v="1452142672"/>
    <n v="1449550672"/>
    <b v="0"/>
    <x v="78"/>
    <b v="0"/>
    <x v="1"/>
    <x v="38"/>
    <x v="121"/>
    <m/>
  </r>
  <r>
    <n v="3126"/>
    <x v="3125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x v="57"/>
    <b v="0"/>
    <x v="1"/>
    <x v="38"/>
    <x v="2159"/>
    <m/>
  </r>
  <r>
    <n v="3127"/>
    <x v="3126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x v="78"/>
    <b v="0"/>
    <x v="1"/>
    <x v="38"/>
    <x v="121"/>
    <m/>
  </r>
  <r>
    <n v="3128"/>
    <x v="3127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x v="27"/>
    <b v="0"/>
    <x v="1"/>
    <x v="6"/>
    <x v="2160"/>
    <m/>
  </r>
  <r>
    <n v="3129"/>
    <x v="3128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x v="29"/>
    <b v="0"/>
    <x v="1"/>
    <x v="6"/>
    <x v="119"/>
    <m/>
  </r>
  <r>
    <n v="3130"/>
    <x v="3129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x v="80"/>
    <b v="0"/>
    <x v="1"/>
    <x v="6"/>
    <x v="2161"/>
    <m/>
  </r>
  <r>
    <n v="3131"/>
    <x v="3130"/>
    <s v="A Staged Reading of &quot;Snake Eyes,&quot; a new play by Alex Rafala"/>
    <n v="4100"/>
    <n v="645"/>
    <x v="3"/>
    <n v="16"/>
    <x v="0"/>
    <s v="USD"/>
    <n v="1491656045"/>
    <n v="1489067645"/>
    <b v="0"/>
    <x v="8"/>
    <b v="0"/>
    <x v="1"/>
    <x v="6"/>
    <x v="399"/>
    <m/>
  </r>
  <r>
    <n v="3132"/>
    <x v="3131"/>
    <s v="Smells Like Money, Drips Like Honey, Taste Like Mocha, Better Run AWAY"/>
    <n v="30000"/>
    <n v="10"/>
    <x v="3"/>
    <n v="0"/>
    <x v="0"/>
    <s v="USD"/>
    <n v="1492759460"/>
    <n v="1487579060"/>
    <b v="0"/>
    <x v="29"/>
    <b v="0"/>
    <x v="1"/>
    <x v="6"/>
    <x v="119"/>
    <m/>
  </r>
  <r>
    <n v="3133"/>
    <x v="3132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x v="38"/>
    <b v="0"/>
    <x v="1"/>
    <x v="6"/>
    <x v="1178"/>
    <m/>
  </r>
  <r>
    <n v="3134"/>
    <x v="3133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x v="8"/>
    <b v="0"/>
    <x v="1"/>
    <x v="6"/>
    <x v="644"/>
    <m/>
  </r>
  <r>
    <n v="3135"/>
    <x v="3134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x v="63"/>
    <b v="0"/>
    <x v="1"/>
    <x v="6"/>
    <x v="2162"/>
    <m/>
  </r>
  <r>
    <n v="3136"/>
    <x v="3135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x v="19"/>
    <b v="0"/>
    <x v="1"/>
    <x v="6"/>
    <x v="2163"/>
    <m/>
  </r>
  <r>
    <n v="3137"/>
    <x v="3136"/>
    <s v="Set in 1930s Chinatown, evocative of old world South Jackson Street during the Jazz era."/>
    <n v="1500"/>
    <n v="50"/>
    <x v="3"/>
    <n v="3"/>
    <x v="0"/>
    <s v="USD"/>
    <n v="1493838720"/>
    <n v="1489439669"/>
    <b v="0"/>
    <x v="29"/>
    <b v="0"/>
    <x v="1"/>
    <x v="6"/>
    <x v="73"/>
    <m/>
  </r>
  <r>
    <n v="3138"/>
    <x v="3137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x v="78"/>
    <b v="0"/>
    <x v="1"/>
    <x v="6"/>
    <x v="121"/>
    <m/>
  </r>
  <r>
    <n v="3139"/>
    <x v="3138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x v="79"/>
    <b v="0"/>
    <x v="1"/>
    <x v="6"/>
    <x v="2164"/>
    <m/>
  </r>
  <r>
    <n v="3140"/>
    <x v="3139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x v="80"/>
    <b v="0"/>
    <x v="1"/>
    <x v="6"/>
    <x v="1196"/>
    <m/>
  </r>
  <r>
    <n v="3141"/>
    <x v="3140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x v="22"/>
    <b v="0"/>
    <x v="1"/>
    <x v="6"/>
    <x v="2165"/>
    <m/>
  </r>
  <r>
    <n v="3142"/>
    <x v="3141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x v="83"/>
    <b v="0"/>
    <x v="1"/>
    <x v="6"/>
    <x v="2"/>
    <m/>
  </r>
  <r>
    <n v="3143"/>
    <x v="3142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x v="78"/>
    <b v="0"/>
    <x v="1"/>
    <x v="6"/>
    <x v="121"/>
    <m/>
  </r>
  <r>
    <n v="3144"/>
    <x v="3143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x v="209"/>
    <b v="0"/>
    <x v="1"/>
    <x v="6"/>
    <x v="2166"/>
    <m/>
  </r>
  <r>
    <n v="3145"/>
    <x v="3144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x v="78"/>
    <b v="0"/>
    <x v="1"/>
    <x v="6"/>
    <x v="121"/>
    <m/>
  </r>
  <r>
    <n v="3146"/>
    <x v="3145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x v="8"/>
    <b v="0"/>
    <x v="1"/>
    <x v="6"/>
    <x v="2167"/>
    <m/>
  </r>
  <r>
    <n v="3147"/>
    <x v="3146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x v="496"/>
    <b v="1"/>
    <x v="1"/>
    <x v="6"/>
    <x v="2168"/>
    <m/>
  </r>
  <r>
    <n v="3148"/>
    <x v="3147"/>
    <s v="Help fund The Aurora Project, an immersive science fiction epic."/>
    <n v="1800"/>
    <n v="2361"/>
    <x v="0"/>
    <n v="131"/>
    <x v="0"/>
    <s v="USD"/>
    <n v="1412136000"/>
    <n v="1410278284"/>
    <b v="1"/>
    <x v="7"/>
    <b v="1"/>
    <x v="1"/>
    <x v="6"/>
    <x v="2169"/>
    <m/>
  </r>
  <r>
    <n v="3149"/>
    <x v="3148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x v="20"/>
    <b v="1"/>
    <x v="1"/>
    <x v="6"/>
    <x v="364"/>
    <m/>
  </r>
  <r>
    <n v="3150"/>
    <x v="3149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x v="201"/>
    <b v="1"/>
    <x v="1"/>
    <x v="6"/>
    <x v="2170"/>
    <m/>
  </r>
  <r>
    <n v="3151"/>
    <x v="3150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x v="69"/>
    <b v="1"/>
    <x v="1"/>
    <x v="6"/>
    <x v="2171"/>
    <m/>
  </r>
  <r>
    <n v="3152"/>
    <x v="3151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x v="85"/>
    <b v="1"/>
    <x v="1"/>
    <x v="6"/>
    <x v="2172"/>
    <m/>
  </r>
  <r>
    <n v="3153"/>
    <x v="3152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x v="198"/>
    <b v="1"/>
    <x v="1"/>
    <x v="6"/>
    <x v="2173"/>
    <m/>
  </r>
  <r>
    <n v="3154"/>
    <x v="3153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x v="252"/>
    <b v="1"/>
    <x v="1"/>
    <x v="6"/>
    <x v="2174"/>
    <m/>
  </r>
  <r>
    <n v="3155"/>
    <x v="3154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x v="177"/>
    <b v="1"/>
    <x v="1"/>
    <x v="6"/>
    <x v="1259"/>
    <m/>
  </r>
  <r>
    <n v="3156"/>
    <x v="3155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x v="30"/>
    <b v="1"/>
    <x v="1"/>
    <x v="6"/>
    <x v="2175"/>
    <m/>
  </r>
  <r>
    <n v="3157"/>
    <x v="3156"/>
    <s v="Four Directors.  Four One Acts.  Four Genres.  For You."/>
    <n v="4000"/>
    <n v="4040"/>
    <x v="0"/>
    <n v="101"/>
    <x v="0"/>
    <s v="USD"/>
    <n v="1405746000"/>
    <n v="1404932105"/>
    <b v="1"/>
    <x v="14"/>
    <b v="1"/>
    <x v="1"/>
    <x v="6"/>
    <x v="2176"/>
    <m/>
  </r>
  <r>
    <n v="3158"/>
    <x v="3157"/>
    <s v="A 40s crime-noir play using nursery rhyme characters."/>
    <n v="5000"/>
    <n v="5700"/>
    <x v="0"/>
    <n v="114"/>
    <x v="0"/>
    <s v="USD"/>
    <n v="1374523752"/>
    <n v="1371931752"/>
    <b v="1"/>
    <x v="50"/>
    <b v="1"/>
    <x v="1"/>
    <x v="6"/>
    <x v="2177"/>
    <m/>
  </r>
  <r>
    <n v="3159"/>
    <x v="3158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x v="47"/>
    <b v="1"/>
    <x v="1"/>
    <x v="6"/>
    <x v="1038"/>
    <m/>
  </r>
  <r>
    <n v="3160"/>
    <x v="3159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x v="7"/>
    <b v="1"/>
    <x v="1"/>
    <x v="6"/>
    <x v="20"/>
    <m/>
  </r>
  <r>
    <n v="3161"/>
    <x v="3160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x v="142"/>
    <b v="1"/>
    <x v="1"/>
    <x v="6"/>
    <x v="2178"/>
    <m/>
  </r>
  <r>
    <n v="3162"/>
    <x v="3161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x v="287"/>
    <b v="1"/>
    <x v="1"/>
    <x v="6"/>
    <x v="1403"/>
    <m/>
  </r>
  <r>
    <n v="3163"/>
    <x v="3162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x v="250"/>
    <b v="1"/>
    <x v="1"/>
    <x v="6"/>
    <x v="2179"/>
    <m/>
  </r>
  <r>
    <n v="3164"/>
    <x v="3163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x v="26"/>
    <b v="1"/>
    <x v="1"/>
    <x v="6"/>
    <x v="2180"/>
    <m/>
  </r>
  <r>
    <n v="3165"/>
    <x v="3164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x v="64"/>
    <b v="1"/>
    <x v="1"/>
    <x v="6"/>
    <x v="2181"/>
    <m/>
  </r>
  <r>
    <n v="3166"/>
    <x v="3165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x v="497"/>
    <b v="1"/>
    <x v="1"/>
    <x v="6"/>
    <x v="2182"/>
    <m/>
  </r>
  <r>
    <n v="3167"/>
    <x v="3166"/>
    <s v="What is destiny? Explore it with us this August at FringeNYC."/>
    <n v="3000"/>
    <n v="3485"/>
    <x v="0"/>
    <n v="116"/>
    <x v="0"/>
    <s v="USD"/>
    <n v="1406952781"/>
    <n v="1405743181"/>
    <b v="1"/>
    <x v="165"/>
    <b v="1"/>
    <x v="1"/>
    <x v="6"/>
    <x v="2183"/>
    <m/>
  </r>
  <r>
    <n v="3168"/>
    <x v="3167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x v="42"/>
    <b v="1"/>
    <x v="1"/>
    <x v="6"/>
    <x v="2184"/>
    <m/>
  </r>
  <r>
    <n v="3169"/>
    <x v="3168"/>
    <s v="We're bringing The Window to the Cherry Lane Theater in January 2014."/>
    <n v="8000"/>
    <n v="8241"/>
    <x v="0"/>
    <n v="103"/>
    <x v="0"/>
    <s v="USD"/>
    <n v="1386910740"/>
    <n v="1384364561"/>
    <b v="1"/>
    <x v="141"/>
    <b v="1"/>
    <x v="1"/>
    <x v="6"/>
    <x v="965"/>
    <m/>
  </r>
  <r>
    <n v="3170"/>
    <x v="3169"/>
    <s v="An emotionally-charged journey through the history of black women in America told in reverse."/>
    <n v="2000"/>
    <n v="2245"/>
    <x v="0"/>
    <n v="112"/>
    <x v="0"/>
    <s v="USD"/>
    <n v="1404273600"/>
    <n v="1401414944"/>
    <b v="1"/>
    <x v="26"/>
    <b v="1"/>
    <x v="1"/>
    <x v="6"/>
    <x v="29"/>
    <m/>
  </r>
  <r>
    <n v="3171"/>
    <x v="3170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x v="27"/>
    <b v="1"/>
    <x v="1"/>
    <x v="6"/>
    <x v="1250"/>
    <m/>
  </r>
  <r>
    <n v="3172"/>
    <x v="3171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x v="60"/>
    <b v="1"/>
    <x v="1"/>
    <x v="6"/>
    <x v="2185"/>
    <m/>
  </r>
  <r>
    <n v="3173"/>
    <x v="3172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x v="142"/>
    <b v="1"/>
    <x v="1"/>
    <x v="6"/>
    <x v="2186"/>
    <m/>
  </r>
  <r>
    <n v="3174"/>
    <x v="3173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x v="23"/>
    <b v="1"/>
    <x v="1"/>
    <x v="6"/>
    <x v="2187"/>
    <m/>
  </r>
  <r>
    <n v="3175"/>
    <x v="3174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x v="65"/>
    <b v="1"/>
    <x v="1"/>
    <x v="6"/>
    <x v="1867"/>
    <m/>
  </r>
  <r>
    <n v="3176"/>
    <x v="3175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x v="165"/>
    <b v="1"/>
    <x v="1"/>
    <x v="6"/>
    <x v="2188"/>
    <m/>
  </r>
  <r>
    <n v="3177"/>
    <x v="3176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x v="13"/>
    <b v="1"/>
    <x v="1"/>
    <x v="6"/>
    <x v="2189"/>
    <m/>
  </r>
  <r>
    <n v="3178"/>
    <x v="3177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x v="76"/>
    <b v="1"/>
    <x v="1"/>
    <x v="6"/>
    <x v="2190"/>
    <m/>
  </r>
  <r>
    <n v="3179"/>
    <x v="3178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x v="95"/>
    <b v="1"/>
    <x v="1"/>
    <x v="6"/>
    <x v="2191"/>
    <m/>
  </r>
  <r>
    <n v="3180"/>
    <x v="3179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x v="43"/>
    <b v="1"/>
    <x v="1"/>
    <x v="6"/>
    <x v="2192"/>
    <m/>
  </r>
  <r>
    <n v="3181"/>
    <x v="3180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x v="41"/>
    <b v="1"/>
    <x v="1"/>
    <x v="6"/>
    <x v="811"/>
    <m/>
  </r>
  <r>
    <n v="3182"/>
    <x v="3181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x v="299"/>
    <b v="1"/>
    <x v="1"/>
    <x v="6"/>
    <x v="2193"/>
    <m/>
  </r>
  <r>
    <n v="3183"/>
    <x v="3182"/>
    <s v="Anton Chekhov's The Seagull. An outdoor Amphitheater in Manhattan. Trees. A River. Daybreak."/>
    <n v="2500"/>
    <n v="2725"/>
    <x v="0"/>
    <n v="109"/>
    <x v="0"/>
    <s v="USD"/>
    <n v="1377284669"/>
    <n v="1375729469"/>
    <b v="1"/>
    <x v="32"/>
    <b v="1"/>
    <x v="1"/>
    <x v="6"/>
    <x v="1583"/>
    <m/>
  </r>
  <r>
    <n v="3184"/>
    <x v="3183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x v="67"/>
    <b v="1"/>
    <x v="1"/>
    <x v="6"/>
    <x v="2194"/>
    <m/>
  </r>
  <r>
    <n v="3185"/>
    <x v="3184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x v="54"/>
    <b v="1"/>
    <x v="1"/>
    <x v="6"/>
    <x v="683"/>
    <m/>
  </r>
  <r>
    <n v="3186"/>
    <x v="3185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x v="16"/>
    <b v="1"/>
    <x v="1"/>
    <x v="6"/>
    <x v="2195"/>
    <m/>
  </r>
  <r>
    <n v="3187"/>
    <x v="3186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x v="138"/>
    <b v="1"/>
    <x v="1"/>
    <x v="6"/>
    <x v="2196"/>
    <m/>
  </r>
  <r>
    <n v="3188"/>
    <x v="3187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x v="82"/>
    <b v="0"/>
    <x v="1"/>
    <x v="40"/>
    <x v="2197"/>
    <m/>
  </r>
  <r>
    <n v="3189"/>
    <x v="3188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x v="10"/>
    <b v="0"/>
    <x v="1"/>
    <x v="40"/>
    <x v="2198"/>
    <m/>
  </r>
  <r>
    <n v="3190"/>
    <x v="3189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x v="78"/>
    <b v="0"/>
    <x v="1"/>
    <x v="40"/>
    <x v="121"/>
    <m/>
  </r>
  <r>
    <n v="3191"/>
    <x v="3190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x v="80"/>
    <b v="0"/>
    <x v="1"/>
    <x v="40"/>
    <x v="2199"/>
    <m/>
  </r>
  <r>
    <n v="3192"/>
    <x v="3191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x v="22"/>
    <b v="0"/>
    <x v="1"/>
    <x v="40"/>
    <x v="786"/>
    <m/>
  </r>
  <r>
    <n v="3193"/>
    <x v="3192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x v="54"/>
    <b v="0"/>
    <x v="1"/>
    <x v="40"/>
    <x v="2200"/>
    <m/>
  </r>
  <r>
    <n v="3194"/>
    <x v="3193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x v="78"/>
    <b v="0"/>
    <x v="1"/>
    <x v="40"/>
    <x v="121"/>
    <m/>
  </r>
  <r>
    <n v="3195"/>
    <x v="3194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x v="70"/>
    <b v="0"/>
    <x v="1"/>
    <x v="40"/>
    <x v="1656"/>
    <m/>
  </r>
  <r>
    <n v="3196"/>
    <x v="3195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x v="79"/>
    <b v="0"/>
    <x v="1"/>
    <x v="40"/>
    <x v="462"/>
    <m/>
  </r>
  <r>
    <n v="3197"/>
    <x v="3196"/>
    <s v="This years most important stage project for young artists in our region. www.ungespor.no"/>
    <n v="10000"/>
    <n v="1145"/>
    <x v="2"/>
    <n v="11"/>
    <x v="10"/>
    <s v="NOK"/>
    <n v="1423050618"/>
    <n v="1420458618"/>
    <b v="0"/>
    <x v="80"/>
    <b v="0"/>
    <x v="1"/>
    <x v="40"/>
    <x v="2201"/>
    <m/>
  </r>
  <r>
    <n v="3198"/>
    <x v="3197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x v="83"/>
    <b v="0"/>
    <x v="1"/>
    <x v="40"/>
    <x v="2202"/>
    <m/>
  </r>
  <r>
    <n v="3199"/>
    <x v="3198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x v="28"/>
    <b v="0"/>
    <x v="1"/>
    <x v="40"/>
    <x v="2203"/>
    <m/>
  </r>
  <r>
    <n v="3200"/>
    <x v="3199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x v="29"/>
    <b v="0"/>
    <x v="1"/>
    <x v="40"/>
    <x v="120"/>
    <m/>
  </r>
  <r>
    <n v="3201"/>
    <x v="3200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x v="84"/>
    <b v="0"/>
    <x v="1"/>
    <x v="40"/>
    <x v="381"/>
    <m/>
  </r>
  <r>
    <n v="3202"/>
    <x v="3201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x v="20"/>
    <b v="0"/>
    <x v="1"/>
    <x v="40"/>
    <x v="183"/>
    <m/>
  </r>
  <r>
    <n v="3203"/>
    <x v="3202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x v="79"/>
    <b v="0"/>
    <x v="1"/>
    <x v="40"/>
    <x v="683"/>
    <m/>
  </r>
  <r>
    <n v="3204"/>
    <x v="3203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x v="78"/>
    <b v="0"/>
    <x v="1"/>
    <x v="40"/>
    <x v="121"/>
    <m/>
  </r>
  <r>
    <n v="3205"/>
    <x v="3204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x v="8"/>
    <b v="0"/>
    <x v="1"/>
    <x v="40"/>
    <x v="1878"/>
    <m/>
  </r>
  <r>
    <n v="3206"/>
    <x v="3205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x v="78"/>
    <b v="0"/>
    <x v="1"/>
    <x v="40"/>
    <x v="121"/>
    <m/>
  </r>
  <r>
    <n v="3207"/>
    <x v="3206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x v="17"/>
    <b v="0"/>
    <x v="1"/>
    <x v="40"/>
    <x v="2204"/>
    <m/>
  </r>
  <r>
    <n v="3208"/>
    <x v="3207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x v="141"/>
    <b v="1"/>
    <x v="1"/>
    <x v="6"/>
    <x v="2205"/>
    <m/>
  </r>
  <r>
    <n v="3209"/>
    <x v="3208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x v="334"/>
    <b v="1"/>
    <x v="1"/>
    <x v="6"/>
    <x v="2206"/>
    <m/>
  </r>
  <r>
    <n v="3210"/>
    <x v="3209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x v="65"/>
    <b v="1"/>
    <x v="1"/>
    <x v="6"/>
    <x v="2207"/>
    <m/>
  </r>
  <r>
    <n v="3211"/>
    <x v="3210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x v="498"/>
    <b v="1"/>
    <x v="1"/>
    <x v="6"/>
    <x v="2208"/>
    <m/>
  </r>
  <r>
    <n v="3212"/>
    <x v="3211"/>
    <s v="Help us bring our production of Campo Maldito to New York AND San Francisco!"/>
    <n v="4000"/>
    <n v="5050"/>
    <x v="0"/>
    <n v="126"/>
    <x v="0"/>
    <s v="USD"/>
    <n v="1407524751"/>
    <n v="1404932751"/>
    <b v="1"/>
    <x v="225"/>
    <b v="1"/>
    <x v="1"/>
    <x v="6"/>
    <x v="2209"/>
    <m/>
  </r>
  <r>
    <n v="3213"/>
    <x v="3212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x v="5"/>
    <b v="1"/>
    <x v="1"/>
    <x v="6"/>
    <x v="2210"/>
    <m/>
  </r>
  <r>
    <n v="3214"/>
    <x v="3213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x v="248"/>
    <b v="1"/>
    <x v="1"/>
    <x v="6"/>
    <x v="2211"/>
    <m/>
  </r>
  <r>
    <n v="3215"/>
    <x v="3214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x v="179"/>
    <b v="1"/>
    <x v="1"/>
    <x v="6"/>
    <x v="2212"/>
    <m/>
  </r>
  <r>
    <n v="3216"/>
    <x v="3215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x v="2"/>
    <b v="1"/>
    <x v="1"/>
    <x v="6"/>
    <x v="2213"/>
    <m/>
  </r>
  <r>
    <n v="3217"/>
    <x v="3216"/>
    <s v="Wake Up Call is a comedic play about a group of hotel employees working on Christmas Eve."/>
    <n v="4500"/>
    <n v="5221"/>
    <x v="0"/>
    <n v="116"/>
    <x v="0"/>
    <s v="USD"/>
    <n v="1478264784"/>
    <n v="1475672784"/>
    <b v="1"/>
    <x v="201"/>
    <b v="1"/>
    <x v="1"/>
    <x v="6"/>
    <x v="2214"/>
    <m/>
  </r>
  <r>
    <n v="3218"/>
    <x v="3217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x v="192"/>
    <b v="1"/>
    <x v="1"/>
    <x v="6"/>
    <x v="2215"/>
    <m/>
  </r>
  <r>
    <n v="3219"/>
    <x v="3218"/>
    <s v="Eyes Closed is a collaborative play and docudrama about New Yorkers and their dreams."/>
    <n v="20000"/>
    <n v="20022"/>
    <x v="0"/>
    <n v="100"/>
    <x v="0"/>
    <s v="USD"/>
    <n v="1427063747"/>
    <n v="1424043347"/>
    <b v="1"/>
    <x v="46"/>
    <b v="1"/>
    <x v="1"/>
    <x v="6"/>
    <x v="2216"/>
    <m/>
  </r>
  <r>
    <n v="3220"/>
    <x v="3219"/>
    <s v="A sci-fi thriller for the stage opening March 10 in Los Angeles."/>
    <n v="15000"/>
    <n v="15126"/>
    <x v="0"/>
    <n v="101"/>
    <x v="0"/>
    <s v="USD"/>
    <n v="1489352400"/>
    <n v="1486411204"/>
    <b v="1"/>
    <x v="211"/>
    <b v="1"/>
    <x v="1"/>
    <x v="6"/>
    <x v="2217"/>
    <m/>
  </r>
  <r>
    <n v="3221"/>
    <x v="3220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x v="116"/>
    <b v="1"/>
    <x v="1"/>
    <x v="6"/>
    <x v="247"/>
    <m/>
  </r>
  <r>
    <n v="3222"/>
    <x v="3221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x v="87"/>
    <b v="1"/>
    <x v="1"/>
    <x v="6"/>
    <x v="2218"/>
    <m/>
  </r>
  <r>
    <n v="3223"/>
    <x v="3222"/>
    <s v="Bringing David Lindsay-Abaire's award-winning story of our times to the East Bay."/>
    <n v="3100"/>
    <n v="3395"/>
    <x v="0"/>
    <n v="110"/>
    <x v="0"/>
    <s v="USD"/>
    <n v="1440100976"/>
    <n v="1437508976"/>
    <b v="1"/>
    <x v="142"/>
    <b v="1"/>
    <x v="1"/>
    <x v="6"/>
    <x v="1145"/>
    <m/>
  </r>
  <r>
    <n v="3224"/>
    <x v="3223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x v="499"/>
    <b v="1"/>
    <x v="1"/>
    <x v="6"/>
    <x v="2219"/>
    <m/>
  </r>
  <r>
    <n v="3225"/>
    <x v="3224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x v="70"/>
    <b v="1"/>
    <x v="1"/>
    <x v="6"/>
    <x v="2220"/>
    <m/>
  </r>
  <r>
    <n v="3226"/>
    <x v="3225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x v="64"/>
    <b v="1"/>
    <x v="1"/>
    <x v="6"/>
    <x v="2221"/>
    <m/>
  </r>
  <r>
    <n v="3227"/>
    <x v="3226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x v="209"/>
    <b v="1"/>
    <x v="1"/>
    <x v="6"/>
    <x v="73"/>
    <m/>
  </r>
  <r>
    <n v="3228"/>
    <x v="3227"/>
    <s v="A Season of Powerful Women. A Season of Defiance."/>
    <n v="7000"/>
    <n v="7164"/>
    <x v="0"/>
    <n v="102"/>
    <x v="0"/>
    <s v="USD"/>
    <n v="1450328340"/>
    <n v="1447606884"/>
    <b v="1"/>
    <x v="77"/>
    <b v="1"/>
    <x v="1"/>
    <x v="6"/>
    <x v="2222"/>
    <m/>
  </r>
  <r>
    <n v="3229"/>
    <x v="3228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x v="91"/>
    <b v="1"/>
    <x v="1"/>
    <x v="6"/>
    <x v="1345"/>
    <m/>
  </r>
  <r>
    <n v="3230"/>
    <x v="3229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x v="77"/>
    <b v="1"/>
    <x v="1"/>
    <x v="6"/>
    <x v="2223"/>
    <m/>
  </r>
  <r>
    <n v="3231"/>
    <x v="3230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x v="33"/>
    <b v="1"/>
    <x v="1"/>
    <x v="6"/>
    <x v="400"/>
    <m/>
  </r>
  <r>
    <n v="3232"/>
    <x v="3231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x v="55"/>
    <b v="1"/>
    <x v="1"/>
    <x v="6"/>
    <x v="2224"/>
    <m/>
  </r>
  <r>
    <n v="3233"/>
    <x v="3232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x v="42"/>
    <b v="1"/>
    <x v="1"/>
    <x v="6"/>
    <x v="2225"/>
    <m/>
  </r>
  <r>
    <n v="3234"/>
    <x v="3233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x v="248"/>
    <b v="1"/>
    <x v="1"/>
    <x v="6"/>
    <x v="2226"/>
    <m/>
  </r>
  <r>
    <n v="3235"/>
    <x v="3234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x v="331"/>
    <b v="1"/>
    <x v="1"/>
    <x v="6"/>
    <x v="2208"/>
    <m/>
  </r>
  <r>
    <n v="3236"/>
    <x v="3235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x v="238"/>
    <b v="1"/>
    <x v="1"/>
    <x v="6"/>
    <x v="2227"/>
    <m/>
  </r>
  <r>
    <n v="3237"/>
    <x v="3236"/>
    <s v="An annual campaign supporting our intensive for artists 25 and under."/>
    <n v="35000"/>
    <n v="35275.64"/>
    <x v="0"/>
    <n v="101"/>
    <x v="0"/>
    <s v="USD"/>
    <n v="1443499140"/>
    <n v="1441452184"/>
    <b v="1"/>
    <x v="314"/>
    <b v="1"/>
    <x v="1"/>
    <x v="6"/>
    <x v="2228"/>
    <m/>
  </r>
  <r>
    <n v="3238"/>
    <x v="3237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x v="1"/>
    <b v="1"/>
    <x v="1"/>
    <x v="6"/>
    <x v="1953"/>
    <m/>
  </r>
  <r>
    <n v="3239"/>
    <x v="3238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x v="201"/>
    <b v="1"/>
    <x v="1"/>
    <x v="6"/>
    <x v="2229"/>
    <m/>
  </r>
  <r>
    <n v="3240"/>
    <x v="3239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x v="69"/>
    <b v="1"/>
    <x v="1"/>
    <x v="6"/>
    <x v="2230"/>
    <m/>
  </r>
  <r>
    <n v="3241"/>
    <x v="3240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x v="157"/>
    <b v="1"/>
    <x v="1"/>
    <x v="6"/>
    <x v="2231"/>
    <m/>
  </r>
  <r>
    <n v="3242"/>
    <x v="3241"/>
    <s v="First Day Off in a Long Time is a comedy show...            _x000a_About suicide."/>
    <n v="10000"/>
    <n v="12730.42"/>
    <x v="0"/>
    <n v="127"/>
    <x v="0"/>
    <s v="USD"/>
    <n v="1411150092"/>
    <n v="1408558092"/>
    <b v="1"/>
    <x v="275"/>
    <b v="1"/>
    <x v="1"/>
    <x v="6"/>
    <x v="1623"/>
    <m/>
  </r>
  <r>
    <n v="3243"/>
    <x v="3242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x v="26"/>
    <b v="1"/>
    <x v="1"/>
    <x v="6"/>
    <x v="2232"/>
    <m/>
  </r>
  <r>
    <n v="3244"/>
    <x v="3243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x v="50"/>
    <b v="1"/>
    <x v="1"/>
    <x v="6"/>
    <x v="2233"/>
    <m/>
  </r>
  <r>
    <n v="3245"/>
    <x v="3244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x v="500"/>
    <b v="1"/>
    <x v="1"/>
    <x v="6"/>
    <x v="2234"/>
    <m/>
  </r>
  <r>
    <n v="3246"/>
    <x v="3245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x v="189"/>
    <b v="1"/>
    <x v="1"/>
    <x v="6"/>
    <x v="1917"/>
    <m/>
  </r>
  <r>
    <n v="3247"/>
    <x v="3246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x v="7"/>
    <b v="1"/>
    <x v="1"/>
    <x v="6"/>
    <x v="2235"/>
    <m/>
  </r>
  <r>
    <n v="3248"/>
    <x v="3247"/>
    <s v="Honest Accomplice Theatre produces theatre for social change."/>
    <n v="12000"/>
    <n v="12095"/>
    <x v="0"/>
    <n v="101"/>
    <x v="0"/>
    <s v="USD"/>
    <n v="1428178757"/>
    <n v="1425590357"/>
    <b v="1"/>
    <x v="452"/>
    <b v="1"/>
    <x v="1"/>
    <x v="6"/>
    <x v="2236"/>
    <m/>
  </r>
  <r>
    <n v="3249"/>
    <x v="3248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x v="106"/>
    <b v="1"/>
    <x v="1"/>
    <x v="6"/>
    <x v="2237"/>
    <m/>
  </r>
  <r>
    <n v="3250"/>
    <x v="3249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x v="496"/>
    <b v="1"/>
    <x v="1"/>
    <x v="6"/>
    <x v="2238"/>
    <m/>
  </r>
  <r>
    <n v="3251"/>
    <x v="3250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x v="9"/>
    <b v="1"/>
    <x v="1"/>
    <x v="6"/>
    <x v="2239"/>
    <m/>
  </r>
  <r>
    <n v="3252"/>
    <x v="3251"/>
    <s v="How do we navigate the boundaries between friendship, sexual intimacy and obsessive desire?"/>
    <n v="2250"/>
    <n v="2876"/>
    <x v="0"/>
    <n v="128"/>
    <x v="1"/>
    <s v="GBP"/>
    <n v="1473247240"/>
    <n v="1470655240"/>
    <b v="1"/>
    <x v="133"/>
    <b v="1"/>
    <x v="1"/>
    <x v="6"/>
    <x v="1506"/>
    <m/>
  </r>
  <r>
    <n v="3253"/>
    <x v="3252"/>
    <s v="Can you ever truly feel what someone else is feeling?_x000a_Do you want to?"/>
    <n v="20000"/>
    <n v="20365"/>
    <x v="0"/>
    <n v="102"/>
    <x v="0"/>
    <s v="USD"/>
    <n v="1473306300"/>
    <n v="1471701028"/>
    <b v="1"/>
    <x v="248"/>
    <b v="1"/>
    <x v="1"/>
    <x v="6"/>
    <x v="2240"/>
    <m/>
  </r>
  <r>
    <n v="3254"/>
    <x v="3253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x v="153"/>
    <b v="1"/>
    <x v="1"/>
    <x v="6"/>
    <x v="2241"/>
    <m/>
  </r>
  <r>
    <n v="3255"/>
    <x v="3254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x v="59"/>
    <b v="1"/>
    <x v="1"/>
    <x v="6"/>
    <x v="2242"/>
    <m/>
  </r>
  <r>
    <n v="3256"/>
    <x v="3255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x v="282"/>
    <b v="1"/>
    <x v="1"/>
    <x v="6"/>
    <x v="1901"/>
    <m/>
  </r>
  <r>
    <n v="3257"/>
    <x v="3256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x v="14"/>
    <b v="1"/>
    <x v="1"/>
    <x v="6"/>
    <x v="1169"/>
    <m/>
  </r>
  <r>
    <n v="3258"/>
    <x v="3257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x v="11"/>
    <b v="1"/>
    <x v="1"/>
    <x v="6"/>
    <x v="2243"/>
    <m/>
  </r>
  <r>
    <n v="3259"/>
    <x v="3258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x v="174"/>
    <b v="1"/>
    <x v="1"/>
    <x v="6"/>
    <x v="2244"/>
    <m/>
  </r>
  <r>
    <n v="3260"/>
    <x v="3259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x v="196"/>
    <b v="1"/>
    <x v="1"/>
    <x v="6"/>
    <x v="2245"/>
    <m/>
  </r>
  <r>
    <n v="3261"/>
    <x v="3260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x v="72"/>
    <b v="1"/>
    <x v="1"/>
    <x v="6"/>
    <x v="2246"/>
    <m/>
  </r>
  <r>
    <n v="3262"/>
    <x v="3261"/>
    <s v="A one-woman theatrical exploration of the prison system and its inhabitants."/>
    <n v="12200"/>
    <n v="12571"/>
    <x v="0"/>
    <n v="103"/>
    <x v="0"/>
    <s v="USD"/>
    <n v="1419220800"/>
    <n v="1416555262"/>
    <b v="1"/>
    <x v="179"/>
    <b v="1"/>
    <x v="1"/>
    <x v="6"/>
    <x v="2247"/>
    <m/>
  </r>
  <r>
    <n v="3263"/>
    <x v="3262"/>
    <s v="Shakespeare's bloodiest tragedy, performed and produced exclusively by women."/>
    <n v="2500"/>
    <n v="2804.16"/>
    <x v="0"/>
    <n v="112"/>
    <x v="0"/>
    <s v="USD"/>
    <n v="1446238800"/>
    <n v="1444220588"/>
    <b v="1"/>
    <x v="32"/>
    <b v="1"/>
    <x v="1"/>
    <x v="6"/>
    <x v="2248"/>
    <m/>
  </r>
  <r>
    <n v="3264"/>
    <x v="3263"/>
    <s v="The three part comedic saga of Kapow-i GoGo, who saves the world.  Again.  And again."/>
    <n v="2500"/>
    <n v="2575"/>
    <x v="0"/>
    <n v="103"/>
    <x v="0"/>
    <s v="USD"/>
    <n v="1422482400"/>
    <n v="1421089938"/>
    <b v="1"/>
    <x v="72"/>
    <b v="1"/>
    <x v="1"/>
    <x v="6"/>
    <x v="2249"/>
    <m/>
  </r>
  <r>
    <n v="3265"/>
    <x v="3264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x v="287"/>
    <b v="1"/>
    <x v="1"/>
    <x v="6"/>
    <x v="2250"/>
    <m/>
  </r>
  <r>
    <n v="3266"/>
    <x v="3265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x v="430"/>
    <b v="1"/>
    <x v="1"/>
    <x v="6"/>
    <x v="1042"/>
    <m/>
  </r>
  <r>
    <n v="3267"/>
    <x v="3266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x v="449"/>
    <b v="1"/>
    <x v="1"/>
    <x v="6"/>
    <x v="2251"/>
    <m/>
  </r>
  <r>
    <n v="3268"/>
    <x v="3267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x v="288"/>
    <b v="1"/>
    <x v="1"/>
    <x v="6"/>
    <x v="2252"/>
    <m/>
  </r>
  <r>
    <n v="3269"/>
    <x v="3268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x v="16"/>
    <b v="1"/>
    <x v="1"/>
    <x v="6"/>
    <x v="2253"/>
    <m/>
  </r>
  <r>
    <n v="3270"/>
    <x v="3269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x v="209"/>
    <b v="1"/>
    <x v="1"/>
    <x v="6"/>
    <x v="2254"/>
    <m/>
  </r>
  <r>
    <n v="3271"/>
    <x v="3270"/>
    <s v="A razor sharp satire to darken your Christmas."/>
    <n v="1500"/>
    <n v="1950"/>
    <x v="0"/>
    <n v="130"/>
    <x v="1"/>
    <s v="GBP"/>
    <n v="1414927775"/>
    <n v="1412332175"/>
    <b v="1"/>
    <x v="13"/>
    <b v="1"/>
    <x v="1"/>
    <x v="6"/>
    <x v="2255"/>
    <m/>
  </r>
  <r>
    <n v="3272"/>
    <x v="3271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x v="108"/>
    <b v="1"/>
    <x v="1"/>
    <x v="6"/>
    <x v="2256"/>
    <m/>
  </r>
  <r>
    <n v="3273"/>
    <x v="3272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x v="64"/>
    <b v="1"/>
    <x v="1"/>
    <x v="6"/>
    <x v="2257"/>
    <m/>
  </r>
  <r>
    <n v="3274"/>
    <x v="3273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x v="172"/>
    <b v="1"/>
    <x v="1"/>
    <x v="6"/>
    <x v="2258"/>
    <m/>
  </r>
  <r>
    <n v="3275"/>
    <x v="3274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x v="8"/>
    <b v="1"/>
    <x v="1"/>
    <x v="6"/>
    <x v="2259"/>
    <m/>
  </r>
  <r>
    <n v="3276"/>
    <x v="3275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x v="61"/>
    <b v="1"/>
    <x v="1"/>
    <x v="6"/>
    <x v="2260"/>
    <m/>
  </r>
  <r>
    <n v="3277"/>
    <x v="3276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x v="61"/>
    <b v="1"/>
    <x v="1"/>
    <x v="6"/>
    <x v="2261"/>
    <m/>
  </r>
  <r>
    <n v="3278"/>
    <x v="3277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x v="69"/>
    <b v="1"/>
    <x v="1"/>
    <x v="6"/>
    <x v="2262"/>
    <m/>
  </r>
  <r>
    <n v="3279"/>
    <x v="3278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x v="287"/>
    <b v="1"/>
    <x v="1"/>
    <x v="6"/>
    <x v="2263"/>
    <m/>
  </r>
  <r>
    <n v="3280"/>
    <x v="3279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x v="209"/>
    <b v="1"/>
    <x v="1"/>
    <x v="6"/>
    <x v="2264"/>
    <m/>
  </r>
  <r>
    <n v="3281"/>
    <x v="3280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x v="5"/>
    <b v="1"/>
    <x v="1"/>
    <x v="6"/>
    <x v="2265"/>
    <m/>
  </r>
  <r>
    <n v="3282"/>
    <x v="3281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x v="186"/>
    <b v="1"/>
    <x v="1"/>
    <x v="6"/>
    <x v="2266"/>
    <m/>
  </r>
  <r>
    <n v="3283"/>
    <x v="3282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x v="5"/>
    <b v="1"/>
    <x v="1"/>
    <x v="6"/>
    <x v="2267"/>
    <m/>
  </r>
  <r>
    <n v="3284"/>
    <x v="3283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x v="41"/>
    <b v="1"/>
    <x v="1"/>
    <x v="6"/>
    <x v="2268"/>
    <m/>
  </r>
  <r>
    <n v="3285"/>
    <x v="3284"/>
    <s v="A new play by Matthew Gasda"/>
    <n v="4999"/>
    <n v="5604"/>
    <x v="0"/>
    <n v="112"/>
    <x v="0"/>
    <s v="USD"/>
    <n v="1488258000"/>
    <n v="1485556626"/>
    <b v="0"/>
    <x v="75"/>
    <b v="1"/>
    <x v="1"/>
    <x v="6"/>
    <x v="2269"/>
    <m/>
  </r>
  <r>
    <n v="3286"/>
    <x v="3285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x v="259"/>
    <b v="1"/>
    <x v="1"/>
    <x v="6"/>
    <x v="2270"/>
    <m/>
  </r>
  <r>
    <n v="3287"/>
    <x v="3286"/>
    <s v="An inspirational one-man play about crisis, community, and the search for wholeness."/>
    <n v="2500"/>
    <n v="2500"/>
    <x v="0"/>
    <n v="100"/>
    <x v="5"/>
    <s v="CAD"/>
    <n v="1448733628"/>
    <n v="1446573628"/>
    <b v="0"/>
    <x v="69"/>
    <b v="1"/>
    <x v="1"/>
    <x v="6"/>
    <x v="2271"/>
    <m/>
  </r>
  <r>
    <n v="3288"/>
    <x v="3287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x v="447"/>
    <b v="1"/>
    <x v="1"/>
    <x v="6"/>
    <x v="2272"/>
    <m/>
  </r>
  <r>
    <n v="3289"/>
    <x v="3288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x v="20"/>
    <b v="1"/>
    <x v="1"/>
    <x v="6"/>
    <x v="2273"/>
    <m/>
  </r>
  <r>
    <n v="3290"/>
    <x v="3289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x v="250"/>
    <b v="1"/>
    <x v="1"/>
    <x v="6"/>
    <x v="2274"/>
    <m/>
  </r>
  <r>
    <n v="3291"/>
    <x v="3290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x v="25"/>
    <b v="1"/>
    <x v="1"/>
    <x v="6"/>
    <x v="2275"/>
    <m/>
  </r>
  <r>
    <n v="3292"/>
    <x v="3291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x v="41"/>
    <b v="1"/>
    <x v="1"/>
    <x v="6"/>
    <x v="2276"/>
    <m/>
  </r>
  <r>
    <n v="3293"/>
    <x v="3292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x v="110"/>
    <b v="1"/>
    <x v="1"/>
    <x v="6"/>
    <x v="518"/>
    <m/>
  </r>
  <r>
    <n v="3294"/>
    <x v="3293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x v="54"/>
    <b v="1"/>
    <x v="1"/>
    <x v="6"/>
    <x v="2277"/>
    <m/>
  </r>
  <r>
    <n v="3295"/>
    <x v="3294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x v="74"/>
    <b v="1"/>
    <x v="1"/>
    <x v="6"/>
    <x v="1999"/>
    <m/>
  </r>
  <r>
    <n v="3296"/>
    <x v="3295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x v="5"/>
    <b v="1"/>
    <x v="1"/>
    <x v="6"/>
    <x v="2278"/>
    <m/>
  </r>
  <r>
    <n v="3297"/>
    <x v="3296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x v="34"/>
    <b v="1"/>
    <x v="1"/>
    <x v="6"/>
    <x v="2279"/>
    <m/>
  </r>
  <r>
    <n v="3298"/>
    <x v="3297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x v="250"/>
    <b v="1"/>
    <x v="1"/>
    <x v="6"/>
    <x v="2280"/>
    <m/>
  </r>
  <r>
    <n v="3299"/>
    <x v="3298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x v="287"/>
    <b v="1"/>
    <x v="1"/>
    <x v="6"/>
    <x v="2281"/>
    <m/>
  </r>
  <r>
    <n v="3300"/>
    <x v="3299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x v="106"/>
    <b v="1"/>
    <x v="1"/>
    <x v="6"/>
    <x v="2282"/>
    <m/>
  </r>
  <r>
    <n v="3301"/>
    <x v="3300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x v="16"/>
    <b v="1"/>
    <x v="1"/>
    <x v="6"/>
    <x v="699"/>
    <m/>
  </r>
  <r>
    <n v="3302"/>
    <x v="3301"/>
    <s v="FilosofÃ­a de los anÃ³nimos"/>
    <n v="8400"/>
    <n v="8685"/>
    <x v="0"/>
    <n v="103"/>
    <x v="3"/>
    <s v="EUR"/>
    <n v="1481099176"/>
    <n v="1478507176"/>
    <b v="0"/>
    <x v="133"/>
    <b v="1"/>
    <x v="1"/>
    <x v="6"/>
    <x v="2283"/>
    <m/>
  </r>
  <r>
    <n v="3303"/>
    <x v="3302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x v="2"/>
    <b v="1"/>
    <x v="1"/>
    <x v="6"/>
    <x v="2284"/>
    <m/>
  </r>
  <r>
    <n v="3304"/>
    <x v="330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x v="489"/>
    <b v="1"/>
    <x v="1"/>
    <x v="6"/>
    <x v="2285"/>
    <m/>
  </r>
  <r>
    <n v="3305"/>
    <x v="3304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x v="9"/>
    <b v="1"/>
    <x v="1"/>
    <x v="6"/>
    <x v="2286"/>
    <m/>
  </r>
  <r>
    <n v="3306"/>
    <x v="3305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x v="241"/>
    <b v="1"/>
    <x v="1"/>
    <x v="6"/>
    <x v="2287"/>
    <m/>
  </r>
  <r>
    <n v="3307"/>
    <x v="3306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x v="9"/>
    <b v="1"/>
    <x v="1"/>
    <x v="6"/>
    <x v="2288"/>
    <m/>
  </r>
  <r>
    <n v="3308"/>
    <x v="3307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x v="7"/>
    <b v="1"/>
    <x v="1"/>
    <x v="6"/>
    <x v="2289"/>
    <m/>
  </r>
  <r>
    <n v="3309"/>
    <x v="3308"/>
    <s v="Two unlikely friends, a garage, tinned beans &amp; the end of the world."/>
    <n v="350"/>
    <n v="558"/>
    <x v="0"/>
    <n v="159"/>
    <x v="1"/>
    <s v="GBP"/>
    <n v="1476632178"/>
    <n v="1473953778"/>
    <b v="0"/>
    <x v="162"/>
    <b v="1"/>
    <x v="1"/>
    <x v="6"/>
    <x v="656"/>
    <m/>
  </r>
  <r>
    <n v="3310"/>
    <x v="3309"/>
    <s v="A new play about coming coming home, recovery, and trying to find God in the process."/>
    <n v="6500"/>
    <n v="6505"/>
    <x v="0"/>
    <n v="100"/>
    <x v="0"/>
    <s v="USD"/>
    <n v="1444169825"/>
    <n v="1441577825"/>
    <b v="0"/>
    <x v="162"/>
    <b v="1"/>
    <x v="1"/>
    <x v="6"/>
    <x v="2290"/>
    <m/>
  </r>
  <r>
    <n v="3311"/>
    <x v="3310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x v="43"/>
    <b v="1"/>
    <x v="1"/>
    <x v="6"/>
    <x v="2291"/>
    <m/>
  </r>
  <r>
    <n v="3312"/>
    <x v="3311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x v="14"/>
    <b v="1"/>
    <x v="1"/>
    <x v="6"/>
    <x v="2254"/>
    <m/>
  </r>
  <r>
    <n v="3313"/>
    <x v="3312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x v="60"/>
    <b v="1"/>
    <x v="1"/>
    <x v="6"/>
    <x v="2292"/>
    <m/>
  </r>
  <r>
    <n v="3314"/>
    <x v="3313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x v="6"/>
    <b v="1"/>
    <x v="1"/>
    <x v="6"/>
    <x v="2293"/>
    <m/>
  </r>
  <r>
    <n v="3315"/>
    <x v="3314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x v="30"/>
    <b v="1"/>
    <x v="1"/>
    <x v="6"/>
    <x v="2294"/>
    <m/>
  </r>
  <r>
    <n v="3316"/>
    <x v="3315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x v="207"/>
    <b v="1"/>
    <x v="1"/>
    <x v="6"/>
    <x v="2295"/>
    <m/>
  </r>
  <r>
    <n v="3317"/>
    <x v="3316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x v="59"/>
    <b v="1"/>
    <x v="1"/>
    <x v="6"/>
    <x v="2296"/>
    <m/>
  </r>
  <r>
    <n v="3318"/>
    <x v="3317"/>
    <s v="Help us strengthen and inspire disability arts in Atlantic Canada"/>
    <n v="2000"/>
    <n v="2512"/>
    <x v="0"/>
    <n v="126"/>
    <x v="5"/>
    <s v="CAD"/>
    <n v="1460341800"/>
    <n v="1456902893"/>
    <b v="0"/>
    <x v="58"/>
    <b v="1"/>
    <x v="1"/>
    <x v="6"/>
    <x v="2297"/>
    <m/>
  </r>
  <r>
    <n v="3319"/>
    <x v="3318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x v="38"/>
    <b v="1"/>
    <x v="1"/>
    <x v="6"/>
    <x v="1178"/>
    <m/>
  </r>
  <r>
    <n v="3320"/>
    <x v="3319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x v="44"/>
    <b v="1"/>
    <x v="1"/>
    <x v="6"/>
    <x v="2298"/>
    <m/>
  </r>
  <r>
    <n v="3321"/>
    <x v="3320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x v="41"/>
    <b v="1"/>
    <x v="1"/>
    <x v="6"/>
    <x v="1245"/>
    <m/>
  </r>
  <r>
    <n v="3322"/>
    <x v="3321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x v="23"/>
    <b v="1"/>
    <x v="1"/>
    <x v="6"/>
    <x v="2299"/>
    <m/>
  </r>
  <r>
    <n v="3323"/>
    <x v="3322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x v="72"/>
    <b v="1"/>
    <x v="1"/>
    <x v="6"/>
    <x v="2047"/>
    <m/>
  </r>
  <r>
    <n v="3324"/>
    <x v="3323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x v="73"/>
    <b v="1"/>
    <x v="1"/>
    <x v="6"/>
    <x v="2300"/>
    <m/>
  </r>
  <r>
    <n v="3325"/>
    <x v="3324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x v="41"/>
    <b v="1"/>
    <x v="1"/>
    <x v="6"/>
    <x v="179"/>
    <m/>
  </r>
  <r>
    <n v="3326"/>
    <x v="3325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x v="7"/>
    <b v="1"/>
    <x v="1"/>
    <x v="6"/>
    <x v="2301"/>
    <m/>
  </r>
  <r>
    <n v="3327"/>
    <x v="3326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x v="51"/>
    <b v="1"/>
    <x v="1"/>
    <x v="6"/>
    <x v="2302"/>
    <m/>
  </r>
  <r>
    <n v="3328"/>
    <x v="3327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x v="82"/>
    <b v="1"/>
    <x v="1"/>
    <x v="6"/>
    <x v="2303"/>
    <m/>
  </r>
  <r>
    <n v="3329"/>
    <x v="3328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x v="55"/>
    <b v="1"/>
    <x v="1"/>
    <x v="6"/>
    <x v="2304"/>
    <m/>
  </r>
  <r>
    <n v="3330"/>
    <x v="3329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x v="50"/>
    <b v="1"/>
    <x v="1"/>
    <x v="6"/>
    <x v="2305"/>
    <m/>
  </r>
  <r>
    <n v="3331"/>
    <x v="3330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x v="71"/>
    <b v="1"/>
    <x v="1"/>
    <x v="6"/>
    <x v="2306"/>
    <m/>
  </r>
  <r>
    <n v="3332"/>
    <x v="3331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x v="183"/>
    <b v="1"/>
    <x v="1"/>
    <x v="6"/>
    <x v="2307"/>
    <m/>
  </r>
  <r>
    <n v="3333"/>
    <x v="3332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x v="112"/>
    <b v="1"/>
    <x v="1"/>
    <x v="6"/>
    <x v="2308"/>
    <m/>
  </r>
  <r>
    <n v="3334"/>
    <x v="3333"/>
    <s v="The Saltbox Theatre Collective is a brand new not-for-profit theatre company in Illinois."/>
    <n v="3871"/>
    <n v="5366"/>
    <x v="0"/>
    <n v="139"/>
    <x v="0"/>
    <s v="USD"/>
    <n v="1438259422"/>
    <n v="1435667422"/>
    <b v="0"/>
    <x v="67"/>
    <b v="1"/>
    <x v="1"/>
    <x v="6"/>
    <x v="2309"/>
    <m/>
  </r>
  <r>
    <n v="3335"/>
    <x v="333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x v="287"/>
    <b v="1"/>
    <x v="1"/>
    <x v="6"/>
    <x v="2310"/>
    <m/>
  </r>
  <r>
    <n v="3336"/>
    <x v="3335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x v="82"/>
    <b v="1"/>
    <x v="1"/>
    <x v="6"/>
    <x v="1770"/>
    <m/>
  </r>
  <r>
    <n v="3337"/>
    <x v="3336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x v="69"/>
    <b v="1"/>
    <x v="1"/>
    <x v="6"/>
    <x v="2311"/>
    <m/>
  </r>
  <r>
    <n v="3338"/>
    <x v="3337"/>
    <s v="Join Estelle Parsons in support of Theater That Looks and Sounds Like America"/>
    <n v="15000"/>
    <n v="15327"/>
    <x v="0"/>
    <n v="102"/>
    <x v="0"/>
    <s v="USD"/>
    <n v="1487944080"/>
    <n v="1486129680"/>
    <b v="0"/>
    <x v="300"/>
    <b v="1"/>
    <x v="1"/>
    <x v="6"/>
    <x v="2312"/>
    <m/>
  </r>
  <r>
    <n v="3339"/>
    <x v="3338"/>
    <s v="FPLA presents FRIENDS IN TRANSIENT PLACES by Jonathan Caren: a magical story of modern life."/>
    <n v="8000"/>
    <n v="8348"/>
    <x v="0"/>
    <n v="104"/>
    <x v="0"/>
    <s v="USD"/>
    <n v="1469721518"/>
    <n v="1467129518"/>
    <b v="0"/>
    <x v="5"/>
    <b v="1"/>
    <x v="1"/>
    <x v="6"/>
    <x v="2313"/>
    <m/>
  </r>
  <r>
    <n v="3340"/>
    <x v="3339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x v="44"/>
    <b v="1"/>
    <x v="1"/>
    <x v="6"/>
    <x v="2314"/>
    <m/>
  </r>
  <r>
    <n v="3341"/>
    <x v="3340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x v="33"/>
    <b v="1"/>
    <x v="1"/>
    <x v="6"/>
    <x v="2315"/>
    <m/>
  </r>
  <r>
    <n v="3342"/>
    <x v="3341"/>
    <s v="We believe in the power of stories to change the world. Theatre that inspires transformation."/>
    <n v="6000"/>
    <n v="6100"/>
    <x v="0"/>
    <n v="102"/>
    <x v="0"/>
    <s v="USD"/>
    <n v="1427864340"/>
    <n v="1425020810"/>
    <b v="0"/>
    <x v="76"/>
    <b v="1"/>
    <x v="1"/>
    <x v="6"/>
    <x v="2316"/>
    <m/>
  </r>
  <r>
    <n v="3343"/>
    <x v="3342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x v="23"/>
    <b v="1"/>
    <x v="1"/>
    <x v="6"/>
    <x v="935"/>
    <m/>
  </r>
  <r>
    <n v="3344"/>
    <x v="3343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x v="244"/>
    <b v="1"/>
    <x v="1"/>
    <x v="6"/>
    <x v="2317"/>
    <m/>
  </r>
  <r>
    <n v="3345"/>
    <x v="3344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x v="62"/>
    <b v="1"/>
    <x v="1"/>
    <x v="6"/>
    <x v="73"/>
    <m/>
  </r>
  <r>
    <n v="3346"/>
    <x v="3345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x v="59"/>
    <b v="1"/>
    <x v="1"/>
    <x v="6"/>
    <x v="2318"/>
    <m/>
  </r>
  <r>
    <n v="3347"/>
    <x v="3346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x v="19"/>
    <b v="1"/>
    <x v="1"/>
    <x v="6"/>
    <x v="2319"/>
    <m/>
  </r>
  <r>
    <n v="3348"/>
    <x v="3265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x v="1"/>
    <b v="1"/>
    <x v="1"/>
    <x v="6"/>
    <x v="2320"/>
    <m/>
  </r>
  <r>
    <n v="3349"/>
    <x v="3347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x v="25"/>
    <b v="1"/>
    <x v="1"/>
    <x v="6"/>
    <x v="2321"/>
    <m/>
  </r>
  <r>
    <n v="3350"/>
    <x v="3348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x v="13"/>
    <b v="1"/>
    <x v="1"/>
    <x v="6"/>
    <x v="395"/>
    <m/>
  </r>
  <r>
    <n v="3351"/>
    <x v="3349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x v="241"/>
    <b v="1"/>
    <x v="1"/>
    <x v="6"/>
    <x v="2322"/>
    <m/>
  </r>
  <r>
    <n v="3352"/>
    <x v="3350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x v="16"/>
    <b v="1"/>
    <x v="1"/>
    <x v="6"/>
    <x v="2323"/>
    <m/>
  </r>
  <r>
    <n v="3353"/>
    <x v="3351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x v="34"/>
    <b v="1"/>
    <x v="1"/>
    <x v="6"/>
    <x v="1245"/>
    <m/>
  </r>
  <r>
    <n v="3354"/>
    <x v="3352"/>
    <s v="Help Strangeloop Theatre create and support new work by sponsoring our 2015-2016 season."/>
    <n v="3000"/>
    <n v="3058"/>
    <x v="0"/>
    <n v="102"/>
    <x v="0"/>
    <s v="USD"/>
    <n v="1446091260"/>
    <n v="1443029206"/>
    <b v="0"/>
    <x v="165"/>
    <b v="1"/>
    <x v="1"/>
    <x v="6"/>
    <x v="2145"/>
    <m/>
  </r>
  <r>
    <n v="3355"/>
    <x v="335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x v="41"/>
    <b v="1"/>
    <x v="1"/>
    <x v="6"/>
    <x v="2324"/>
    <m/>
  </r>
  <r>
    <n v="3356"/>
    <x v="3354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x v="74"/>
    <b v="1"/>
    <x v="1"/>
    <x v="6"/>
    <x v="2325"/>
    <m/>
  </r>
  <r>
    <n v="3357"/>
    <x v="3355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x v="64"/>
    <b v="1"/>
    <x v="1"/>
    <x v="6"/>
    <x v="2326"/>
    <m/>
  </r>
  <r>
    <n v="3358"/>
    <x v="3356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x v="372"/>
    <b v="1"/>
    <x v="1"/>
    <x v="6"/>
    <x v="1555"/>
    <m/>
  </r>
  <r>
    <n v="3359"/>
    <x v="3357"/>
    <s v="A Theatrical Production Celebrating the Lebanese Culture and the Human Spirit in Time of War."/>
    <n v="4000"/>
    <n v="4250"/>
    <x v="0"/>
    <n v="106"/>
    <x v="0"/>
    <s v="USD"/>
    <n v="1487985734"/>
    <n v="1484097734"/>
    <b v="0"/>
    <x v="23"/>
    <b v="1"/>
    <x v="1"/>
    <x v="6"/>
    <x v="2327"/>
    <m/>
  </r>
  <r>
    <n v="3360"/>
    <x v="3358"/>
    <s v="World Premiere, an M1 Singapore Fringe Festival 2017 commission."/>
    <n v="9000"/>
    <n v="9124"/>
    <x v="0"/>
    <n v="101"/>
    <x v="20"/>
    <s v="SGD"/>
    <n v="1481731140"/>
    <n v="1479866343"/>
    <b v="0"/>
    <x v="250"/>
    <b v="1"/>
    <x v="1"/>
    <x v="6"/>
    <x v="2036"/>
    <m/>
  </r>
  <r>
    <n v="3361"/>
    <x v="3359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x v="32"/>
    <b v="1"/>
    <x v="1"/>
    <x v="6"/>
    <x v="1417"/>
    <m/>
  </r>
  <r>
    <n v="3362"/>
    <x v="3360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x v="9"/>
    <b v="1"/>
    <x v="1"/>
    <x v="6"/>
    <x v="2328"/>
    <m/>
  </r>
  <r>
    <n v="3363"/>
    <x v="3361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x v="55"/>
    <b v="1"/>
    <x v="1"/>
    <x v="6"/>
    <x v="2329"/>
    <m/>
  </r>
  <r>
    <n v="3364"/>
    <x v="3362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x v="250"/>
    <b v="1"/>
    <x v="1"/>
    <x v="6"/>
    <x v="2330"/>
    <m/>
  </r>
  <r>
    <n v="3365"/>
    <x v="3363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x v="83"/>
    <b v="1"/>
    <x v="1"/>
    <x v="6"/>
    <x v="2331"/>
    <m/>
  </r>
  <r>
    <n v="3366"/>
    <x v="3364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x v="59"/>
    <b v="1"/>
    <x v="1"/>
    <x v="6"/>
    <x v="2332"/>
    <m/>
  </r>
  <r>
    <n v="3367"/>
    <x v="3365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x v="209"/>
    <b v="1"/>
    <x v="1"/>
    <x v="6"/>
    <x v="2333"/>
    <m/>
  </r>
  <r>
    <n v="3368"/>
    <x v="3366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x v="23"/>
    <b v="1"/>
    <x v="1"/>
    <x v="6"/>
    <x v="2334"/>
    <m/>
  </r>
  <r>
    <n v="3369"/>
    <x v="3367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x v="241"/>
    <b v="1"/>
    <x v="1"/>
    <x v="6"/>
    <x v="2335"/>
    <m/>
  </r>
  <r>
    <n v="3370"/>
    <x v="3368"/>
    <s v="I'm Alright. A story of young women, told by young women, for the world."/>
    <n v="1500"/>
    <n v="1766"/>
    <x v="0"/>
    <n v="118"/>
    <x v="0"/>
    <s v="USD"/>
    <n v="1481961600"/>
    <n v="1479283285"/>
    <b v="0"/>
    <x v="55"/>
    <b v="1"/>
    <x v="1"/>
    <x v="6"/>
    <x v="2336"/>
    <m/>
  </r>
  <r>
    <n v="3371"/>
    <x v="3369"/>
    <s v="Help support Red Planet, a new science fiction play based off the Mars One exploration."/>
    <n v="200"/>
    <n v="277"/>
    <x v="0"/>
    <n v="139"/>
    <x v="0"/>
    <s v="USD"/>
    <n v="1449089965"/>
    <n v="1446670765"/>
    <b v="0"/>
    <x v="82"/>
    <b v="1"/>
    <x v="1"/>
    <x v="6"/>
    <x v="2337"/>
    <m/>
  </r>
  <r>
    <n v="3372"/>
    <x v="3370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x v="74"/>
    <b v="1"/>
    <x v="1"/>
    <x v="6"/>
    <x v="134"/>
    <m/>
  </r>
  <r>
    <n v="3373"/>
    <x v="3371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x v="209"/>
    <b v="1"/>
    <x v="1"/>
    <x v="6"/>
    <x v="1509"/>
    <m/>
  </r>
  <r>
    <n v="3374"/>
    <x v="3372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x v="47"/>
    <b v="1"/>
    <x v="1"/>
    <x v="6"/>
    <x v="2338"/>
    <m/>
  </r>
  <r>
    <n v="3375"/>
    <x v="3373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x v="57"/>
    <b v="1"/>
    <x v="1"/>
    <x v="6"/>
    <x v="2339"/>
    <m/>
  </r>
  <r>
    <n v="3376"/>
    <x v="3374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x v="10"/>
    <b v="1"/>
    <x v="1"/>
    <x v="6"/>
    <x v="2340"/>
    <m/>
  </r>
  <r>
    <n v="3377"/>
    <x v="3375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x v="99"/>
    <b v="1"/>
    <x v="1"/>
    <x v="6"/>
    <x v="1708"/>
    <m/>
  </r>
  <r>
    <n v="3378"/>
    <x v="3376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x v="64"/>
    <b v="1"/>
    <x v="1"/>
    <x v="6"/>
    <x v="2341"/>
    <m/>
  </r>
  <r>
    <n v="3379"/>
    <x v="3377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x v="44"/>
    <b v="1"/>
    <x v="1"/>
    <x v="6"/>
    <x v="2342"/>
    <m/>
  </r>
  <r>
    <n v="3380"/>
    <x v="3378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x v="33"/>
    <b v="1"/>
    <x v="1"/>
    <x v="6"/>
    <x v="2343"/>
    <m/>
  </r>
  <r>
    <n v="3381"/>
    <x v="3379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x v="53"/>
    <b v="1"/>
    <x v="1"/>
    <x v="6"/>
    <x v="2344"/>
    <m/>
  </r>
  <r>
    <n v="3382"/>
    <x v="3380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x v="67"/>
    <b v="1"/>
    <x v="1"/>
    <x v="6"/>
    <x v="2345"/>
    <m/>
  </r>
  <r>
    <n v="3383"/>
    <x v="3381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x v="209"/>
    <b v="1"/>
    <x v="1"/>
    <x v="6"/>
    <x v="2346"/>
    <m/>
  </r>
  <r>
    <n v="3384"/>
    <x v="3382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x v="31"/>
    <b v="1"/>
    <x v="1"/>
    <x v="6"/>
    <x v="2347"/>
    <m/>
  </r>
  <r>
    <n v="3385"/>
    <x v="3383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x v="41"/>
    <b v="1"/>
    <x v="1"/>
    <x v="6"/>
    <x v="44"/>
    <m/>
  </r>
  <r>
    <n v="3386"/>
    <x v="3384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x v="14"/>
    <b v="1"/>
    <x v="1"/>
    <x v="6"/>
    <x v="392"/>
    <m/>
  </r>
  <r>
    <n v="3387"/>
    <x v="3385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x v="2"/>
    <b v="1"/>
    <x v="1"/>
    <x v="6"/>
    <x v="2348"/>
    <m/>
  </r>
  <r>
    <n v="3388"/>
    <x v="3386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x v="43"/>
    <b v="1"/>
    <x v="1"/>
    <x v="6"/>
    <x v="1154"/>
    <m/>
  </r>
  <r>
    <n v="3389"/>
    <x v="3387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x v="95"/>
    <b v="1"/>
    <x v="1"/>
    <x v="6"/>
    <x v="2349"/>
    <m/>
  </r>
  <r>
    <n v="3390"/>
    <x v="3388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x v="19"/>
    <b v="1"/>
    <x v="1"/>
    <x v="6"/>
    <x v="2320"/>
    <m/>
  </r>
  <r>
    <n v="3391"/>
    <x v="3389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x v="59"/>
    <b v="1"/>
    <x v="1"/>
    <x v="6"/>
    <x v="2296"/>
    <m/>
  </r>
  <r>
    <n v="3392"/>
    <x v="3390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x v="8"/>
    <b v="1"/>
    <x v="1"/>
    <x v="6"/>
    <x v="683"/>
    <m/>
  </r>
  <r>
    <n v="3393"/>
    <x v="3391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x v="34"/>
    <b v="1"/>
    <x v="1"/>
    <x v="6"/>
    <x v="2350"/>
    <m/>
  </r>
  <r>
    <n v="3394"/>
    <x v="3392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x v="74"/>
    <b v="1"/>
    <x v="1"/>
    <x v="6"/>
    <x v="2005"/>
    <m/>
  </r>
  <r>
    <n v="3395"/>
    <x v="3393"/>
    <s v="Miramar is a a darkly funny play exploring what it is we call â€˜homeâ€™."/>
    <n v="500"/>
    <n v="920"/>
    <x v="0"/>
    <n v="184"/>
    <x v="1"/>
    <s v="GBP"/>
    <n v="1433009400"/>
    <n v="1431795944"/>
    <b v="0"/>
    <x v="44"/>
    <b v="1"/>
    <x v="1"/>
    <x v="6"/>
    <x v="2351"/>
    <m/>
  </r>
  <r>
    <n v="3396"/>
    <x v="3394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x v="33"/>
    <b v="1"/>
    <x v="1"/>
    <x v="6"/>
    <x v="2352"/>
    <m/>
  </r>
  <r>
    <n v="3397"/>
    <x v="3395"/>
    <s v="Help a group of recovering alcoholics bring Samuel Beckett's classic to a seaside town!"/>
    <n v="250"/>
    <n v="280"/>
    <x v="0"/>
    <n v="112"/>
    <x v="1"/>
    <s v="GBP"/>
    <n v="1455832800"/>
    <n v="1452338929"/>
    <b v="0"/>
    <x v="54"/>
    <b v="1"/>
    <x v="1"/>
    <x v="6"/>
    <x v="123"/>
    <m/>
  </r>
  <r>
    <n v="3398"/>
    <x v="3396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x v="71"/>
    <b v="1"/>
    <x v="1"/>
    <x v="6"/>
    <x v="555"/>
    <m/>
  </r>
  <r>
    <n v="3399"/>
    <x v="3397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x v="67"/>
    <b v="1"/>
    <x v="1"/>
    <x v="6"/>
    <x v="2353"/>
    <m/>
  </r>
  <r>
    <n v="3400"/>
    <x v="3398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x v="268"/>
    <b v="1"/>
    <x v="1"/>
    <x v="6"/>
    <x v="2354"/>
    <m/>
  </r>
  <r>
    <n v="3401"/>
    <x v="3399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x v="36"/>
    <b v="1"/>
    <x v="1"/>
    <x v="6"/>
    <x v="2355"/>
    <m/>
  </r>
  <r>
    <n v="3402"/>
    <x v="3400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x v="111"/>
    <b v="1"/>
    <x v="1"/>
    <x v="6"/>
    <x v="2356"/>
    <m/>
  </r>
  <r>
    <n v="3403"/>
    <x v="3401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x v="57"/>
    <b v="1"/>
    <x v="1"/>
    <x v="6"/>
    <x v="2124"/>
    <m/>
  </r>
  <r>
    <n v="3404"/>
    <x v="3402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x v="83"/>
    <b v="1"/>
    <x v="1"/>
    <x v="6"/>
    <x v="2357"/>
    <m/>
  </r>
  <r>
    <n v="3405"/>
    <x v="3403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x v="57"/>
    <b v="1"/>
    <x v="1"/>
    <x v="6"/>
    <x v="2358"/>
    <m/>
  </r>
  <r>
    <n v="3406"/>
    <x v="3404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x v="110"/>
    <b v="1"/>
    <x v="1"/>
    <x v="6"/>
    <x v="2359"/>
    <m/>
  </r>
  <r>
    <n v="3407"/>
    <x v="3405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x v="85"/>
    <b v="1"/>
    <x v="1"/>
    <x v="6"/>
    <x v="2360"/>
    <m/>
  </r>
  <r>
    <n v="3408"/>
    <x v="3406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x v="59"/>
    <b v="1"/>
    <x v="1"/>
    <x v="6"/>
    <x v="2361"/>
    <m/>
  </r>
  <r>
    <n v="3409"/>
    <x v="3407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x v="64"/>
    <b v="1"/>
    <x v="1"/>
    <x v="6"/>
    <x v="2362"/>
    <m/>
  </r>
  <r>
    <n v="3410"/>
    <x v="3408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x v="244"/>
    <b v="1"/>
    <x v="1"/>
    <x v="6"/>
    <x v="2363"/>
    <m/>
  </r>
  <r>
    <n v="3411"/>
    <x v="3409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x v="76"/>
    <b v="1"/>
    <x v="1"/>
    <x v="6"/>
    <x v="2364"/>
    <m/>
  </r>
  <r>
    <n v="3412"/>
    <x v="3410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x v="55"/>
    <b v="1"/>
    <x v="1"/>
    <x v="6"/>
    <x v="2365"/>
    <m/>
  </r>
  <r>
    <n v="3413"/>
    <x v="3411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x v="25"/>
    <b v="1"/>
    <x v="1"/>
    <x v="6"/>
    <x v="2235"/>
    <m/>
  </r>
  <r>
    <n v="3414"/>
    <x v="3412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x v="34"/>
    <b v="1"/>
    <x v="1"/>
    <x v="6"/>
    <x v="2366"/>
    <m/>
  </r>
  <r>
    <n v="3415"/>
    <x v="3413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x v="82"/>
    <b v="1"/>
    <x v="1"/>
    <x v="6"/>
    <x v="2367"/>
    <m/>
  </r>
  <r>
    <n v="3416"/>
    <x v="3414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x v="209"/>
    <b v="1"/>
    <x v="1"/>
    <x v="6"/>
    <x v="2368"/>
    <m/>
  </r>
  <r>
    <n v="3417"/>
    <x v="3415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x v="43"/>
    <b v="1"/>
    <x v="1"/>
    <x v="6"/>
    <x v="841"/>
    <m/>
  </r>
  <r>
    <n v="3418"/>
    <x v="3416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x v="66"/>
    <b v="1"/>
    <x v="1"/>
    <x v="6"/>
    <x v="2369"/>
    <m/>
  </r>
  <r>
    <n v="3419"/>
    <x v="3417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x v="67"/>
    <b v="1"/>
    <x v="1"/>
    <x v="6"/>
    <x v="2370"/>
    <m/>
  </r>
  <r>
    <n v="3420"/>
    <x v="3418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x v="69"/>
    <b v="1"/>
    <x v="1"/>
    <x v="6"/>
    <x v="2178"/>
    <m/>
  </r>
  <r>
    <n v="3421"/>
    <x v="3419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x v="15"/>
    <b v="1"/>
    <x v="1"/>
    <x v="6"/>
    <x v="2371"/>
    <m/>
  </r>
  <r>
    <n v="3422"/>
    <x v="3420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x v="67"/>
    <b v="1"/>
    <x v="1"/>
    <x v="6"/>
    <x v="2372"/>
    <m/>
  </r>
  <r>
    <n v="3423"/>
    <x v="3421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x v="73"/>
    <b v="1"/>
    <x v="1"/>
    <x v="6"/>
    <x v="431"/>
    <m/>
  </r>
  <r>
    <n v="3424"/>
    <x v="3422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x v="88"/>
    <b v="1"/>
    <x v="1"/>
    <x v="6"/>
    <x v="2373"/>
    <m/>
  </r>
  <r>
    <n v="3425"/>
    <x v="3423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x v="201"/>
    <b v="1"/>
    <x v="1"/>
    <x v="6"/>
    <x v="2374"/>
    <m/>
  </r>
  <r>
    <n v="3426"/>
    <x v="3424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x v="45"/>
    <b v="1"/>
    <x v="1"/>
    <x v="6"/>
    <x v="2375"/>
    <m/>
  </r>
  <r>
    <n v="3427"/>
    <x v="3425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x v="60"/>
    <b v="1"/>
    <x v="1"/>
    <x v="6"/>
    <x v="246"/>
    <m/>
  </r>
  <r>
    <n v="3428"/>
    <x v="3426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x v="13"/>
    <b v="1"/>
    <x v="1"/>
    <x v="6"/>
    <x v="2376"/>
    <m/>
  </r>
  <r>
    <n v="3429"/>
    <x v="3427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x v="8"/>
    <b v="1"/>
    <x v="1"/>
    <x v="6"/>
    <x v="1783"/>
    <m/>
  </r>
  <r>
    <n v="3430"/>
    <x v="3428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x v="250"/>
    <b v="1"/>
    <x v="1"/>
    <x v="6"/>
    <x v="2377"/>
    <m/>
  </r>
  <r>
    <n v="3431"/>
    <x v="3429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x v="64"/>
    <b v="1"/>
    <x v="1"/>
    <x v="6"/>
    <x v="2378"/>
    <m/>
  </r>
  <r>
    <n v="3432"/>
    <x v="3430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x v="288"/>
    <b v="1"/>
    <x v="1"/>
    <x v="6"/>
    <x v="2379"/>
    <m/>
  </r>
  <r>
    <n v="3433"/>
    <x v="3431"/>
    <s v="death&amp;pretzels presents their first Chicago based project:_x000a_The Dybbuk by S. Ansky"/>
    <n v="9500"/>
    <n v="9525"/>
    <x v="0"/>
    <n v="100"/>
    <x v="0"/>
    <s v="USD"/>
    <n v="1402974000"/>
    <n v="1400290255"/>
    <b v="0"/>
    <x v="26"/>
    <b v="1"/>
    <x v="1"/>
    <x v="6"/>
    <x v="2380"/>
    <m/>
  </r>
  <r>
    <n v="3434"/>
    <x v="3432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x v="129"/>
    <b v="1"/>
    <x v="1"/>
    <x v="6"/>
    <x v="2381"/>
    <m/>
  </r>
  <r>
    <n v="3435"/>
    <x v="3433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x v="10"/>
    <b v="1"/>
    <x v="1"/>
    <x v="6"/>
    <x v="2382"/>
    <m/>
  </r>
  <r>
    <n v="3436"/>
    <x v="3434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x v="77"/>
    <b v="1"/>
    <x v="1"/>
    <x v="6"/>
    <x v="2383"/>
    <m/>
  </r>
  <r>
    <n v="3437"/>
    <x v="3435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x v="17"/>
    <b v="1"/>
    <x v="1"/>
    <x v="6"/>
    <x v="2384"/>
    <m/>
  </r>
  <r>
    <n v="3438"/>
    <x v="3436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x v="25"/>
    <b v="1"/>
    <x v="1"/>
    <x v="6"/>
    <x v="2385"/>
    <m/>
  </r>
  <r>
    <n v="3439"/>
    <x v="3437"/>
    <s v="Help a small theater produce an original adaptation of Lewis Carroll's classic story."/>
    <n v="1200"/>
    <n v="1616.14"/>
    <x v="0"/>
    <n v="135"/>
    <x v="0"/>
    <s v="USD"/>
    <n v="1453179540"/>
    <n v="1452030730"/>
    <b v="0"/>
    <x v="59"/>
    <b v="1"/>
    <x v="1"/>
    <x v="6"/>
    <x v="2386"/>
    <m/>
  </r>
  <r>
    <n v="3440"/>
    <x v="3438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x v="141"/>
    <b v="1"/>
    <x v="1"/>
    <x v="6"/>
    <x v="1085"/>
    <m/>
  </r>
  <r>
    <n v="3441"/>
    <x v="3439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x v="68"/>
    <b v="1"/>
    <x v="1"/>
    <x v="6"/>
    <x v="2387"/>
    <m/>
  </r>
  <r>
    <n v="3442"/>
    <x v="3440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x v="22"/>
    <b v="1"/>
    <x v="1"/>
    <x v="6"/>
    <x v="672"/>
    <m/>
  </r>
  <r>
    <n v="3443"/>
    <x v="3441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x v="43"/>
    <b v="1"/>
    <x v="1"/>
    <x v="6"/>
    <x v="2388"/>
    <m/>
  </r>
  <r>
    <n v="3444"/>
    <x v="3442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x v="9"/>
    <b v="1"/>
    <x v="1"/>
    <x v="6"/>
    <x v="2389"/>
    <m/>
  </r>
  <r>
    <n v="3445"/>
    <x v="3443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x v="162"/>
    <b v="1"/>
    <x v="1"/>
    <x v="6"/>
    <x v="2390"/>
    <m/>
  </r>
  <r>
    <n v="3446"/>
    <x v="3444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x v="20"/>
    <b v="1"/>
    <x v="1"/>
    <x v="6"/>
    <x v="2391"/>
    <m/>
  </r>
  <r>
    <n v="3447"/>
    <x v="3445"/>
    <s v="&quot;He was a poet, a vagrant, a philosopher, a lady's man and a hard drinker&quot;"/>
    <n v="1000"/>
    <n v="1078"/>
    <x v="0"/>
    <n v="108"/>
    <x v="0"/>
    <s v="USD"/>
    <n v="1458332412"/>
    <n v="1454448012"/>
    <b v="0"/>
    <x v="25"/>
    <b v="1"/>
    <x v="1"/>
    <x v="6"/>
    <x v="2392"/>
    <m/>
  </r>
  <r>
    <n v="3448"/>
    <x v="3446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x v="43"/>
    <b v="1"/>
    <x v="1"/>
    <x v="6"/>
    <x v="392"/>
    <m/>
  </r>
  <r>
    <n v="3449"/>
    <x v="3447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x v="9"/>
    <b v="1"/>
    <x v="1"/>
    <x v="6"/>
    <x v="1922"/>
    <m/>
  </r>
  <r>
    <n v="3450"/>
    <x v="3448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x v="70"/>
    <b v="1"/>
    <x v="1"/>
    <x v="6"/>
    <x v="2393"/>
    <m/>
  </r>
  <r>
    <n v="3451"/>
    <x v="3449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x v="38"/>
    <b v="1"/>
    <x v="1"/>
    <x v="6"/>
    <x v="2394"/>
    <m/>
  </r>
  <r>
    <n v="3452"/>
    <x v="3450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x v="77"/>
    <b v="1"/>
    <x v="1"/>
    <x v="6"/>
    <x v="2395"/>
    <m/>
  </r>
  <r>
    <n v="3453"/>
    <x v="3451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x v="25"/>
    <b v="1"/>
    <x v="1"/>
    <x v="6"/>
    <x v="440"/>
    <m/>
  </r>
  <r>
    <n v="3454"/>
    <x v="3452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x v="64"/>
    <b v="1"/>
    <x v="1"/>
    <x v="6"/>
    <x v="2396"/>
    <m/>
  </r>
  <r>
    <n v="3455"/>
    <x v="3453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x v="50"/>
    <b v="1"/>
    <x v="1"/>
    <x v="6"/>
    <x v="2397"/>
    <m/>
  </r>
  <r>
    <n v="3456"/>
    <x v="3454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x v="38"/>
    <b v="1"/>
    <x v="1"/>
    <x v="6"/>
    <x v="2398"/>
    <m/>
  </r>
  <r>
    <n v="3457"/>
    <x v="3455"/>
    <s v="Robots, Space Battles, Mystery, and Intrigue. Nothing is Impossible..."/>
    <n v="2000"/>
    <n v="2804"/>
    <x v="0"/>
    <n v="140"/>
    <x v="0"/>
    <s v="USD"/>
    <n v="1423720740"/>
    <n v="1421081857"/>
    <b v="0"/>
    <x v="165"/>
    <b v="1"/>
    <x v="1"/>
    <x v="6"/>
    <x v="2399"/>
    <m/>
  </r>
  <r>
    <n v="3458"/>
    <x v="3456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x v="74"/>
    <b v="1"/>
    <x v="1"/>
    <x v="6"/>
    <x v="2400"/>
    <m/>
  </r>
  <r>
    <n v="3459"/>
    <x v="3457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x v="17"/>
    <b v="1"/>
    <x v="1"/>
    <x v="6"/>
    <x v="2401"/>
    <m/>
  </r>
  <r>
    <n v="3460"/>
    <x v="3458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x v="10"/>
    <b v="1"/>
    <x v="1"/>
    <x v="6"/>
    <x v="73"/>
    <m/>
  </r>
  <r>
    <n v="3461"/>
    <x v="3459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x v="8"/>
    <b v="1"/>
    <x v="1"/>
    <x v="6"/>
    <x v="2402"/>
    <m/>
  </r>
  <r>
    <n v="3462"/>
    <x v="3460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x v="57"/>
    <b v="1"/>
    <x v="1"/>
    <x v="6"/>
    <x v="2403"/>
    <m/>
  </r>
  <r>
    <n v="3463"/>
    <x v="3461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x v="229"/>
    <b v="1"/>
    <x v="1"/>
    <x v="6"/>
    <x v="2404"/>
    <m/>
  </r>
  <r>
    <n v="3464"/>
    <x v="3462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x v="251"/>
    <b v="1"/>
    <x v="1"/>
    <x v="6"/>
    <x v="2405"/>
    <m/>
  </r>
  <r>
    <n v="3465"/>
    <x v="3463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x v="17"/>
    <b v="1"/>
    <x v="1"/>
    <x v="6"/>
    <x v="2406"/>
    <m/>
  </r>
  <r>
    <n v="3466"/>
    <x v="3464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x v="42"/>
    <b v="1"/>
    <x v="1"/>
    <x v="6"/>
    <x v="2407"/>
    <m/>
  </r>
  <r>
    <n v="3467"/>
    <x v="3465"/>
    <s v="Venus in Fur, By David Ives."/>
    <n v="3000"/>
    <n v="3030"/>
    <x v="0"/>
    <n v="101"/>
    <x v="0"/>
    <s v="USD"/>
    <n v="1426864032"/>
    <n v="1424275632"/>
    <b v="0"/>
    <x v="5"/>
    <b v="1"/>
    <x v="1"/>
    <x v="6"/>
    <x v="890"/>
    <m/>
  </r>
  <r>
    <n v="3468"/>
    <x v="3466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x v="57"/>
    <b v="1"/>
    <x v="1"/>
    <x v="6"/>
    <x v="2408"/>
    <m/>
  </r>
  <r>
    <n v="3469"/>
    <x v="3467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x v="287"/>
    <b v="1"/>
    <x v="1"/>
    <x v="6"/>
    <x v="2000"/>
    <m/>
  </r>
  <r>
    <n v="3470"/>
    <x v="3468"/>
    <s v="The New Artist's Circle is a theatre company dedicated to bringing the arts to young people."/>
    <n v="250"/>
    <n v="375"/>
    <x v="0"/>
    <n v="150"/>
    <x v="0"/>
    <s v="USD"/>
    <n v="1468618680"/>
    <n v="1465345902"/>
    <b v="0"/>
    <x v="82"/>
    <b v="1"/>
    <x v="1"/>
    <x v="6"/>
    <x v="683"/>
    <m/>
  </r>
  <r>
    <n v="3471"/>
    <x v="3469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x v="209"/>
    <b v="1"/>
    <x v="1"/>
    <x v="6"/>
    <x v="1299"/>
    <m/>
  </r>
  <r>
    <n v="3472"/>
    <x v="3470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x v="23"/>
    <b v="1"/>
    <x v="1"/>
    <x v="6"/>
    <x v="2230"/>
    <m/>
  </r>
  <r>
    <n v="3473"/>
    <x v="3471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x v="51"/>
    <b v="1"/>
    <x v="1"/>
    <x v="6"/>
    <x v="2409"/>
    <m/>
  </r>
  <r>
    <n v="3474"/>
    <x v="3472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x v="70"/>
    <b v="1"/>
    <x v="1"/>
    <x v="6"/>
    <x v="2410"/>
    <m/>
  </r>
  <r>
    <n v="3475"/>
    <x v="3473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x v="57"/>
    <b v="1"/>
    <x v="1"/>
    <x v="6"/>
    <x v="135"/>
    <m/>
  </r>
  <r>
    <n v="3476"/>
    <x v="3474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x v="79"/>
    <b v="1"/>
    <x v="1"/>
    <x v="6"/>
    <x v="364"/>
    <m/>
  </r>
  <r>
    <n v="3477"/>
    <x v="3475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x v="70"/>
    <b v="1"/>
    <x v="1"/>
    <x v="6"/>
    <x v="2411"/>
    <m/>
  </r>
  <r>
    <n v="3478"/>
    <x v="3476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x v="7"/>
    <b v="1"/>
    <x v="1"/>
    <x v="6"/>
    <x v="2412"/>
    <m/>
  </r>
  <r>
    <n v="3479"/>
    <x v="3477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x v="66"/>
    <b v="1"/>
    <x v="1"/>
    <x v="6"/>
    <x v="2413"/>
    <m/>
  </r>
  <r>
    <n v="3480"/>
    <x v="3478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x v="62"/>
    <b v="1"/>
    <x v="1"/>
    <x v="6"/>
    <x v="2414"/>
    <m/>
  </r>
  <r>
    <n v="3481"/>
    <x v="3479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x v="195"/>
    <b v="1"/>
    <x v="1"/>
    <x v="6"/>
    <x v="2415"/>
    <m/>
  </r>
  <r>
    <n v="3482"/>
    <x v="3480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x v="144"/>
    <b v="1"/>
    <x v="1"/>
    <x v="6"/>
    <x v="366"/>
    <m/>
  </r>
  <r>
    <n v="3483"/>
    <x v="3481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x v="182"/>
    <b v="1"/>
    <x v="1"/>
    <x v="6"/>
    <x v="2376"/>
    <m/>
  </r>
  <r>
    <n v="3484"/>
    <x v="3482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x v="34"/>
    <b v="1"/>
    <x v="1"/>
    <x v="6"/>
    <x v="2416"/>
    <m/>
  </r>
  <r>
    <n v="3485"/>
    <x v="3483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x v="209"/>
    <b v="1"/>
    <x v="1"/>
    <x v="6"/>
    <x v="2281"/>
    <m/>
  </r>
  <r>
    <n v="3486"/>
    <x v="3484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x v="66"/>
    <b v="1"/>
    <x v="1"/>
    <x v="6"/>
    <x v="2417"/>
    <m/>
  </r>
  <r>
    <n v="3487"/>
    <x v="3485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x v="36"/>
    <b v="1"/>
    <x v="1"/>
    <x v="6"/>
    <x v="2418"/>
    <m/>
  </r>
  <r>
    <n v="3488"/>
    <x v="3486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x v="60"/>
    <b v="1"/>
    <x v="1"/>
    <x v="6"/>
    <x v="2419"/>
    <m/>
  </r>
  <r>
    <n v="3489"/>
    <x v="3487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x v="250"/>
    <b v="1"/>
    <x v="1"/>
    <x v="6"/>
    <x v="91"/>
    <m/>
  </r>
  <r>
    <n v="3490"/>
    <x v="3488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x v="74"/>
    <b v="1"/>
    <x v="1"/>
    <x v="6"/>
    <x v="1604"/>
    <m/>
  </r>
  <r>
    <n v="3491"/>
    <x v="3489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x v="73"/>
    <b v="1"/>
    <x v="1"/>
    <x v="6"/>
    <x v="2420"/>
    <m/>
  </r>
  <r>
    <n v="3492"/>
    <x v="3490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x v="2"/>
    <b v="1"/>
    <x v="1"/>
    <x v="6"/>
    <x v="2421"/>
    <m/>
  </r>
  <r>
    <n v="3493"/>
    <x v="3491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x v="60"/>
    <b v="1"/>
    <x v="1"/>
    <x v="6"/>
    <x v="246"/>
    <m/>
  </r>
  <r>
    <n v="3494"/>
    <x v="3492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x v="62"/>
    <b v="1"/>
    <x v="1"/>
    <x v="6"/>
    <x v="2422"/>
    <m/>
  </r>
  <r>
    <n v="3495"/>
    <x v="3493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x v="250"/>
    <b v="1"/>
    <x v="1"/>
    <x v="6"/>
    <x v="797"/>
    <m/>
  </r>
  <r>
    <n v="3496"/>
    <x v="3494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x v="76"/>
    <b v="1"/>
    <x v="1"/>
    <x v="6"/>
    <x v="2423"/>
    <m/>
  </r>
  <r>
    <n v="3497"/>
    <x v="3495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x v="72"/>
    <b v="1"/>
    <x v="1"/>
    <x v="6"/>
    <x v="2424"/>
    <m/>
  </r>
  <r>
    <n v="3498"/>
    <x v="3496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x v="288"/>
    <b v="1"/>
    <x v="1"/>
    <x v="6"/>
    <x v="2425"/>
    <m/>
  </r>
  <r>
    <n v="3499"/>
    <x v="3497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x v="2"/>
    <b v="1"/>
    <x v="1"/>
    <x v="6"/>
    <x v="2426"/>
    <m/>
  </r>
  <r>
    <n v="3500"/>
    <x v="3498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x v="288"/>
    <b v="1"/>
    <x v="1"/>
    <x v="6"/>
    <x v="2427"/>
    <m/>
  </r>
  <r>
    <n v="3501"/>
    <x v="3499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x v="288"/>
    <b v="1"/>
    <x v="1"/>
    <x v="6"/>
    <x v="2428"/>
    <m/>
  </r>
  <r>
    <n v="3502"/>
    <x v="3500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x v="162"/>
    <b v="1"/>
    <x v="1"/>
    <x v="6"/>
    <x v="2429"/>
    <m/>
  </r>
  <r>
    <n v="3503"/>
    <x v="3501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x v="44"/>
    <b v="1"/>
    <x v="1"/>
    <x v="6"/>
    <x v="2430"/>
    <m/>
  </r>
  <r>
    <n v="3504"/>
    <x v="3502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x v="22"/>
    <b v="1"/>
    <x v="1"/>
    <x v="6"/>
    <x v="178"/>
    <m/>
  </r>
  <r>
    <n v="3505"/>
    <x v="3503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x v="70"/>
    <b v="1"/>
    <x v="1"/>
    <x v="6"/>
    <x v="2431"/>
    <m/>
  </r>
  <r>
    <n v="3506"/>
    <x v="3504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x v="60"/>
    <b v="1"/>
    <x v="1"/>
    <x v="6"/>
    <x v="2432"/>
    <m/>
  </r>
  <r>
    <n v="3507"/>
    <x v="3505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x v="250"/>
    <b v="1"/>
    <x v="1"/>
    <x v="6"/>
    <x v="1716"/>
    <m/>
  </r>
  <r>
    <n v="3508"/>
    <x v="3506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x v="41"/>
    <b v="1"/>
    <x v="1"/>
    <x v="6"/>
    <x v="1028"/>
    <m/>
  </r>
  <r>
    <n v="3509"/>
    <x v="3507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x v="51"/>
    <b v="1"/>
    <x v="1"/>
    <x v="6"/>
    <x v="2433"/>
    <m/>
  </r>
  <r>
    <n v="3510"/>
    <x v="3508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x v="41"/>
    <b v="1"/>
    <x v="1"/>
    <x v="6"/>
    <x v="2434"/>
    <m/>
  </r>
  <r>
    <n v="3511"/>
    <x v="3509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x v="10"/>
    <b v="1"/>
    <x v="1"/>
    <x v="6"/>
    <x v="2435"/>
    <m/>
  </r>
  <r>
    <n v="3512"/>
    <x v="3510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x v="57"/>
    <b v="1"/>
    <x v="1"/>
    <x v="6"/>
    <x v="2436"/>
    <m/>
  </r>
  <r>
    <n v="3513"/>
    <x v="3511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x v="34"/>
    <b v="1"/>
    <x v="1"/>
    <x v="6"/>
    <x v="2437"/>
    <m/>
  </r>
  <r>
    <n v="3514"/>
    <x v="3512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x v="73"/>
    <b v="1"/>
    <x v="1"/>
    <x v="6"/>
    <x v="687"/>
    <m/>
  </r>
  <r>
    <n v="3515"/>
    <x v="3513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x v="67"/>
    <b v="1"/>
    <x v="1"/>
    <x v="6"/>
    <x v="2438"/>
    <m/>
  </r>
  <r>
    <n v="3516"/>
    <x v="3514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x v="202"/>
    <b v="1"/>
    <x v="1"/>
    <x v="6"/>
    <x v="2439"/>
    <m/>
  </r>
  <r>
    <n v="3517"/>
    <x v="3515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x v="62"/>
    <b v="1"/>
    <x v="1"/>
    <x v="6"/>
    <x v="2440"/>
    <m/>
  </r>
  <r>
    <n v="3518"/>
    <x v="3516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x v="51"/>
    <b v="1"/>
    <x v="1"/>
    <x v="6"/>
    <x v="2441"/>
    <m/>
  </r>
  <r>
    <n v="3519"/>
    <x v="3517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x v="33"/>
    <b v="1"/>
    <x v="1"/>
    <x v="6"/>
    <x v="2442"/>
    <m/>
  </r>
  <r>
    <n v="3520"/>
    <x v="3518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x v="64"/>
    <b v="1"/>
    <x v="1"/>
    <x v="6"/>
    <x v="2443"/>
    <m/>
  </r>
  <r>
    <n v="3521"/>
    <x v="3519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x v="62"/>
    <b v="1"/>
    <x v="1"/>
    <x v="6"/>
    <x v="1300"/>
    <m/>
  </r>
  <r>
    <n v="3522"/>
    <x v="3520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x v="69"/>
    <b v="1"/>
    <x v="1"/>
    <x v="6"/>
    <x v="2444"/>
    <m/>
  </r>
  <r>
    <n v="3523"/>
    <x v="3521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x v="144"/>
    <b v="1"/>
    <x v="1"/>
    <x v="6"/>
    <x v="2445"/>
    <m/>
  </r>
  <r>
    <n v="3524"/>
    <x v="3522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x v="142"/>
    <b v="1"/>
    <x v="1"/>
    <x v="6"/>
    <x v="2446"/>
    <m/>
  </r>
  <r>
    <n v="3525"/>
    <x v="3523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x v="63"/>
    <b v="1"/>
    <x v="1"/>
    <x v="6"/>
    <x v="2447"/>
    <m/>
  </r>
  <r>
    <n v="3526"/>
    <x v="3524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x v="69"/>
    <b v="1"/>
    <x v="1"/>
    <x v="6"/>
    <x v="2448"/>
    <m/>
  </r>
  <r>
    <n v="3527"/>
    <x v="3525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x v="48"/>
    <b v="1"/>
    <x v="1"/>
    <x v="6"/>
    <x v="2010"/>
    <m/>
  </r>
  <r>
    <n v="3528"/>
    <x v="3526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x v="77"/>
    <b v="1"/>
    <x v="1"/>
    <x v="6"/>
    <x v="2449"/>
    <m/>
  </r>
  <r>
    <n v="3529"/>
    <x v="3527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x v="59"/>
    <b v="1"/>
    <x v="1"/>
    <x v="6"/>
    <x v="2202"/>
    <m/>
  </r>
  <r>
    <n v="3530"/>
    <x v="3528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x v="19"/>
    <b v="1"/>
    <x v="1"/>
    <x v="6"/>
    <x v="178"/>
    <m/>
  </r>
  <r>
    <n v="3531"/>
    <x v="3529"/>
    <s v="A political comedy for a crazy election year"/>
    <n v="1000"/>
    <n v="1280"/>
    <x v="0"/>
    <n v="128"/>
    <x v="0"/>
    <s v="USD"/>
    <n v="1467301334"/>
    <n v="1464709334"/>
    <b v="0"/>
    <x v="55"/>
    <b v="1"/>
    <x v="1"/>
    <x v="6"/>
    <x v="2450"/>
    <m/>
  </r>
  <r>
    <n v="3532"/>
    <x v="3530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x v="74"/>
    <b v="1"/>
    <x v="1"/>
    <x v="6"/>
    <x v="2451"/>
    <m/>
  </r>
  <r>
    <n v="3533"/>
    <x v="3531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x v="22"/>
    <b v="1"/>
    <x v="1"/>
    <x v="6"/>
    <x v="2452"/>
    <m/>
  </r>
  <r>
    <n v="3534"/>
    <x v="3532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x v="386"/>
    <b v="1"/>
    <x v="1"/>
    <x v="6"/>
    <x v="2453"/>
    <m/>
  </r>
  <r>
    <n v="3535"/>
    <x v="3533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x v="67"/>
    <b v="1"/>
    <x v="1"/>
    <x v="6"/>
    <x v="1428"/>
    <m/>
  </r>
  <r>
    <n v="3536"/>
    <x v="3534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x v="57"/>
    <b v="1"/>
    <x v="1"/>
    <x v="6"/>
    <x v="2454"/>
    <m/>
  </r>
  <r>
    <n v="3537"/>
    <x v="3535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x v="33"/>
    <b v="1"/>
    <x v="1"/>
    <x v="6"/>
    <x v="145"/>
    <m/>
  </r>
  <r>
    <n v="3538"/>
    <x v="3536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x v="183"/>
    <b v="1"/>
    <x v="1"/>
    <x v="6"/>
    <x v="2455"/>
    <m/>
  </r>
  <r>
    <n v="3539"/>
    <x v="3537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x v="62"/>
    <b v="1"/>
    <x v="1"/>
    <x v="6"/>
    <x v="2456"/>
    <m/>
  </r>
  <r>
    <n v="3540"/>
    <x v="3538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x v="22"/>
    <b v="1"/>
    <x v="1"/>
    <x v="6"/>
    <x v="885"/>
    <m/>
  </r>
  <r>
    <n v="3541"/>
    <x v="3539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x v="58"/>
    <b v="1"/>
    <x v="1"/>
    <x v="6"/>
    <x v="104"/>
    <m/>
  </r>
  <r>
    <n v="3542"/>
    <x v="3540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x v="268"/>
    <b v="1"/>
    <x v="1"/>
    <x v="6"/>
    <x v="2457"/>
    <m/>
  </r>
  <r>
    <n v="3543"/>
    <x v="3541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x v="60"/>
    <b v="1"/>
    <x v="1"/>
    <x v="6"/>
    <x v="2458"/>
    <m/>
  </r>
  <r>
    <n v="3544"/>
    <x v="3542"/>
    <s v="Death &amp; Pretzels presents the world premiere of Paul Pasulka's Gruoch, or Lady Macbeth"/>
    <n v="2500"/>
    <n v="2500"/>
    <x v="0"/>
    <n v="100"/>
    <x v="0"/>
    <s v="USD"/>
    <n v="1425758257"/>
    <n v="1423166257"/>
    <b v="0"/>
    <x v="54"/>
    <b v="1"/>
    <x v="1"/>
    <x v="6"/>
    <x v="2459"/>
    <m/>
  </r>
  <r>
    <n v="3545"/>
    <x v="3543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x v="22"/>
    <b v="1"/>
    <x v="1"/>
    <x v="6"/>
    <x v="90"/>
    <m/>
  </r>
  <r>
    <n v="3546"/>
    <x v="3544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x v="10"/>
    <b v="1"/>
    <x v="1"/>
    <x v="6"/>
    <x v="2460"/>
    <m/>
  </r>
  <r>
    <n v="3547"/>
    <x v="3545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x v="226"/>
    <b v="1"/>
    <x v="1"/>
    <x v="6"/>
    <x v="2461"/>
    <m/>
  </r>
  <r>
    <n v="3548"/>
    <x v="3546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x v="62"/>
    <b v="1"/>
    <x v="1"/>
    <x v="6"/>
    <x v="2414"/>
    <m/>
  </r>
  <r>
    <n v="3549"/>
    <x v="3547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x v="288"/>
    <b v="1"/>
    <x v="1"/>
    <x v="6"/>
    <x v="2462"/>
    <m/>
  </r>
  <r>
    <n v="3550"/>
    <x v="3548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x v="31"/>
    <b v="1"/>
    <x v="1"/>
    <x v="6"/>
    <x v="2463"/>
    <m/>
  </r>
  <r>
    <n v="3551"/>
    <x v="3549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x v="20"/>
    <b v="1"/>
    <x v="1"/>
    <x v="6"/>
    <x v="1756"/>
    <m/>
  </r>
  <r>
    <n v="3552"/>
    <x v="3550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x v="9"/>
    <b v="1"/>
    <x v="1"/>
    <x v="6"/>
    <x v="2464"/>
    <m/>
  </r>
  <r>
    <n v="3553"/>
    <x v="3551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x v="201"/>
    <b v="1"/>
    <x v="1"/>
    <x v="6"/>
    <x v="1382"/>
    <m/>
  </r>
  <r>
    <n v="3554"/>
    <x v="3552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x v="28"/>
    <b v="1"/>
    <x v="1"/>
    <x v="6"/>
    <x v="2465"/>
    <m/>
  </r>
  <r>
    <n v="3555"/>
    <x v="3553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x v="25"/>
    <b v="1"/>
    <x v="1"/>
    <x v="6"/>
    <x v="1199"/>
    <m/>
  </r>
  <r>
    <n v="3556"/>
    <x v="3554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x v="9"/>
    <b v="1"/>
    <x v="1"/>
    <x v="6"/>
    <x v="2466"/>
    <m/>
  </r>
  <r>
    <n v="3557"/>
    <x v="3555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x v="501"/>
    <b v="1"/>
    <x v="1"/>
    <x v="6"/>
    <x v="2467"/>
    <m/>
  </r>
  <r>
    <n v="3558"/>
    <x v="3556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x v="19"/>
    <b v="1"/>
    <x v="1"/>
    <x v="6"/>
    <x v="2468"/>
    <m/>
  </r>
  <r>
    <n v="3559"/>
    <x v="3557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x v="54"/>
    <b v="1"/>
    <x v="1"/>
    <x v="6"/>
    <x v="2469"/>
    <m/>
  </r>
  <r>
    <n v="3560"/>
    <x v="3558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x v="142"/>
    <b v="1"/>
    <x v="1"/>
    <x v="6"/>
    <x v="2470"/>
    <m/>
  </r>
  <r>
    <n v="3561"/>
    <x v="3559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x v="241"/>
    <b v="1"/>
    <x v="1"/>
    <x v="6"/>
    <x v="2471"/>
    <m/>
  </r>
  <r>
    <n v="3562"/>
    <x v="3560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x v="162"/>
    <b v="1"/>
    <x v="1"/>
    <x v="6"/>
    <x v="2472"/>
    <m/>
  </r>
  <r>
    <n v="3563"/>
    <x v="3561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x v="20"/>
    <b v="1"/>
    <x v="1"/>
    <x v="6"/>
    <x v="2473"/>
    <m/>
  </r>
  <r>
    <n v="3564"/>
    <x v="3562"/>
    <s v="Multi Award-Winng play THE PILLOWMAN coming to the Arts Centre Theatre, Aberdeen"/>
    <n v="1000"/>
    <n v="1005"/>
    <x v="0"/>
    <n v="101"/>
    <x v="1"/>
    <s v="GBP"/>
    <n v="1444060800"/>
    <n v="1440082649"/>
    <b v="0"/>
    <x v="57"/>
    <b v="1"/>
    <x v="1"/>
    <x v="6"/>
    <x v="2474"/>
    <m/>
  </r>
  <r>
    <n v="3565"/>
    <x v="3563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x v="8"/>
    <b v="1"/>
    <x v="1"/>
    <x v="6"/>
    <x v="2475"/>
    <m/>
  </r>
  <r>
    <n v="3566"/>
    <x v="3564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x v="44"/>
    <b v="1"/>
    <x v="1"/>
    <x v="6"/>
    <x v="2476"/>
    <m/>
  </r>
  <r>
    <n v="3567"/>
    <x v="3565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x v="14"/>
    <b v="1"/>
    <x v="1"/>
    <x v="6"/>
    <x v="2477"/>
    <m/>
  </r>
  <r>
    <n v="3568"/>
    <x v="3566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x v="10"/>
    <b v="1"/>
    <x v="1"/>
    <x v="6"/>
    <x v="700"/>
    <m/>
  </r>
  <r>
    <n v="3569"/>
    <x v="3567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x v="14"/>
    <b v="1"/>
    <x v="1"/>
    <x v="6"/>
    <x v="2478"/>
    <m/>
  </r>
  <r>
    <n v="3570"/>
    <x v="3568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x v="55"/>
    <b v="1"/>
    <x v="1"/>
    <x v="6"/>
    <x v="1336"/>
    <m/>
  </r>
  <r>
    <n v="3571"/>
    <x v="3569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x v="20"/>
    <b v="1"/>
    <x v="1"/>
    <x v="6"/>
    <x v="2479"/>
    <m/>
  </r>
  <r>
    <n v="3572"/>
    <x v="3570"/>
    <s v="A darkly comic one woman show by Abram Rooney as part of The Camden Fringe 2015."/>
    <n v="500"/>
    <n v="500"/>
    <x v="0"/>
    <n v="100"/>
    <x v="1"/>
    <s v="GBP"/>
    <n v="1434894082"/>
    <n v="1432302082"/>
    <b v="0"/>
    <x v="82"/>
    <b v="1"/>
    <x v="1"/>
    <x v="6"/>
    <x v="2480"/>
    <m/>
  </r>
  <r>
    <n v="3573"/>
    <x v="3571"/>
    <s v="London based theatre makers collaborating to create a new show about the history of HipHop."/>
    <n v="3000"/>
    <n v="3084"/>
    <x v="0"/>
    <n v="103"/>
    <x v="1"/>
    <s v="GBP"/>
    <n v="1415440846"/>
    <n v="1412845246"/>
    <b v="0"/>
    <x v="76"/>
    <b v="1"/>
    <x v="1"/>
    <x v="6"/>
    <x v="2481"/>
    <m/>
  </r>
  <r>
    <n v="3574"/>
    <x v="3572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x v="43"/>
    <b v="1"/>
    <x v="1"/>
    <x v="6"/>
    <x v="2482"/>
    <m/>
  </r>
  <r>
    <n v="3575"/>
    <x v="3573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x v="332"/>
    <b v="1"/>
    <x v="1"/>
    <x v="6"/>
    <x v="2483"/>
    <m/>
  </r>
  <r>
    <n v="3576"/>
    <x v="3574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x v="81"/>
    <b v="1"/>
    <x v="1"/>
    <x v="6"/>
    <x v="135"/>
    <m/>
  </r>
  <r>
    <n v="3577"/>
    <x v="3575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x v="74"/>
    <b v="1"/>
    <x v="1"/>
    <x v="6"/>
    <x v="673"/>
    <m/>
  </r>
  <r>
    <n v="3578"/>
    <x v="3576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x v="77"/>
    <b v="1"/>
    <x v="1"/>
    <x v="6"/>
    <x v="1318"/>
    <m/>
  </r>
  <r>
    <n v="3579"/>
    <x v="3577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x v="25"/>
    <b v="1"/>
    <x v="1"/>
    <x v="6"/>
    <x v="669"/>
    <m/>
  </r>
  <r>
    <n v="3580"/>
    <x v="3578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x v="74"/>
    <b v="1"/>
    <x v="1"/>
    <x v="6"/>
    <x v="2484"/>
    <m/>
  </r>
  <r>
    <n v="3581"/>
    <x v="3579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x v="43"/>
    <b v="1"/>
    <x v="1"/>
    <x v="6"/>
    <x v="836"/>
    <m/>
  </r>
  <r>
    <n v="3582"/>
    <x v="3580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x v="72"/>
    <b v="1"/>
    <x v="1"/>
    <x v="6"/>
    <x v="2485"/>
    <m/>
  </r>
  <r>
    <n v="3583"/>
    <x v="3581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x v="54"/>
    <b v="1"/>
    <x v="1"/>
    <x v="6"/>
    <x v="938"/>
    <m/>
  </r>
  <r>
    <n v="3584"/>
    <x v="3582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x v="300"/>
    <b v="1"/>
    <x v="1"/>
    <x v="6"/>
    <x v="2486"/>
    <m/>
  </r>
  <r>
    <n v="3585"/>
    <x v="3583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x v="23"/>
    <b v="1"/>
    <x v="1"/>
    <x v="6"/>
    <x v="2487"/>
    <m/>
  </r>
  <r>
    <n v="3586"/>
    <x v="3584"/>
    <s v="See Theatre In A New Light"/>
    <n v="7500"/>
    <n v="8207"/>
    <x v="0"/>
    <n v="109"/>
    <x v="0"/>
    <s v="USD"/>
    <n v="1474649070"/>
    <n v="1469465070"/>
    <b v="0"/>
    <x v="241"/>
    <b v="1"/>
    <x v="1"/>
    <x v="6"/>
    <x v="2488"/>
    <m/>
  </r>
  <r>
    <n v="3587"/>
    <x v="3585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x v="33"/>
    <b v="1"/>
    <x v="1"/>
    <x v="6"/>
    <x v="2489"/>
    <m/>
  </r>
  <r>
    <n v="3588"/>
    <x v="3586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x v="202"/>
    <b v="1"/>
    <x v="1"/>
    <x v="6"/>
    <x v="2490"/>
    <m/>
  </r>
  <r>
    <n v="3589"/>
    <x v="3587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x v="95"/>
    <b v="1"/>
    <x v="1"/>
    <x v="6"/>
    <x v="2491"/>
    <m/>
  </r>
  <r>
    <n v="3590"/>
    <x v="3588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x v="196"/>
    <b v="1"/>
    <x v="1"/>
    <x v="6"/>
    <x v="2492"/>
    <m/>
  </r>
  <r>
    <n v="3591"/>
    <x v="3589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x v="59"/>
    <b v="1"/>
    <x v="1"/>
    <x v="6"/>
    <x v="2493"/>
    <m/>
  </r>
  <r>
    <n v="3592"/>
    <x v="3590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x v="2"/>
    <b v="1"/>
    <x v="1"/>
    <x v="6"/>
    <x v="2494"/>
    <m/>
  </r>
  <r>
    <n v="3593"/>
    <x v="3591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x v="68"/>
    <b v="1"/>
    <x v="1"/>
    <x v="6"/>
    <x v="2495"/>
    <m/>
  </r>
  <r>
    <n v="3594"/>
    <x v="3592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x v="17"/>
    <b v="1"/>
    <x v="1"/>
    <x v="6"/>
    <x v="2496"/>
    <m/>
  </r>
  <r>
    <n v="3595"/>
    <x v="3593"/>
    <s v="A new theatre company staging Will Eno's The Flu Season in Seattle"/>
    <n v="2600"/>
    <n v="3081"/>
    <x v="0"/>
    <n v="119"/>
    <x v="0"/>
    <s v="USD"/>
    <n v="1426229940"/>
    <n v="1423959123"/>
    <b v="0"/>
    <x v="95"/>
    <b v="1"/>
    <x v="1"/>
    <x v="6"/>
    <x v="2497"/>
    <m/>
  </r>
  <r>
    <n v="3596"/>
    <x v="3594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x v="41"/>
    <b v="1"/>
    <x v="1"/>
    <x v="6"/>
    <x v="2498"/>
    <m/>
  </r>
  <r>
    <n v="3597"/>
    <x v="3595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x v="51"/>
    <b v="1"/>
    <x v="1"/>
    <x v="6"/>
    <x v="2499"/>
    <m/>
  </r>
  <r>
    <n v="3598"/>
    <x v="3596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x v="74"/>
    <b v="1"/>
    <x v="1"/>
    <x v="6"/>
    <x v="99"/>
    <m/>
  </r>
  <r>
    <n v="3599"/>
    <x v="3597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x v="57"/>
    <b v="1"/>
    <x v="1"/>
    <x v="6"/>
    <x v="1225"/>
    <m/>
  </r>
  <r>
    <n v="3600"/>
    <x v="3598"/>
    <s v="The First Play From The Man Who Brought You The Black James Bond!"/>
    <n v="10"/>
    <n v="13"/>
    <x v="0"/>
    <n v="130"/>
    <x v="0"/>
    <s v="USD"/>
    <n v="1476390164"/>
    <n v="1473970964"/>
    <b v="0"/>
    <x v="80"/>
    <b v="1"/>
    <x v="1"/>
    <x v="6"/>
    <x v="2500"/>
    <m/>
  </r>
  <r>
    <n v="3601"/>
    <x v="3599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x v="28"/>
    <b v="1"/>
    <x v="1"/>
    <x v="6"/>
    <x v="104"/>
    <m/>
  </r>
  <r>
    <n v="3602"/>
    <x v="3600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x v="72"/>
    <b v="1"/>
    <x v="1"/>
    <x v="6"/>
    <x v="2501"/>
    <m/>
  </r>
  <r>
    <n v="3603"/>
    <x v="3601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x v="7"/>
    <b v="1"/>
    <x v="1"/>
    <x v="6"/>
    <x v="290"/>
    <m/>
  </r>
  <r>
    <n v="3604"/>
    <x v="3602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x v="50"/>
    <b v="1"/>
    <x v="1"/>
    <x v="6"/>
    <x v="2502"/>
    <m/>
  </r>
  <r>
    <n v="3605"/>
    <x v="3603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x v="41"/>
    <b v="1"/>
    <x v="1"/>
    <x v="6"/>
    <x v="76"/>
    <m/>
  </r>
  <r>
    <n v="3606"/>
    <x v="3604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x v="31"/>
    <b v="1"/>
    <x v="1"/>
    <x v="6"/>
    <x v="2503"/>
    <m/>
  </r>
  <r>
    <n v="3607"/>
    <x v="3605"/>
    <s v="'E15' is a verbatim project that looks at the story of the Focus E15 Campaign"/>
    <n v="550"/>
    <n v="580"/>
    <x v="0"/>
    <n v="105"/>
    <x v="1"/>
    <s v="GBP"/>
    <n v="1450137600"/>
    <n v="1448924882"/>
    <b v="0"/>
    <x v="9"/>
    <b v="1"/>
    <x v="1"/>
    <x v="6"/>
    <x v="2005"/>
    <m/>
  </r>
  <r>
    <n v="3608"/>
    <x v="3606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x v="74"/>
    <b v="1"/>
    <x v="1"/>
    <x v="6"/>
    <x v="1354"/>
    <m/>
  </r>
  <r>
    <n v="3609"/>
    <x v="3607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x v="64"/>
    <b v="1"/>
    <x v="1"/>
    <x v="6"/>
    <x v="2504"/>
    <m/>
  </r>
  <r>
    <n v="3610"/>
    <x v="3608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x v="162"/>
    <b v="1"/>
    <x v="1"/>
    <x v="6"/>
    <x v="2505"/>
    <m/>
  </r>
  <r>
    <n v="3611"/>
    <x v="3609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x v="13"/>
    <b v="1"/>
    <x v="1"/>
    <x v="6"/>
    <x v="583"/>
    <m/>
  </r>
  <r>
    <n v="3612"/>
    <x v="3610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x v="7"/>
    <b v="1"/>
    <x v="1"/>
    <x v="6"/>
    <x v="2506"/>
    <m/>
  </r>
  <r>
    <n v="3613"/>
    <x v="3611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x v="9"/>
    <b v="1"/>
    <x v="1"/>
    <x v="6"/>
    <x v="368"/>
    <m/>
  </r>
  <r>
    <n v="3614"/>
    <x v="3438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x v="26"/>
    <b v="1"/>
    <x v="1"/>
    <x v="6"/>
    <x v="2507"/>
    <m/>
  </r>
  <r>
    <n v="3615"/>
    <x v="3612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x v="250"/>
    <b v="1"/>
    <x v="1"/>
    <x v="6"/>
    <x v="2508"/>
    <m/>
  </r>
  <r>
    <n v="3616"/>
    <x v="3613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x v="43"/>
    <b v="1"/>
    <x v="1"/>
    <x v="6"/>
    <x v="2509"/>
    <m/>
  </r>
  <r>
    <n v="3617"/>
    <x v="3614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x v="13"/>
    <b v="1"/>
    <x v="1"/>
    <x v="6"/>
    <x v="383"/>
    <m/>
  </r>
  <r>
    <n v="3618"/>
    <x v="3615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x v="66"/>
    <b v="1"/>
    <x v="1"/>
    <x v="6"/>
    <x v="2350"/>
    <m/>
  </r>
  <r>
    <n v="3619"/>
    <x v="3616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x v="57"/>
    <b v="1"/>
    <x v="1"/>
    <x v="6"/>
    <x v="1137"/>
    <m/>
  </r>
  <r>
    <n v="3620"/>
    <x v="3617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x v="438"/>
    <b v="1"/>
    <x v="1"/>
    <x v="6"/>
    <x v="2510"/>
    <m/>
  </r>
  <r>
    <n v="3621"/>
    <x v="3618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x v="16"/>
    <b v="1"/>
    <x v="1"/>
    <x v="6"/>
    <x v="2511"/>
    <m/>
  </r>
  <r>
    <n v="3622"/>
    <x v="3619"/>
    <s v="5 actors. 39 characters. 1 epic adventure. Presented by the Cradle Theatre Company."/>
    <n v="1000"/>
    <n v="1000.99"/>
    <x v="0"/>
    <n v="100"/>
    <x v="0"/>
    <s v="USD"/>
    <n v="1411874580"/>
    <n v="1409030371"/>
    <b v="0"/>
    <x v="64"/>
    <b v="1"/>
    <x v="1"/>
    <x v="6"/>
    <x v="635"/>
    <m/>
  </r>
  <r>
    <n v="3623"/>
    <x v="3620"/>
    <s v="An original play exploring the complications of romantic relationships in all forms."/>
    <n v="2500"/>
    <n v="3000"/>
    <x v="0"/>
    <n v="120"/>
    <x v="0"/>
    <s v="USD"/>
    <n v="1406358000"/>
    <n v="1404841270"/>
    <b v="0"/>
    <x v="69"/>
    <b v="1"/>
    <x v="1"/>
    <x v="6"/>
    <x v="1461"/>
    <m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x v="70"/>
    <b v="1"/>
    <x v="1"/>
    <x v="6"/>
    <x v="2512"/>
    <m/>
  </r>
  <r>
    <n v="3625"/>
    <x v="3622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x v="76"/>
    <b v="1"/>
    <x v="1"/>
    <x v="6"/>
    <x v="1765"/>
    <m/>
  </r>
  <r>
    <n v="3626"/>
    <x v="3623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x v="53"/>
    <b v="1"/>
    <x v="1"/>
    <x v="6"/>
    <x v="2513"/>
    <m/>
  </r>
  <r>
    <n v="3627"/>
    <x v="3624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x v="60"/>
    <b v="1"/>
    <x v="1"/>
    <x v="6"/>
    <x v="2514"/>
    <m/>
  </r>
  <r>
    <n v="3628"/>
    <x v="3625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x v="78"/>
    <b v="0"/>
    <x v="1"/>
    <x v="40"/>
    <x v="121"/>
    <m/>
  </r>
  <r>
    <n v="3629"/>
    <x v="3626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x v="84"/>
    <b v="0"/>
    <x v="1"/>
    <x v="40"/>
    <x v="120"/>
    <m/>
  </r>
  <r>
    <n v="3630"/>
    <x v="3627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x v="29"/>
    <b v="0"/>
    <x v="1"/>
    <x v="40"/>
    <x v="120"/>
    <m/>
  </r>
  <r>
    <n v="3631"/>
    <x v="3628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x v="211"/>
    <b v="0"/>
    <x v="1"/>
    <x v="40"/>
    <x v="2515"/>
    <m/>
  </r>
  <r>
    <n v="3632"/>
    <x v="3629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x v="29"/>
    <b v="0"/>
    <x v="1"/>
    <x v="40"/>
    <x v="101"/>
    <m/>
  </r>
  <r>
    <n v="3633"/>
    <x v="3630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x v="162"/>
    <b v="0"/>
    <x v="1"/>
    <x v="40"/>
    <x v="2516"/>
    <m/>
  </r>
  <r>
    <n v="3634"/>
    <x v="3631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x v="59"/>
    <b v="0"/>
    <x v="1"/>
    <x v="40"/>
    <x v="2517"/>
    <m/>
  </r>
  <r>
    <n v="3635"/>
    <x v="3632"/>
    <s v="Mary's Son is a pop opera about Jesus and the hope he brings to all people."/>
    <n v="3500"/>
    <n v="1276"/>
    <x v="2"/>
    <n v="36"/>
    <x v="0"/>
    <s v="USD"/>
    <n v="1461186676"/>
    <n v="1458594676"/>
    <b v="0"/>
    <x v="73"/>
    <b v="0"/>
    <x v="1"/>
    <x v="40"/>
    <x v="2518"/>
    <m/>
  </r>
  <r>
    <n v="3636"/>
    <x v="3633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x v="78"/>
    <b v="0"/>
    <x v="1"/>
    <x v="40"/>
    <x v="121"/>
    <m/>
  </r>
  <r>
    <n v="3637"/>
    <x v="3634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x v="25"/>
    <b v="0"/>
    <x v="1"/>
    <x v="40"/>
    <x v="2519"/>
    <m/>
  </r>
  <r>
    <n v="3638"/>
    <x v="3635"/>
    <s v="A rock and roll journey that explores love, loss, redemption, duality and ascension."/>
    <n v="3300"/>
    <n v="216"/>
    <x v="2"/>
    <n v="7"/>
    <x v="5"/>
    <s v="CAD"/>
    <n v="1429456132"/>
    <n v="1424275732"/>
    <b v="0"/>
    <x v="84"/>
    <b v="0"/>
    <x v="1"/>
    <x v="40"/>
    <x v="1694"/>
    <m/>
  </r>
  <r>
    <n v="3639"/>
    <x v="3636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x v="29"/>
    <b v="0"/>
    <x v="1"/>
    <x v="40"/>
    <x v="120"/>
    <m/>
  </r>
  <r>
    <n v="3640"/>
    <x v="3637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x v="83"/>
    <b v="0"/>
    <x v="1"/>
    <x v="40"/>
    <x v="1714"/>
    <m/>
  </r>
  <r>
    <n v="3641"/>
    <x v="3638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x v="78"/>
    <b v="0"/>
    <x v="1"/>
    <x v="40"/>
    <x v="121"/>
    <m/>
  </r>
  <r>
    <n v="3642"/>
    <x v="3639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x v="84"/>
    <b v="0"/>
    <x v="1"/>
    <x v="40"/>
    <x v="501"/>
    <m/>
  </r>
  <r>
    <n v="3643"/>
    <x v="3640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x v="78"/>
    <b v="0"/>
    <x v="1"/>
    <x v="40"/>
    <x v="121"/>
    <m/>
  </r>
  <r>
    <n v="3644"/>
    <x v="3641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x v="8"/>
    <b v="0"/>
    <x v="1"/>
    <x v="40"/>
    <x v="2520"/>
    <m/>
  </r>
  <r>
    <n v="3645"/>
    <x v="3642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x v="29"/>
    <b v="0"/>
    <x v="1"/>
    <x v="40"/>
    <x v="120"/>
    <m/>
  </r>
  <r>
    <n v="3646"/>
    <x v="3643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x v="22"/>
    <b v="0"/>
    <x v="1"/>
    <x v="40"/>
    <x v="2521"/>
    <m/>
  </r>
  <r>
    <n v="3647"/>
    <x v="3644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x v="84"/>
    <b v="0"/>
    <x v="1"/>
    <x v="40"/>
    <x v="2"/>
    <m/>
  </r>
  <r>
    <n v="3648"/>
    <x v="3645"/>
    <s v="Help Moth Live! Support Moth and its artist collective to achieve its 2014/15 season."/>
    <n v="40000"/>
    <n v="40153"/>
    <x v="0"/>
    <n v="100"/>
    <x v="0"/>
    <s v="USD"/>
    <n v="1412492445"/>
    <n v="1409900445"/>
    <b v="0"/>
    <x v="196"/>
    <b v="1"/>
    <x v="1"/>
    <x v="6"/>
    <x v="2522"/>
    <m/>
  </r>
  <r>
    <n v="3649"/>
    <x v="3646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x v="22"/>
    <b v="1"/>
    <x v="1"/>
    <x v="6"/>
    <x v="1158"/>
    <m/>
  </r>
  <r>
    <n v="3650"/>
    <x v="3647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x v="57"/>
    <b v="1"/>
    <x v="1"/>
    <x v="6"/>
    <x v="2011"/>
    <m/>
  </r>
  <r>
    <n v="3651"/>
    <x v="3648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x v="82"/>
    <b v="1"/>
    <x v="1"/>
    <x v="6"/>
    <x v="1337"/>
    <m/>
  </r>
  <r>
    <n v="3652"/>
    <x v="2866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x v="57"/>
    <b v="1"/>
    <x v="1"/>
    <x v="6"/>
    <x v="2523"/>
    <m/>
  </r>
  <r>
    <n v="3653"/>
    <x v="3649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x v="51"/>
    <b v="1"/>
    <x v="1"/>
    <x v="6"/>
    <x v="2524"/>
    <m/>
  </r>
  <r>
    <n v="3654"/>
    <x v="3650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x v="44"/>
    <b v="1"/>
    <x v="1"/>
    <x v="6"/>
    <x v="2525"/>
    <m/>
  </r>
  <r>
    <n v="3655"/>
    <x v="3651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x v="1"/>
    <b v="1"/>
    <x v="1"/>
    <x v="6"/>
    <x v="2526"/>
    <m/>
  </r>
  <r>
    <n v="3656"/>
    <x v="3652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x v="67"/>
    <b v="1"/>
    <x v="1"/>
    <x v="6"/>
    <x v="2527"/>
    <m/>
  </r>
  <r>
    <n v="3657"/>
    <x v="3653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x v="9"/>
    <b v="1"/>
    <x v="1"/>
    <x v="6"/>
    <x v="2528"/>
    <m/>
  </r>
  <r>
    <n v="3658"/>
    <x v="3654"/>
    <s v="Life is hard when your own imaginary friend can't make time for you."/>
    <n v="1500"/>
    <n v="1510"/>
    <x v="0"/>
    <n v="101"/>
    <x v="0"/>
    <s v="USD"/>
    <n v="1404273540"/>
    <n v="1400272580"/>
    <b v="0"/>
    <x v="9"/>
    <b v="1"/>
    <x v="1"/>
    <x v="6"/>
    <x v="1700"/>
    <m/>
  </r>
  <r>
    <n v="3659"/>
    <x v="3655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x v="62"/>
    <b v="1"/>
    <x v="1"/>
    <x v="6"/>
    <x v="2529"/>
    <m/>
  </r>
  <r>
    <n v="3660"/>
    <x v="3656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x v="19"/>
    <b v="1"/>
    <x v="1"/>
    <x v="6"/>
    <x v="2530"/>
    <m/>
  </r>
  <r>
    <n v="3661"/>
    <x v="3657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x v="17"/>
    <b v="1"/>
    <x v="1"/>
    <x v="6"/>
    <x v="2531"/>
    <m/>
  </r>
  <r>
    <n v="3662"/>
    <x v="3658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x v="244"/>
    <b v="1"/>
    <x v="1"/>
    <x v="6"/>
    <x v="2532"/>
    <m/>
  </r>
  <r>
    <n v="3663"/>
    <x v="3659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x v="82"/>
    <b v="1"/>
    <x v="1"/>
    <x v="6"/>
    <x v="433"/>
    <m/>
  </r>
  <r>
    <n v="3664"/>
    <x v="3660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x v="10"/>
    <b v="1"/>
    <x v="1"/>
    <x v="6"/>
    <x v="2533"/>
    <m/>
  </r>
  <r>
    <n v="3665"/>
    <x v="3661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x v="25"/>
    <b v="1"/>
    <x v="1"/>
    <x v="6"/>
    <x v="2534"/>
    <m/>
  </r>
  <r>
    <n v="3666"/>
    <x v="3662"/>
    <s v="Artistic Internship @ Ojai Playwrights Conference"/>
    <n v="1200"/>
    <n v="1200"/>
    <x v="0"/>
    <n v="100"/>
    <x v="0"/>
    <s v="USD"/>
    <n v="1406185200"/>
    <n v="1404337382"/>
    <b v="0"/>
    <x v="44"/>
    <b v="1"/>
    <x v="1"/>
    <x v="6"/>
    <x v="2535"/>
    <m/>
  </r>
  <r>
    <n v="3667"/>
    <x v="3663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x v="6"/>
    <b v="1"/>
    <x v="1"/>
    <x v="6"/>
    <x v="2536"/>
    <m/>
  </r>
  <r>
    <n v="3668"/>
    <x v="3664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x v="33"/>
    <b v="1"/>
    <x v="1"/>
    <x v="6"/>
    <x v="2537"/>
    <m/>
  </r>
  <r>
    <n v="3669"/>
    <x v="3665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x v="57"/>
    <b v="1"/>
    <x v="1"/>
    <x v="6"/>
    <x v="2538"/>
    <m/>
  </r>
  <r>
    <n v="3670"/>
    <x v="3666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x v="8"/>
    <b v="1"/>
    <x v="1"/>
    <x v="6"/>
    <x v="2539"/>
    <m/>
  </r>
  <r>
    <n v="3671"/>
    <x v="3667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x v="244"/>
    <b v="1"/>
    <x v="1"/>
    <x v="6"/>
    <x v="2540"/>
    <m/>
  </r>
  <r>
    <n v="3672"/>
    <x v="3668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x v="7"/>
    <b v="1"/>
    <x v="1"/>
    <x v="6"/>
    <x v="2541"/>
    <m/>
  </r>
  <r>
    <n v="3673"/>
    <x v="3669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x v="229"/>
    <b v="1"/>
    <x v="1"/>
    <x v="6"/>
    <x v="2542"/>
    <m/>
  </r>
  <r>
    <n v="3674"/>
    <x v="3670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x v="162"/>
    <b v="1"/>
    <x v="1"/>
    <x v="6"/>
    <x v="2543"/>
    <m/>
  </r>
  <r>
    <n v="3675"/>
    <x v="3671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x v="83"/>
    <b v="1"/>
    <x v="1"/>
    <x v="6"/>
    <x v="457"/>
    <m/>
  </r>
  <r>
    <n v="3676"/>
    <x v="3672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x v="38"/>
    <b v="1"/>
    <x v="1"/>
    <x v="6"/>
    <x v="2544"/>
    <m/>
  </r>
  <r>
    <n v="3677"/>
    <x v="3673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x v="473"/>
    <b v="1"/>
    <x v="1"/>
    <x v="6"/>
    <x v="2545"/>
    <m/>
  </r>
  <r>
    <n v="3678"/>
    <x v="3674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x v="162"/>
    <b v="1"/>
    <x v="1"/>
    <x v="6"/>
    <x v="2546"/>
    <m/>
  </r>
  <r>
    <n v="3679"/>
    <x v="3675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x v="209"/>
    <b v="1"/>
    <x v="1"/>
    <x v="6"/>
    <x v="2547"/>
    <m/>
  </r>
  <r>
    <n v="3680"/>
    <x v="3676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x v="69"/>
    <b v="1"/>
    <x v="1"/>
    <x v="6"/>
    <x v="2548"/>
    <m/>
  </r>
  <r>
    <n v="3681"/>
    <x v="3677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x v="59"/>
    <b v="1"/>
    <x v="1"/>
    <x v="6"/>
    <x v="1025"/>
    <m/>
  </r>
  <r>
    <n v="3682"/>
    <x v="3678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x v="85"/>
    <b v="1"/>
    <x v="1"/>
    <x v="6"/>
    <x v="69"/>
    <m/>
  </r>
  <r>
    <n v="3683"/>
    <x v="3679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x v="36"/>
    <b v="1"/>
    <x v="1"/>
    <x v="6"/>
    <x v="2549"/>
    <m/>
  </r>
  <r>
    <n v="3684"/>
    <x v="3680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x v="23"/>
    <b v="1"/>
    <x v="1"/>
    <x v="6"/>
    <x v="2550"/>
    <m/>
  </r>
  <r>
    <n v="3685"/>
    <x v="3681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x v="149"/>
    <b v="1"/>
    <x v="1"/>
    <x v="6"/>
    <x v="17"/>
    <m/>
  </r>
  <r>
    <n v="3686"/>
    <x v="3682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x v="79"/>
    <b v="1"/>
    <x v="1"/>
    <x v="6"/>
    <x v="2551"/>
    <m/>
  </r>
  <r>
    <n v="3687"/>
    <x v="3683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x v="20"/>
    <b v="1"/>
    <x v="1"/>
    <x v="6"/>
    <x v="2552"/>
    <m/>
  </r>
  <r>
    <n v="3688"/>
    <x v="368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x v="70"/>
    <b v="1"/>
    <x v="1"/>
    <x v="6"/>
    <x v="995"/>
    <m/>
  </r>
  <r>
    <n v="3689"/>
    <x v="3685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x v="95"/>
    <b v="1"/>
    <x v="1"/>
    <x v="6"/>
    <x v="2553"/>
    <m/>
  </r>
  <r>
    <n v="3690"/>
    <x v="3686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x v="162"/>
    <b v="1"/>
    <x v="1"/>
    <x v="6"/>
    <x v="2554"/>
    <m/>
  </r>
  <r>
    <n v="3691"/>
    <x v="3687"/>
    <s v="World Premiere of last play written by Amiri Baraka"/>
    <n v="40000"/>
    <n v="51184"/>
    <x v="0"/>
    <n v="128"/>
    <x v="0"/>
    <s v="USD"/>
    <n v="1425272340"/>
    <n v="1421426929"/>
    <b v="0"/>
    <x v="220"/>
    <b v="1"/>
    <x v="1"/>
    <x v="6"/>
    <x v="2555"/>
    <m/>
  </r>
  <r>
    <n v="3692"/>
    <x v="3688"/>
    <s v="Help us independently produce two great comedies by Christopher Durang."/>
    <n v="1000"/>
    <n v="1260"/>
    <x v="0"/>
    <n v="126"/>
    <x v="0"/>
    <s v="USD"/>
    <n v="1411084800"/>
    <n v="1410304179"/>
    <b v="0"/>
    <x v="57"/>
    <b v="1"/>
    <x v="1"/>
    <x v="6"/>
    <x v="2556"/>
    <m/>
  </r>
  <r>
    <n v="3693"/>
    <x v="3689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x v="25"/>
    <b v="1"/>
    <x v="1"/>
    <x v="6"/>
    <x v="2557"/>
    <m/>
  </r>
  <r>
    <n v="3694"/>
    <x v="3690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x v="65"/>
    <b v="1"/>
    <x v="1"/>
    <x v="6"/>
    <x v="2558"/>
    <m/>
  </r>
  <r>
    <n v="3695"/>
    <x v="3691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x v="51"/>
    <b v="1"/>
    <x v="1"/>
    <x v="6"/>
    <x v="2559"/>
    <m/>
  </r>
  <r>
    <n v="3696"/>
    <x v="3692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x v="76"/>
    <b v="1"/>
    <x v="1"/>
    <x v="6"/>
    <x v="2560"/>
    <m/>
  </r>
  <r>
    <n v="3697"/>
    <x v="3693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x v="209"/>
    <b v="1"/>
    <x v="1"/>
    <x v="6"/>
    <x v="2561"/>
    <m/>
  </r>
  <r>
    <n v="3698"/>
    <x v="3694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x v="327"/>
    <b v="1"/>
    <x v="1"/>
    <x v="6"/>
    <x v="2562"/>
    <m/>
  </r>
  <r>
    <n v="3699"/>
    <x v="3695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x v="244"/>
    <b v="1"/>
    <x v="1"/>
    <x v="6"/>
    <x v="2007"/>
    <m/>
  </r>
  <r>
    <n v="3700"/>
    <x v="3696"/>
    <s v="Help me produce the play I have written for my senior project!"/>
    <n v="500"/>
    <n v="606"/>
    <x v="0"/>
    <n v="121"/>
    <x v="0"/>
    <s v="USD"/>
    <n v="1412092800"/>
    <n v="1409493800"/>
    <b v="0"/>
    <x v="59"/>
    <b v="1"/>
    <x v="1"/>
    <x v="6"/>
    <x v="2274"/>
    <m/>
  </r>
  <r>
    <n v="3701"/>
    <x v="3697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x v="70"/>
    <b v="1"/>
    <x v="1"/>
    <x v="6"/>
    <x v="2563"/>
    <m/>
  </r>
  <r>
    <n v="3702"/>
    <x v="3698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x v="64"/>
    <b v="1"/>
    <x v="1"/>
    <x v="6"/>
    <x v="2564"/>
    <m/>
  </r>
  <r>
    <n v="3703"/>
    <x v="3699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x v="209"/>
    <b v="1"/>
    <x v="1"/>
    <x v="6"/>
    <x v="2565"/>
    <m/>
  </r>
  <r>
    <n v="3704"/>
    <x v="3700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x v="74"/>
    <b v="1"/>
    <x v="1"/>
    <x v="6"/>
    <x v="2566"/>
    <m/>
  </r>
  <r>
    <n v="3705"/>
    <x v="3701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x v="2"/>
    <b v="1"/>
    <x v="1"/>
    <x v="6"/>
    <x v="1829"/>
    <m/>
  </r>
  <r>
    <n v="3706"/>
    <x v="3702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x v="62"/>
    <b v="1"/>
    <x v="1"/>
    <x v="6"/>
    <x v="2567"/>
    <m/>
  </r>
  <r>
    <n v="3707"/>
    <x v="3703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x v="23"/>
    <b v="1"/>
    <x v="1"/>
    <x v="6"/>
    <x v="2568"/>
    <m/>
  </r>
  <r>
    <n v="3708"/>
    <x v="3704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x v="70"/>
    <b v="1"/>
    <x v="1"/>
    <x v="6"/>
    <x v="2569"/>
    <m/>
  </r>
  <r>
    <n v="3709"/>
    <x v="3705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x v="2"/>
    <b v="1"/>
    <x v="1"/>
    <x v="6"/>
    <x v="2570"/>
    <m/>
  </r>
  <r>
    <n v="3710"/>
    <x v="3706"/>
    <s v="A comedy about, life, death, men, women, and the power of a good Kegel."/>
    <n v="1300"/>
    <n v="1835"/>
    <x v="0"/>
    <n v="141"/>
    <x v="0"/>
    <s v="USD"/>
    <n v="1428068988"/>
    <n v="1425908988"/>
    <b v="0"/>
    <x v="74"/>
    <b v="1"/>
    <x v="1"/>
    <x v="6"/>
    <x v="2571"/>
    <m/>
  </r>
  <r>
    <n v="3711"/>
    <x v="3707"/>
    <s v="Two teachers and twenty kids bring one of Shakespeare's plays to life!"/>
    <n v="500"/>
    <n v="570"/>
    <x v="0"/>
    <n v="114"/>
    <x v="0"/>
    <s v="USD"/>
    <n v="1402848000"/>
    <n v="1400606573"/>
    <b v="0"/>
    <x v="64"/>
    <b v="1"/>
    <x v="1"/>
    <x v="6"/>
    <x v="2572"/>
    <m/>
  </r>
  <r>
    <n v="3712"/>
    <x v="3708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x v="201"/>
    <b v="1"/>
    <x v="1"/>
    <x v="6"/>
    <x v="734"/>
    <m/>
  </r>
  <r>
    <n v="3713"/>
    <x v="3709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x v="10"/>
    <b v="1"/>
    <x v="1"/>
    <x v="6"/>
    <x v="2573"/>
    <m/>
  </r>
  <r>
    <n v="3714"/>
    <x v="3710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x v="174"/>
    <b v="1"/>
    <x v="1"/>
    <x v="6"/>
    <x v="2574"/>
    <m/>
  </r>
  <r>
    <n v="3715"/>
    <x v="3711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x v="74"/>
    <b v="1"/>
    <x v="1"/>
    <x v="6"/>
    <x v="2575"/>
    <m/>
  </r>
  <r>
    <n v="3716"/>
    <x v="3712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x v="54"/>
    <b v="1"/>
    <x v="1"/>
    <x v="6"/>
    <x v="843"/>
    <m/>
  </r>
  <r>
    <n v="3717"/>
    <x v="3713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x v="62"/>
    <b v="1"/>
    <x v="1"/>
    <x v="6"/>
    <x v="2576"/>
    <m/>
  </r>
  <r>
    <n v="3718"/>
    <x v="3714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x v="67"/>
    <b v="1"/>
    <x v="1"/>
    <x v="6"/>
    <x v="2577"/>
    <m/>
  </r>
  <r>
    <n v="3719"/>
    <x v="3715"/>
    <s v="A new piece of physical theatre about love, regret and longing."/>
    <n v="200"/>
    <n v="420"/>
    <x v="0"/>
    <n v="210"/>
    <x v="1"/>
    <s v="GBP"/>
    <n v="1434994266"/>
    <n v="1432402266"/>
    <b v="0"/>
    <x v="80"/>
    <b v="1"/>
    <x v="1"/>
    <x v="6"/>
    <x v="2432"/>
    <m/>
  </r>
  <r>
    <n v="3720"/>
    <x v="3716"/>
    <s v="Breaking the American Indian stereotype in the American Theatre."/>
    <n v="3300"/>
    <n v="3449"/>
    <x v="0"/>
    <n v="105"/>
    <x v="0"/>
    <s v="USD"/>
    <n v="1435881006"/>
    <n v="1433980206"/>
    <b v="0"/>
    <x v="244"/>
    <b v="1"/>
    <x v="1"/>
    <x v="6"/>
    <x v="2578"/>
    <m/>
  </r>
  <r>
    <n v="3721"/>
    <x v="3717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x v="34"/>
    <b v="1"/>
    <x v="1"/>
    <x v="6"/>
    <x v="2579"/>
    <m/>
  </r>
  <r>
    <n v="3722"/>
    <x v="3718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x v="2"/>
    <b v="1"/>
    <x v="1"/>
    <x v="6"/>
    <x v="2580"/>
    <m/>
  </r>
  <r>
    <n v="3723"/>
    <x v="3719"/>
    <s v="Saltmine Theatre Company present Beauty and the Beast:"/>
    <n v="4500"/>
    <n v="4592"/>
    <x v="0"/>
    <n v="102"/>
    <x v="1"/>
    <s v="GBP"/>
    <n v="1417374262"/>
    <n v="1414778662"/>
    <b v="0"/>
    <x v="287"/>
    <b v="1"/>
    <x v="1"/>
    <x v="6"/>
    <x v="2581"/>
    <m/>
  </r>
  <r>
    <n v="3724"/>
    <x v="3720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x v="30"/>
    <b v="1"/>
    <x v="1"/>
    <x v="6"/>
    <x v="2582"/>
    <m/>
  </r>
  <r>
    <n v="3725"/>
    <x v="3721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x v="41"/>
    <b v="1"/>
    <x v="1"/>
    <x v="6"/>
    <x v="2583"/>
    <m/>
  </r>
  <r>
    <n v="3726"/>
    <x v="3722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x v="67"/>
    <b v="1"/>
    <x v="1"/>
    <x v="6"/>
    <x v="2584"/>
    <m/>
  </r>
  <r>
    <n v="3727"/>
    <x v="3723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x v="51"/>
    <b v="1"/>
    <x v="1"/>
    <x v="6"/>
    <x v="2503"/>
    <m/>
  </r>
  <r>
    <n v="3728"/>
    <x v="3724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x v="162"/>
    <b v="0"/>
    <x v="1"/>
    <x v="6"/>
    <x v="2585"/>
    <m/>
  </r>
  <r>
    <n v="3729"/>
    <x v="3725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x v="81"/>
    <b v="0"/>
    <x v="1"/>
    <x v="6"/>
    <x v="2586"/>
    <m/>
  </r>
  <r>
    <n v="3730"/>
    <x v="3726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x v="29"/>
    <b v="0"/>
    <x v="1"/>
    <x v="6"/>
    <x v="101"/>
    <m/>
  </r>
  <r>
    <n v="3731"/>
    <x v="3727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x v="8"/>
    <b v="0"/>
    <x v="1"/>
    <x v="6"/>
    <x v="1237"/>
    <m/>
  </r>
  <r>
    <n v="3732"/>
    <x v="3728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x v="80"/>
    <b v="0"/>
    <x v="1"/>
    <x v="6"/>
    <x v="163"/>
    <m/>
  </r>
  <r>
    <n v="3733"/>
    <x v="3729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x v="78"/>
    <b v="0"/>
    <x v="1"/>
    <x v="6"/>
    <x v="121"/>
    <m/>
  </r>
  <r>
    <n v="3734"/>
    <x v="3730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x v="63"/>
    <b v="0"/>
    <x v="1"/>
    <x v="6"/>
    <x v="2254"/>
    <m/>
  </r>
  <r>
    <n v="3735"/>
    <x v="3731"/>
    <s v="Young Actor's taking on a Jacobean tragedy. Family, betrayal, love, lust, sex and death."/>
    <n v="150"/>
    <n v="20"/>
    <x v="2"/>
    <n v="13"/>
    <x v="1"/>
    <s v="GBP"/>
    <n v="1432831089"/>
    <n v="1430239089"/>
    <b v="0"/>
    <x v="84"/>
    <b v="0"/>
    <x v="1"/>
    <x v="6"/>
    <x v="119"/>
    <m/>
  </r>
  <r>
    <n v="3736"/>
    <x v="3732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x v="29"/>
    <b v="0"/>
    <x v="1"/>
    <x v="6"/>
    <x v="119"/>
    <m/>
  </r>
  <r>
    <n v="3737"/>
    <x v="3476"/>
    <s v="The ASU Theatre and Shakespeare Club presents Measure For Measure directed by Jordyn Ochser."/>
    <n v="700"/>
    <n v="150"/>
    <x v="2"/>
    <n v="21"/>
    <x v="0"/>
    <s v="USD"/>
    <n v="1447311540"/>
    <n v="1445358903"/>
    <b v="0"/>
    <x v="80"/>
    <b v="0"/>
    <x v="1"/>
    <x v="6"/>
    <x v="822"/>
    <m/>
  </r>
  <r>
    <n v="3738"/>
    <x v="3733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x v="79"/>
    <b v="0"/>
    <x v="1"/>
    <x v="6"/>
    <x v="817"/>
    <m/>
  </r>
  <r>
    <n v="3739"/>
    <x v="3734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x v="22"/>
    <b v="0"/>
    <x v="1"/>
    <x v="6"/>
    <x v="2587"/>
    <m/>
  </r>
  <r>
    <n v="3740"/>
    <x v="3735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x v="25"/>
    <b v="0"/>
    <x v="1"/>
    <x v="6"/>
    <x v="2588"/>
    <m/>
  </r>
  <r>
    <n v="3741"/>
    <x v="3736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x v="78"/>
    <b v="0"/>
    <x v="1"/>
    <x v="6"/>
    <x v="121"/>
    <m/>
  </r>
  <r>
    <n v="3742"/>
    <x v="3737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x v="80"/>
    <b v="0"/>
    <x v="1"/>
    <x v="6"/>
    <x v="380"/>
    <m/>
  </r>
  <r>
    <n v="3743"/>
    <x v="3738"/>
    <s v="I'm taking the Adventures of Huckleberry Finn puppet show down the Mississippi River!"/>
    <n v="2200"/>
    <n v="0"/>
    <x v="2"/>
    <n v="0"/>
    <x v="0"/>
    <s v="USD"/>
    <n v="1404406964"/>
    <n v="1401814964"/>
    <b v="0"/>
    <x v="78"/>
    <b v="0"/>
    <x v="1"/>
    <x v="6"/>
    <x v="121"/>
    <m/>
  </r>
  <r>
    <n v="3744"/>
    <x v="3739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x v="78"/>
    <b v="0"/>
    <x v="1"/>
    <x v="6"/>
    <x v="121"/>
    <m/>
  </r>
  <r>
    <n v="3745"/>
    <x v="3740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x v="29"/>
    <b v="0"/>
    <x v="1"/>
    <x v="6"/>
    <x v="119"/>
    <m/>
  </r>
  <r>
    <n v="3746"/>
    <x v="3741"/>
    <s v="Generational curses CAN be broken...right?"/>
    <n v="8500"/>
    <n v="202"/>
    <x v="2"/>
    <n v="2"/>
    <x v="0"/>
    <s v="USD"/>
    <n v="1475918439"/>
    <n v="1473326439"/>
    <b v="0"/>
    <x v="29"/>
    <b v="0"/>
    <x v="1"/>
    <x v="6"/>
    <x v="2589"/>
    <m/>
  </r>
  <r>
    <n v="3747"/>
    <x v="3742"/>
    <s v="The world premiere of an astonishing new play by acclaimed writer Atiha Sen Gupta."/>
    <n v="2500"/>
    <n v="25"/>
    <x v="2"/>
    <n v="1"/>
    <x v="1"/>
    <s v="GBP"/>
    <n v="1436137140"/>
    <n v="1433833896"/>
    <b v="0"/>
    <x v="29"/>
    <b v="0"/>
    <x v="1"/>
    <x v="6"/>
    <x v="380"/>
    <m/>
  </r>
  <r>
    <n v="3748"/>
    <x v="3743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x v="47"/>
    <b v="1"/>
    <x v="1"/>
    <x v="40"/>
    <x v="2590"/>
    <m/>
  </r>
  <r>
    <n v="3749"/>
    <x v="3744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x v="63"/>
    <b v="1"/>
    <x v="1"/>
    <x v="40"/>
    <x v="753"/>
    <m/>
  </r>
  <r>
    <n v="3750"/>
    <x v="3745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x v="33"/>
    <b v="1"/>
    <x v="1"/>
    <x v="40"/>
    <x v="2591"/>
    <m/>
  </r>
  <r>
    <n v="3751"/>
    <x v="374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x v="202"/>
    <b v="1"/>
    <x v="1"/>
    <x v="40"/>
    <x v="2592"/>
    <m/>
  </r>
  <r>
    <n v="3752"/>
    <x v="3747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x v="41"/>
    <b v="1"/>
    <x v="1"/>
    <x v="40"/>
    <x v="789"/>
    <m/>
  </r>
  <r>
    <n v="3753"/>
    <x v="3748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x v="209"/>
    <b v="1"/>
    <x v="1"/>
    <x v="40"/>
    <x v="2593"/>
    <m/>
  </r>
  <r>
    <n v="3754"/>
    <x v="3749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x v="74"/>
    <b v="1"/>
    <x v="1"/>
    <x v="40"/>
    <x v="2594"/>
    <m/>
  </r>
  <r>
    <n v="3755"/>
    <x v="3750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x v="33"/>
    <b v="1"/>
    <x v="1"/>
    <x v="40"/>
    <x v="2595"/>
    <m/>
  </r>
  <r>
    <n v="3756"/>
    <x v="3751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x v="57"/>
    <b v="1"/>
    <x v="1"/>
    <x v="40"/>
    <x v="2596"/>
    <m/>
  </r>
  <r>
    <n v="3757"/>
    <x v="3752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x v="133"/>
    <b v="1"/>
    <x v="1"/>
    <x v="40"/>
    <x v="2597"/>
    <m/>
  </r>
  <r>
    <n v="3758"/>
    <x v="3753"/>
    <s v="LUIGI'S LADIES: an original one-woman musical comedy"/>
    <n v="1500"/>
    <n v="1535"/>
    <x v="0"/>
    <n v="102"/>
    <x v="0"/>
    <s v="USD"/>
    <n v="1400475600"/>
    <n v="1397819938"/>
    <b v="0"/>
    <x v="55"/>
    <b v="1"/>
    <x v="1"/>
    <x v="40"/>
    <x v="1254"/>
    <m/>
  </r>
  <r>
    <n v="3759"/>
    <x v="3754"/>
    <s v="A production company specializing in small-scale musicals"/>
    <n v="4000"/>
    <n v="4409.7700000000004"/>
    <x v="0"/>
    <n v="110"/>
    <x v="0"/>
    <s v="USD"/>
    <n v="1440556553"/>
    <n v="1435372553"/>
    <b v="0"/>
    <x v="106"/>
    <b v="1"/>
    <x v="1"/>
    <x v="40"/>
    <x v="2598"/>
    <m/>
  </r>
  <r>
    <n v="3760"/>
    <x v="3755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x v="110"/>
    <b v="1"/>
    <x v="1"/>
    <x v="40"/>
    <x v="2599"/>
    <m/>
  </r>
  <r>
    <n v="3761"/>
    <x v="3756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x v="83"/>
    <b v="1"/>
    <x v="1"/>
    <x v="40"/>
    <x v="2600"/>
    <m/>
  </r>
  <r>
    <n v="3762"/>
    <x v="3757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x v="33"/>
    <b v="1"/>
    <x v="1"/>
    <x v="40"/>
    <x v="2601"/>
    <m/>
  </r>
  <r>
    <n v="3763"/>
    <x v="3758"/>
    <s v="A musical about two guys writing a musical about...two guys writing a musical."/>
    <n v="5000"/>
    <n v="5000"/>
    <x v="0"/>
    <n v="100"/>
    <x v="0"/>
    <s v="USD"/>
    <n v="1427907626"/>
    <n v="1425319226"/>
    <b v="0"/>
    <x v="99"/>
    <b v="1"/>
    <x v="1"/>
    <x v="40"/>
    <x v="2602"/>
    <m/>
  </r>
  <r>
    <n v="3764"/>
    <x v="3759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x v="74"/>
    <b v="1"/>
    <x v="1"/>
    <x v="40"/>
    <x v="2480"/>
    <m/>
  </r>
  <r>
    <n v="3765"/>
    <x v="3760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x v="329"/>
    <b v="1"/>
    <x v="1"/>
    <x v="40"/>
    <x v="2603"/>
    <m/>
  </r>
  <r>
    <n v="3766"/>
    <x v="3761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x v="93"/>
    <b v="1"/>
    <x v="1"/>
    <x v="40"/>
    <x v="2604"/>
    <m/>
  </r>
  <r>
    <n v="3767"/>
    <x v="3762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x v="66"/>
    <b v="1"/>
    <x v="1"/>
    <x v="40"/>
    <x v="645"/>
    <m/>
  </r>
  <r>
    <n v="3768"/>
    <x v="3763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x v="6"/>
    <b v="1"/>
    <x v="1"/>
    <x v="40"/>
    <x v="2605"/>
    <m/>
  </r>
  <r>
    <n v="3769"/>
    <x v="3764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x v="41"/>
    <b v="1"/>
    <x v="1"/>
    <x v="40"/>
    <x v="2606"/>
    <m/>
  </r>
  <r>
    <n v="3770"/>
    <x v="3765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x v="9"/>
    <b v="1"/>
    <x v="1"/>
    <x v="40"/>
    <x v="101"/>
    <m/>
  </r>
  <r>
    <n v="3771"/>
    <x v="3766"/>
    <s v="I would like to make a demo recording of six songs from COME OUT SWINGIN'!"/>
    <n v="1000"/>
    <n v="1460"/>
    <x v="0"/>
    <n v="146"/>
    <x v="0"/>
    <s v="USD"/>
    <n v="1463529600"/>
    <n v="1462307652"/>
    <b v="0"/>
    <x v="44"/>
    <b v="1"/>
    <x v="1"/>
    <x v="40"/>
    <x v="2607"/>
    <m/>
  </r>
  <r>
    <n v="3772"/>
    <x v="3767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x v="51"/>
    <b v="1"/>
    <x v="1"/>
    <x v="40"/>
    <x v="2608"/>
    <m/>
  </r>
  <r>
    <n v="3773"/>
    <x v="3768"/>
    <s v="A dramatic hip-hopera, inspired from monologues written by the performers."/>
    <n v="5000"/>
    <n v="5410"/>
    <x v="0"/>
    <n v="108"/>
    <x v="0"/>
    <s v="USD"/>
    <n v="1479175680"/>
    <n v="1476317247"/>
    <b v="0"/>
    <x v="7"/>
    <b v="1"/>
    <x v="1"/>
    <x v="40"/>
    <x v="2609"/>
    <m/>
  </r>
  <r>
    <n v="3774"/>
    <x v="3769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x v="20"/>
    <b v="1"/>
    <x v="1"/>
    <x v="40"/>
    <x v="101"/>
    <m/>
  </r>
  <r>
    <n v="3775"/>
    <x v="3770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x v="25"/>
    <b v="1"/>
    <x v="1"/>
    <x v="40"/>
    <x v="1451"/>
    <m/>
  </r>
  <r>
    <n v="3776"/>
    <x v="3771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x v="225"/>
    <b v="1"/>
    <x v="1"/>
    <x v="40"/>
    <x v="2610"/>
    <m/>
  </r>
  <r>
    <n v="3777"/>
    <x v="3772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x v="211"/>
    <b v="1"/>
    <x v="1"/>
    <x v="40"/>
    <x v="1129"/>
    <m/>
  </r>
  <r>
    <n v="3778"/>
    <x v="3773"/>
    <s v="Sponsor an AVENUE Q puppet for The Barn Players April 2015 production."/>
    <n v="2400"/>
    <n v="2521"/>
    <x v="0"/>
    <n v="105"/>
    <x v="0"/>
    <s v="USD"/>
    <n v="1423942780"/>
    <n v="1418758780"/>
    <b v="0"/>
    <x v="17"/>
    <b v="1"/>
    <x v="1"/>
    <x v="40"/>
    <x v="2611"/>
    <m/>
  </r>
  <r>
    <n v="3779"/>
    <x v="3774"/>
    <s v="A fresh, re-telling of the Jesus story for a new generation."/>
    <n v="15000"/>
    <n v="15597"/>
    <x v="0"/>
    <n v="104"/>
    <x v="0"/>
    <s v="USD"/>
    <n v="1459010340"/>
    <n v="1456421940"/>
    <b v="0"/>
    <x v="248"/>
    <b v="1"/>
    <x v="1"/>
    <x v="40"/>
    <x v="938"/>
    <m/>
  </r>
  <r>
    <n v="3780"/>
    <x v="3775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x v="209"/>
    <b v="1"/>
    <x v="1"/>
    <x v="40"/>
    <x v="101"/>
    <m/>
  </r>
  <r>
    <n v="3781"/>
    <x v="3776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x v="47"/>
    <b v="1"/>
    <x v="1"/>
    <x v="40"/>
    <x v="2612"/>
    <m/>
  </r>
  <r>
    <n v="3782"/>
    <x v="3777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x v="74"/>
    <b v="1"/>
    <x v="1"/>
    <x v="40"/>
    <x v="2613"/>
    <m/>
  </r>
  <r>
    <n v="3783"/>
    <x v="3778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x v="54"/>
    <b v="1"/>
    <x v="1"/>
    <x v="40"/>
    <x v="2614"/>
    <m/>
  </r>
  <r>
    <n v="3784"/>
    <x v="3779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x v="73"/>
    <b v="1"/>
    <x v="1"/>
    <x v="40"/>
    <x v="2615"/>
    <m/>
  </r>
  <r>
    <n v="3785"/>
    <x v="3780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x v="209"/>
    <b v="1"/>
    <x v="1"/>
    <x v="40"/>
    <x v="965"/>
    <m/>
  </r>
  <r>
    <n v="3786"/>
    <x v="3781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x v="26"/>
    <b v="1"/>
    <x v="1"/>
    <x v="40"/>
    <x v="2616"/>
    <m/>
  </r>
  <r>
    <n v="3787"/>
    <x v="3782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x v="73"/>
    <b v="1"/>
    <x v="1"/>
    <x v="40"/>
    <x v="2617"/>
    <m/>
  </r>
  <r>
    <n v="3788"/>
    <x v="3783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x v="29"/>
    <b v="0"/>
    <x v="1"/>
    <x v="40"/>
    <x v="130"/>
    <m/>
  </r>
  <r>
    <n v="3789"/>
    <x v="3784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x v="80"/>
    <b v="0"/>
    <x v="1"/>
    <x v="40"/>
    <x v="2005"/>
    <m/>
  </r>
  <r>
    <n v="3790"/>
    <x v="3785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x v="78"/>
    <b v="0"/>
    <x v="1"/>
    <x v="40"/>
    <x v="121"/>
    <m/>
  </r>
  <r>
    <n v="3791"/>
    <x v="3786"/>
    <s v="Spin! is an original musical comedy-drama presented by Blue Palm Productions."/>
    <n v="1500"/>
    <n v="0"/>
    <x v="2"/>
    <n v="0"/>
    <x v="0"/>
    <s v="USD"/>
    <n v="1404664592"/>
    <n v="1399480592"/>
    <b v="0"/>
    <x v="78"/>
    <b v="0"/>
    <x v="1"/>
    <x v="40"/>
    <x v="121"/>
    <m/>
  </r>
  <r>
    <n v="3792"/>
    <x v="3787"/>
    <s v="A cultural and historic journey through Puerto Rico's music and dance!"/>
    <n v="12500"/>
    <n v="35"/>
    <x v="2"/>
    <n v="0"/>
    <x v="0"/>
    <s v="USD"/>
    <n v="1436957022"/>
    <n v="1434365022"/>
    <b v="0"/>
    <x v="84"/>
    <b v="0"/>
    <x v="1"/>
    <x v="40"/>
    <x v="827"/>
    <m/>
  </r>
  <r>
    <n v="3793"/>
    <x v="3788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x v="54"/>
    <b v="0"/>
    <x v="1"/>
    <x v="40"/>
    <x v="2618"/>
    <m/>
  </r>
  <r>
    <n v="3794"/>
    <x v="3789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x v="29"/>
    <b v="0"/>
    <x v="1"/>
    <x v="40"/>
    <x v="73"/>
    <m/>
  </r>
  <r>
    <n v="3795"/>
    <x v="3790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x v="84"/>
    <b v="0"/>
    <x v="1"/>
    <x v="40"/>
    <x v="144"/>
    <m/>
  </r>
  <r>
    <n v="3796"/>
    <x v="3791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x v="29"/>
    <b v="0"/>
    <x v="1"/>
    <x v="40"/>
    <x v="120"/>
    <m/>
  </r>
  <r>
    <n v="3797"/>
    <x v="3792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x v="77"/>
    <b v="0"/>
    <x v="1"/>
    <x v="40"/>
    <x v="2619"/>
    <m/>
  </r>
  <r>
    <n v="3798"/>
    <x v="3793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x v="81"/>
    <b v="0"/>
    <x v="1"/>
    <x v="40"/>
    <x v="1491"/>
    <m/>
  </r>
  <r>
    <n v="3799"/>
    <x v="3794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x v="80"/>
    <b v="0"/>
    <x v="1"/>
    <x v="40"/>
    <x v="965"/>
    <m/>
  </r>
  <r>
    <n v="3800"/>
    <x v="3795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x v="38"/>
    <b v="0"/>
    <x v="1"/>
    <x v="40"/>
    <x v="2620"/>
    <m/>
  </r>
  <r>
    <n v="3801"/>
    <x v="3796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x v="82"/>
    <b v="0"/>
    <x v="1"/>
    <x v="40"/>
    <x v="2621"/>
    <m/>
  </r>
  <r>
    <n v="3802"/>
    <x v="3797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x v="78"/>
    <b v="0"/>
    <x v="1"/>
    <x v="40"/>
    <x v="121"/>
    <m/>
  </r>
  <r>
    <n v="3803"/>
    <x v="3798"/>
    <s v="A fully orchestrated concept album of Benjamin Button the Musical!"/>
    <n v="12000"/>
    <n v="2358"/>
    <x v="2"/>
    <n v="20"/>
    <x v="0"/>
    <s v="USD"/>
    <n v="1457133568"/>
    <n v="1454541568"/>
    <b v="0"/>
    <x v="244"/>
    <b v="0"/>
    <x v="1"/>
    <x v="40"/>
    <x v="2382"/>
    <m/>
  </r>
  <r>
    <n v="3804"/>
    <x v="3799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x v="78"/>
    <b v="0"/>
    <x v="1"/>
    <x v="40"/>
    <x v="121"/>
    <m/>
  </r>
  <r>
    <n v="3805"/>
    <x v="3800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x v="84"/>
    <b v="0"/>
    <x v="1"/>
    <x v="40"/>
    <x v="1720"/>
    <m/>
  </r>
  <r>
    <n v="3806"/>
    <x v="3801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x v="29"/>
    <b v="0"/>
    <x v="1"/>
    <x v="40"/>
    <x v="144"/>
    <m/>
  </r>
  <r>
    <n v="3807"/>
    <x v="3802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x v="82"/>
    <b v="0"/>
    <x v="1"/>
    <x v="40"/>
    <x v="2622"/>
    <m/>
  </r>
  <r>
    <n v="3808"/>
    <x v="3803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x v="54"/>
    <b v="1"/>
    <x v="1"/>
    <x v="6"/>
    <x v="683"/>
    <m/>
  </r>
  <r>
    <n v="3809"/>
    <x v="3804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x v="44"/>
    <b v="1"/>
    <x v="1"/>
    <x v="6"/>
    <x v="1316"/>
    <m/>
  </r>
  <r>
    <n v="3810"/>
    <x v="3805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x v="55"/>
    <b v="1"/>
    <x v="1"/>
    <x v="6"/>
    <x v="2623"/>
    <m/>
  </r>
  <r>
    <n v="3811"/>
    <x v="3806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x v="10"/>
    <b v="1"/>
    <x v="1"/>
    <x v="6"/>
    <x v="794"/>
    <m/>
  </r>
  <r>
    <n v="3812"/>
    <x v="3807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x v="202"/>
    <b v="1"/>
    <x v="1"/>
    <x v="6"/>
    <x v="2624"/>
    <m/>
  </r>
  <r>
    <n v="3813"/>
    <x v="3808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x v="74"/>
    <b v="1"/>
    <x v="1"/>
    <x v="6"/>
    <x v="2625"/>
    <m/>
  </r>
  <r>
    <n v="3814"/>
    <x v="3809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x v="69"/>
    <b v="1"/>
    <x v="1"/>
    <x v="6"/>
    <x v="2626"/>
    <m/>
  </r>
  <r>
    <n v="3815"/>
    <x v="3810"/>
    <s v="Come and help us make the Canterbury Shakespeare Festival a reality"/>
    <n v="1000"/>
    <n v="1000.01"/>
    <x v="0"/>
    <n v="100"/>
    <x v="1"/>
    <s v="GBP"/>
    <n v="1440111600"/>
    <n v="1437545657"/>
    <b v="0"/>
    <x v="9"/>
    <b v="1"/>
    <x v="1"/>
    <x v="6"/>
    <x v="73"/>
    <m/>
  </r>
  <r>
    <n v="3816"/>
    <x v="3811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x v="77"/>
    <b v="1"/>
    <x v="1"/>
    <x v="6"/>
    <x v="2627"/>
    <m/>
  </r>
  <r>
    <n v="3817"/>
    <x v="3812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x v="9"/>
    <b v="1"/>
    <x v="1"/>
    <x v="6"/>
    <x v="2628"/>
    <m/>
  </r>
  <r>
    <n v="3818"/>
    <x v="3813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x v="73"/>
    <b v="1"/>
    <x v="1"/>
    <x v="6"/>
    <x v="2629"/>
    <m/>
  </r>
  <r>
    <n v="3819"/>
    <x v="3814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x v="55"/>
    <b v="1"/>
    <x v="1"/>
    <x v="6"/>
    <x v="2630"/>
    <m/>
  </r>
  <r>
    <n v="3820"/>
    <x v="3815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x v="9"/>
    <b v="1"/>
    <x v="1"/>
    <x v="6"/>
    <x v="1615"/>
    <m/>
  </r>
  <r>
    <n v="3821"/>
    <x v="38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x v="67"/>
    <b v="1"/>
    <x v="1"/>
    <x v="6"/>
    <x v="2631"/>
    <m/>
  </r>
  <r>
    <n v="3822"/>
    <x v="3817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x v="88"/>
    <b v="1"/>
    <x v="1"/>
    <x v="6"/>
    <x v="2632"/>
    <m/>
  </r>
  <r>
    <n v="3823"/>
    <x v="3818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x v="14"/>
    <b v="1"/>
    <x v="1"/>
    <x v="6"/>
    <x v="1622"/>
    <m/>
  </r>
  <r>
    <n v="3824"/>
    <x v="3819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x v="63"/>
    <b v="1"/>
    <x v="1"/>
    <x v="6"/>
    <x v="2633"/>
    <m/>
  </r>
  <r>
    <n v="3825"/>
    <x v="3820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x v="72"/>
    <b v="1"/>
    <x v="1"/>
    <x v="6"/>
    <x v="2634"/>
    <m/>
  </r>
  <r>
    <n v="3826"/>
    <x v="3821"/>
    <s v="This is the story about the Westons. One family who live with mental illness on a daily basis."/>
    <n v="600"/>
    <n v="715"/>
    <x v="0"/>
    <n v="119"/>
    <x v="1"/>
    <s v="GBP"/>
    <n v="1430993394"/>
    <n v="1428401394"/>
    <b v="0"/>
    <x v="55"/>
    <b v="1"/>
    <x v="1"/>
    <x v="6"/>
    <x v="440"/>
    <m/>
  </r>
  <r>
    <n v="3827"/>
    <x v="3822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x v="71"/>
    <b v="1"/>
    <x v="1"/>
    <x v="6"/>
    <x v="2635"/>
    <m/>
  </r>
  <r>
    <n v="3828"/>
    <x v="3823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x v="33"/>
    <b v="1"/>
    <x v="1"/>
    <x v="6"/>
    <x v="2636"/>
    <m/>
  </r>
  <r>
    <n v="3829"/>
    <x v="3824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x v="22"/>
    <b v="1"/>
    <x v="1"/>
    <x v="6"/>
    <x v="2637"/>
    <m/>
  </r>
  <r>
    <n v="3830"/>
    <x v="3825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x v="83"/>
    <b v="1"/>
    <x v="1"/>
    <x v="6"/>
    <x v="753"/>
    <m/>
  </r>
  <r>
    <n v="3831"/>
    <x v="3826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x v="82"/>
    <b v="1"/>
    <x v="1"/>
    <x v="6"/>
    <x v="2638"/>
    <m/>
  </r>
  <r>
    <n v="3832"/>
    <x v="3827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x v="82"/>
    <b v="1"/>
    <x v="1"/>
    <x v="6"/>
    <x v="2639"/>
    <m/>
  </r>
  <r>
    <n v="3833"/>
    <x v="3828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x v="9"/>
    <b v="1"/>
    <x v="1"/>
    <x v="6"/>
    <x v="277"/>
    <m/>
  </r>
  <r>
    <n v="3834"/>
    <x v="3829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x v="7"/>
    <b v="1"/>
    <x v="1"/>
    <x v="6"/>
    <x v="2640"/>
    <m/>
  </r>
  <r>
    <n v="3835"/>
    <x v="3830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x v="22"/>
    <b v="1"/>
    <x v="1"/>
    <x v="6"/>
    <x v="375"/>
    <m/>
  </r>
  <r>
    <n v="3836"/>
    <x v="3831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x v="25"/>
    <b v="1"/>
    <x v="1"/>
    <x v="6"/>
    <x v="2641"/>
    <m/>
  </r>
  <r>
    <n v="3837"/>
    <x v="3832"/>
    <s v="A high-flying French farce with the thrust of a well-tuned jet engine"/>
    <n v="2000"/>
    <n v="2042"/>
    <x v="0"/>
    <n v="102"/>
    <x v="1"/>
    <s v="GBP"/>
    <n v="1435947758"/>
    <n v="1432837358"/>
    <b v="0"/>
    <x v="57"/>
    <b v="1"/>
    <x v="1"/>
    <x v="6"/>
    <x v="2642"/>
    <m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x v="61"/>
    <b v="1"/>
    <x v="1"/>
    <x v="6"/>
    <x v="2643"/>
    <m/>
  </r>
  <r>
    <n v="3839"/>
    <x v="3834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x v="58"/>
    <b v="1"/>
    <x v="1"/>
    <x v="6"/>
    <x v="2644"/>
    <m/>
  </r>
  <r>
    <n v="3840"/>
    <x v="3835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x v="83"/>
    <b v="1"/>
    <x v="1"/>
    <x v="6"/>
    <x v="94"/>
    <m/>
  </r>
  <r>
    <n v="3841"/>
    <x v="3836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x v="69"/>
    <b v="0"/>
    <x v="1"/>
    <x v="6"/>
    <x v="2645"/>
    <m/>
  </r>
  <r>
    <n v="3842"/>
    <x v="3837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x v="23"/>
    <b v="0"/>
    <x v="1"/>
    <x v="6"/>
    <x v="2646"/>
    <m/>
  </r>
  <r>
    <n v="3843"/>
    <x v="3838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x v="10"/>
    <b v="0"/>
    <x v="1"/>
    <x v="6"/>
    <x v="2647"/>
    <m/>
  </r>
  <r>
    <n v="3844"/>
    <x v="3839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x v="133"/>
    <b v="0"/>
    <x v="1"/>
    <x v="6"/>
    <x v="2648"/>
    <m/>
  </r>
  <r>
    <n v="3845"/>
    <x v="3840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x v="8"/>
    <b v="0"/>
    <x v="1"/>
    <x v="6"/>
    <x v="2649"/>
    <m/>
  </r>
  <r>
    <n v="3846"/>
    <x v="3841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x v="22"/>
    <b v="0"/>
    <x v="1"/>
    <x v="6"/>
    <x v="2120"/>
    <m/>
  </r>
  <r>
    <n v="3847"/>
    <x v="3842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x v="82"/>
    <b v="0"/>
    <x v="1"/>
    <x v="6"/>
    <x v="2650"/>
    <m/>
  </r>
  <r>
    <n v="3848"/>
    <x v="3843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x v="68"/>
    <b v="0"/>
    <x v="1"/>
    <x v="6"/>
    <x v="2651"/>
    <m/>
  </r>
  <r>
    <n v="3849"/>
    <x v="3844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x v="33"/>
    <b v="0"/>
    <x v="1"/>
    <x v="6"/>
    <x v="2652"/>
    <m/>
  </r>
  <r>
    <n v="3850"/>
    <x v="3845"/>
    <s v="V-Day is a global activist movement to end violence against women and girls."/>
    <n v="1000"/>
    <n v="38"/>
    <x v="2"/>
    <n v="4"/>
    <x v="0"/>
    <s v="USD"/>
    <n v="1420081143"/>
    <n v="1417489143"/>
    <b v="1"/>
    <x v="80"/>
    <b v="0"/>
    <x v="1"/>
    <x v="6"/>
    <x v="2653"/>
    <m/>
  </r>
  <r>
    <n v="3851"/>
    <x v="3846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x v="54"/>
    <b v="0"/>
    <x v="1"/>
    <x v="6"/>
    <x v="2654"/>
    <m/>
  </r>
  <r>
    <n v="3852"/>
    <x v="3847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x v="84"/>
    <b v="0"/>
    <x v="1"/>
    <x v="6"/>
    <x v="119"/>
    <m/>
  </r>
  <r>
    <n v="3853"/>
    <x v="3848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x v="84"/>
    <b v="0"/>
    <x v="1"/>
    <x v="6"/>
    <x v="31"/>
    <m/>
  </r>
  <r>
    <n v="3854"/>
    <x v="3849"/>
    <s v="A play dedicated to the 100th anniversary of the Armenian Genocide."/>
    <n v="11000"/>
    <n v="1788"/>
    <x v="2"/>
    <n v="16"/>
    <x v="0"/>
    <s v="USD"/>
    <n v="1431206058"/>
    <n v="1428614058"/>
    <b v="0"/>
    <x v="9"/>
    <b v="0"/>
    <x v="1"/>
    <x v="6"/>
    <x v="2655"/>
    <m/>
  </r>
  <r>
    <n v="3855"/>
    <x v="3850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x v="29"/>
    <b v="0"/>
    <x v="1"/>
    <x v="6"/>
    <x v="380"/>
    <m/>
  </r>
  <r>
    <n v="3856"/>
    <x v="3851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x v="29"/>
    <b v="0"/>
    <x v="1"/>
    <x v="6"/>
    <x v="120"/>
    <m/>
  </r>
  <r>
    <n v="3857"/>
    <x v="3852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x v="80"/>
    <b v="0"/>
    <x v="1"/>
    <x v="6"/>
    <x v="177"/>
    <m/>
  </r>
  <r>
    <n v="3858"/>
    <x v="3853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x v="29"/>
    <b v="0"/>
    <x v="1"/>
    <x v="6"/>
    <x v="119"/>
    <m/>
  </r>
  <r>
    <n v="3859"/>
    <x v="3854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x v="29"/>
    <b v="0"/>
    <x v="1"/>
    <x v="6"/>
    <x v="120"/>
    <m/>
  </r>
  <r>
    <n v="3860"/>
    <x v="3855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x v="62"/>
    <b v="0"/>
    <x v="1"/>
    <x v="6"/>
    <x v="2656"/>
    <m/>
  </r>
  <r>
    <n v="3861"/>
    <x v="3856"/>
    <s v="THE COMING OF THE LORD!"/>
    <n v="2000"/>
    <n v="100"/>
    <x v="2"/>
    <n v="5"/>
    <x v="0"/>
    <s v="USD"/>
    <n v="1415828820"/>
    <n v="1412258977"/>
    <b v="0"/>
    <x v="29"/>
    <b v="0"/>
    <x v="1"/>
    <x v="6"/>
    <x v="101"/>
    <m/>
  </r>
  <r>
    <n v="3862"/>
    <x v="3857"/>
    <s v="The hit immersive theatre experience of England comes to Corpus Christi!"/>
    <n v="7500"/>
    <n v="1"/>
    <x v="2"/>
    <n v="0"/>
    <x v="0"/>
    <s v="USD"/>
    <n v="1473699540"/>
    <n v="1472451356"/>
    <b v="0"/>
    <x v="29"/>
    <b v="0"/>
    <x v="1"/>
    <x v="6"/>
    <x v="120"/>
    <m/>
  </r>
  <r>
    <n v="3863"/>
    <x v="3858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x v="78"/>
    <b v="0"/>
    <x v="1"/>
    <x v="6"/>
    <x v="121"/>
    <m/>
  </r>
  <r>
    <n v="3864"/>
    <x v="3859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x v="83"/>
    <b v="0"/>
    <x v="1"/>
    <x v="6"/>
    <x v="135"/>
    <m/>
  </r>
  <r>
    <n v="3865"/>
    <x v="3860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x v="25"/>
    <b v="0"/>
    <x v="1"/>
    <x v="6"/>
    <x v="2235"/>
    <m/>
  </r>
  <r>
    <n v="3866"/>
    <x v="3861"/>
    <s v="A funny, moving, witty piece about a girl, her oboe, and her dreams."/>
    <n v="2000"/>
    <n v="11"/>
    <x v="2"/>
    <n v="1"/>
    <x v="0"/>
    <s v="USD"/>
    <n v="1458703740"/>
    <n v="1454453021"/>
    <b v="0"/>
    <x v="84"/>
    <b v="0"/>
    <x v="1"/>
    <x v="6"/>
    <x v="148"/>
    <m/>
  </r>
  <r>
    <n v="3867"/>
    <x v="3862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x v="81"/>
    <b v="0"/>
    <x v="1"/>
    <x v="6"/>
    <x v="2214"/>
    <m/>
  </r>
  <r>
    <n v="3868"/>
    <x v="3863"/>
    <s v="New collection of music by Scott Evan Davis!"/>
    <n v="5000"/>
    <n v="10"/>
    <x v="1"/>
    <n v="0"/>
    <x v="1"/>
    <s v="GBP"/>
    <n v="1410191405"/>
    <n v="1408031405"/>
    <b v="0"/>
    <x v="29"/>
    <b v="0"/>
    <x v="1"/>
    <x v="40"/>
    <x v="119"/>
    <m/>
  </r>
  <r>
    <n v="3869"/>
    <x v="3864"/>
    <s v="A Musical about 3 women who pursue their Pleasure and end up finding themselves."/>
    <n v="13111"/>
    <n v="452"/>
    <x v="1"/>
    <n v="3"/>
    <x v="0"/>
    <s v="USD"/>
    <n v="1426302660"/>
    <n v="1423761792"/>
    <b v="0"/>
    <x v="41"/>
    <b v="0"/>
    <x v="1"/>
    <x v="40"/>
    <x v="882"/>
    <m/>
  </r>
  <r>
    <n v="3870"/>
    <x v="3865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x v="73"/>
    <b v="0"/>
    <x v="1"/>
    <x v="40"/>
    <x v="1795"/>
    <m/>
  </r>
  <r>
    <n v="3871"/>
    <x v="3866"/>
    <s v="Our musical is finally ready to come to life, and we're raising funds to help make that happen!"/>
    <n v="1500"/>
    <n v="40"/>
    <x v="1"/>
    <n v="3"/>
    <x v="0"/>
    <s v="USD"/>
    <n v="1490809450"/>
    <n v="1485629050"/>
    <b v="0"/>
    <x v="83"/>
    <b v="0"/>
    <x v="1"/>
    <x v="40"/>
    <x v="140"/>
    <m/>
  </r>
  <r>
    <n v="3872"/>
    <x v="3867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x v="78"/>
    <b v="0"/>
    <x v="1"/>
    <x v="40"/>
    <x v="121"/>
    <m/>
  </r>
  <r>
    <n v="3873"/>
    <x v="3868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x v="78"/>
    <b v="0"/>
    <x v="1"/>
    <x v="40"/>
    <x v="121"/>
    <m/>
  </r>
  <r>
    <n v="3874"/>
    <x v="3869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x v="78"/>
    <b v="0"/>
    <x v="1"/>
    <x v="40"/>
    <x v="121"/>
    <m/>
  </r>
  <r>
    <n v="3875"/>
    <x v="3870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x v="78"/>
    <b v="0"/>
    <x v="1"/>
    <x v="40"/>
    <x v="121"/>
    <m/>
  </r>
  <r>
    <n v="3876"/>
    <x v="3871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x v="67"/>
    <b v="0"/>
    <x v="1"/>
    <x v="40"/>
    <x v="2355"/>
    <m/>
  </r>
  <r>
    <n v="3877"/>
    <x v="3872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x v="25"/>
    <b v="0"/>
    <x v="1"/>
    <x v="40"/>
    <x v="2657"/>
    <m/>
  </r>
  <r>
    <n v="3878"/>
    <x v="3873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x v="29"/>
    <b v="0"/>
    <x v="1"/>
    <x v="40"/>
    <x v="119"/>
    <m/>
  </r>
  <r>
    <n v="3879"/>
    <x v="3874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x v="78"/>
    <b v="0"/>
    <x v="1"/>
    <x v="40"/>
    <x v="121"/>
    <m/>
  </r>
  <r>
    <n v="3880"/>
    <x v="3875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x v="57"/>
    <b v="0"/>
    <x v="1"/>
    <x v="40"/>
    <x v="350"/>
    <m/>
  </r>
  <r>
    <n v="3881"/>
    <x v="3876"/>
    <s v="A musical journey coming to the Blue Venue at the 2017 Orlando Fringe Festival!"/>
    <n v="500"/>
    <n v="25"/>
    <x v="1"/>
    <n v="5"/>
    <x v="0"/>
    <s v="USD"/>
    <n v="1487550399"/>
    <n v="1484958399"/>
    <b v="0"/>
    <x v="29"/>
    <b v="0"/>
    <x v="1"/>
    <x v="40"/>
    <x v="380"/>
    <m/>
  </r>
  <r>
    <n v="3882"/>
    <x v="3877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x v="78"/>
    <b v="0"/>
    <x v="1"/>
    <x v="40"/>
    <x v="121"/>
    <m/>
  </r>
  <r>
    <n v="3883"/>
    <x v="3878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x v="78"/>
    <b v="0"/>
    <x v="1"/>
    <x v="40"/>
    <x v="121"/>
    <m/>
  </r>
  <r>
    <n v="3884"/>
    <x v="3879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x v="78"/>
    <b v="0"/>
    <x v="1"/>
    <x v="40"/>
    <x v="121"/>
    <m/>
  </r>
  <r>
    <n v="3885"/>
    <x v="3880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x v="78"/>
    <b v="0"/>
    <x v="1"/>
    <x v="40"/>
    <x v="121"/>
    <m/>
  </r>
  <r>
    <n v="3886"/>
    <x v="3881"/>
    <n v="1"/>
    <n v="10000"/>
    <n v="0"/>
    <x v="1"/>
    <n v="0"/>
    <x v="2"/>
    <s v="AUD"/>
    <n v="1418275702"/>
    <n v="1415683702"/>
    <b v="0"/>
    <x v="78"/>
    <b v="0"/>
    <x v="1"/>
    <x v="40"/>
    <x v="121"/>
    <m/>
  </r>
  <r>
    <n v="3887"/>
    <x v="3882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x v="84"/>
    <b v="0"/>
    <x v="1"/>
    <x v="40"/>
    <x v="827"/>
    <m/>
  </r>
  <r>
    <n v="3888"/>
    <x v="3883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x v="25"/>
    <b v="0"/>
    <x v="1"/>
    <x v="6"/>
    <x v="2418"/>
    <m/>
  </r>
  <r>
    <n v="3889"/>
    <x v="3884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x v="82"/>
    <b v="0"/>
    <x v="1"/>
    <x v="6"/>
    <x v="2658"/>
    <m/>
  </r>
  <r>
    <n v="3890"/>
    <x v="3885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x v="22"/>
    <b v="0"/>
    <x v="1"/>
    <x v="6"/>
    <x v="2659"/>
    <m/>
  </r>
  <r>
    <n v="3891"/>
    <x v="3886"/>
    <s v="A comedy about a mime who dreams of becoming a stand up comedian."/>
    <n v="800"/>
    <n v="260"/>
    <x v="2"/>
    <n v="33"/>
    <x v="0"/>
    <s v="USD"/>
    <n v="1427086740"/>
    <n v="1424488244"/>
    <b v="0"/>
    <x v="63"/>
    <b v="0"/>
    <x v="1"/>
    <x v="6"/>
    <x v="2218"/>
    <m/>
  </r>
  <r>
    <n v="3892"/>
    <x v="3887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x v="78"/>
    <b v="0"/>
    <x v="1"/>
    <x v="6"/>
    <x v="121"/>
    <m/>
  </r>
  <r>
    <n v="3893"/>
    <x v="3888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x v="87"/>
    <b v="0"/>
    <x v="1"/>
    <x v="6"/>
    <x v="2660"/>
    <m/>
  </r>
  <r>
    <n v="3894"/>
    <x v="3889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x v="202"/>
    <b v="0"/>
    <x v="1"/>
    <x v="6"/>
    <x v="1296"/>
    <m/>
  </r>
  <r>
    <n v="3895"/>
    <x v="3890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x v="29"/>
    <b v="0"/>
    <x v="1"/>
    <x v="6"/>
    <x v="73"/>
    <m/>
  </r>
  <r>
    <n v="3896"/>
    <x v="3891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x v="80"/>
    <b v="0"/>
    <x v="1"/>
    <x v="6"/>
    <x v="655"/>
    <m/>
  </r>
  <r>
    <n v="3897"/>
    <x v="3892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x v="73"/>
    <b v="0"/>
    <x v="1"/>
    <x v="6"/>
    <x v="878"/>
    <m/>
  </r>
  <r>
    <n v="3898"/>
    <x v="3893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x v="38"/>
    <b v="0"/>
    <x v="1"/>
    <x v="6"/>
    <x v="1302"/>
    <m/>
  </r>
  <r>
    <n v="3899"/>
    <x v="3894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x v="84"/>
    <b v="0"/>
    <x v="1"/>
    <x v="6"/>
    <x v="368"/>
    <m/>
  </r>
  <r>
    <n v="3900"/>
    <x v="3895"/>
    <s v="HUB Theatre Group collaborates with local artists to present John Logan's RED to the community."/>
    <n v="2500"/>
    <n v="135"/>
    <x v="2"/>
    <n v="5"/>
    <x v="0"/>
    <s v="USD"/>
    <n v="1433988791"/>
    <n v="1431396791"/>
    <b v="0"/>
    <x v="81"/>
    <b v="0"/>
    <x v="1"/>
    <x v="6"/>
    <x v="2661"/>
    <m/>
  </r>
  <r>
    <n v="3901"/>
    <x v="3896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x v="29"/>
    <b v="0"/>
    <x v="1"/>
    <x v="6"/>
    <x v="380"/>
    <m/>
  </r>
  <r>
    <n v="3902"/>
    <x v="3897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x v="162"/>
    <b v="0"/>
    <x v="1"/>
    <x v="6"/>
    <x v="2662"/>
    <m/>
  </r>
  <r>
    <n v="3903"/>
    <x v="3898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x v="78"/>
    <b v="0"/>
    <x v="1"/>
    <x v="6"/>
    <x v="121"/>
    <m/>
  </r>
  <r>
    <n v="3904"/>
    <x v="3899"/>
    <s v="A play that will cover 4000 years of black history."/>
    <n v="10000"/>
    <n v="3"/>
    <x v="2"/>
    <n v="0"/>
    <x v="0"/>
    <s v="USD"/>
    <n v="1429074240"/>
    <n v="1427866200"/>
    <b v="0"/>
    <x v="84"/>
    <b v="0"/>
    <x v="1"/>
    <x v="6"/>
    <x v="1720"/>
    <m/>
  </r>
  <r>
    <n v="3905"/>
    <x v="3900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x v="63"/>
    <b v="0"/>
    <x v="1"/>
    <x v="6"/>
    <x v="2663"/>
    <m/>
  </r>
  <r>
    <n v="3906"/>
    <x v="3901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x v="38"/>
    <b v="0"/>
    <x v="1"/>
    <x v="6"/>
    <x v="2664"/>
    <m/>
  </r>
  <r>
    <n v="3907"/>
    <x v="3902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x v="80"/>
    <b v="0"/>
    <x v="1"/>
    <x v="6"/>
    <x v="2665"/>
    <m/>
  </r>
  <r>
    <n v="3908"/>
    <x v="3903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x v="80"/>
    <b v="0"/>
    <x v="1"/>
    <x v="6"/>
    <x v="1783"/>
    <m/>
  </r>
  <r>
    <n v="3909"/>
    <x v="3904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x v="80"/>
    <b v="0"/>
    <x v="1"/>
    <x v="6"/>
    <x v="1178"/>
    <m/>
  </r>
  <r>
    <n v="3910"/>
    <x v="3905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x v="83"/>
    <b v="0"/>
    <x v="1"/>
    <x v="6"/>
    <x v="2666"/>
    <m/>
  </r>
  <r>
    <n v="3911"/>
    <x v="3906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x v="17"/>
    <b v="0"/>
    <x v="1"/>
    <x v="6"/>
    <x v="2417"/>
    <m/>
  </r>
  <r>
    <n v="3912"/>
    <x v="3907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x v="29"/>
    <b v="0"/>
    <x v="1"/>
    <x v="6"/>
    <x v="120"/>
    <m/>
  </r>
  <r>
    <n v="3913"/>
    <x v="3908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x v="63"/>
    <b v="0"/>
    <x v="1"/>
    <x v="6"/>
    <x v="2667"/>
    <m/>
  </r>
  <r>
    <n v="3914"/>
    <x v="3909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x v="74"/>
    <b v="0"/>
    <x v="1"/>
    <x v="6"/>
    <x v="2274"/>
    <m/>
  </r>
  <r>
    <n v="3915"/>
    <x v="3910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x v="29"/>
    <b v="0"/>
    <x v="1"/>
    <x v="6"/>
    <x v="144"/>
    <m/>
  </r>
  <r>
    <n v="3916"/>
    <x v="3911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x v="78"/>
    <b v="0"/>
    <x v="1"/>
    <x v="6"/>
    <x v="121"/>
    <m/>
  </r>
  <r>
    <n v="3917"/>
    <x v="3912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x v="29"/>
    <b v="0"/>
    <x v="1"/>
    <x v="6"/>
    <x v="119"/>
    <m/>
  </r>
  <r>
    <n v="3918"/>
    <x v="3913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x v="83"/>
    <b v="0"/>
    <x v="1"/>
    <x v="6"/>
    <x v="375"/>
    <m/>
  </r>
  <r>
    <n v="3919"/>
    <x v="3914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x v="83"/>
    <b v="0"/>
    <x v="1"/>
    <x v="6"/>
    <x v="179"/>
    <m/>
  </r>
  <r>
    <n v="3920"/>
    <x v="3915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x v="83"/>
    <b v="0"/>
    <x v="1"/>
    <x v="6"/>
    <x v="817"/>
    <m/>
  </r>
  <r>
    <n v="3921"/>
    <x v="3916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x v="78"/>
    <b v="0"/>
    <x v="1"/>
    <x v="6"/>
    <x v="121"/>
    <m/>
  </r>
  <r>
    <n v="3922"/>
    <x v="3917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x v="79"/>
    <b v="0"/>
    <x v="1"/>
    <x v="6"/>
    <x v="2668"/>
    <m/>
  </r>
  <r>
    <n v="3923"/>
    <x v="3918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x v="57"/>
    <b v="0"/>
    <x v="1"/>
    <x v="6"/>
    <x v="2669"/>
    <m/>
  </r>
  <r>
    <n v="3924"/>
    <x v="3919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x v="244"/>
    <b v="0"/>
    <x v="1"/>
    <x v="6"/>
    <x v="1338"/>
    <m/>
  </r>
  <r>
    <n v="3925"/>
    <x v="3920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x v="83"/>
    <b v="0"/>
    <x v="1"/>
    <x v="6"/>
    <x v="144"/>
    <m/>
  </r>
  <r>
    <n v="3926"/>
    <x v="3921"/>
    <s v="Producing syllabus-relevant theatre targeted to HSC students on the NSW Central Coast"/>
    <n v="5000"/>
    <n v="15"/>
    <x v="2"/>
    <n v="0"/>
    <x v="2"/>
    <s v="AUD"/>
    <n v="1419645748"/>
    <n v="1417053748"/>
    <b v="0"/>
    <x v="29"/>
    <b v="0"/>
    <x v="1"/>
    <x v="6"/>
    <x v="2"/>
    <m/>
  </r>
  <r>
    <n v="3927"/>
    <x v="3922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x v="84"/>
    <b v="0"/>
    <x v="1"/>
    <x v="6"/>
    <x v="381"/>
    <m/>
  </r>
  <r>
    <n v="3928"/>
    <x v="3923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x v="63"/>
    <b v="0"/>
    <x v="1"/>
    <x v="6"/>
    <x v="2670"/>
    <m/>
  </r>
  <r>
    <n v="3929"/>
    <x v="3924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x v="25"/>
    <b v="0"/>
    <x v="1"/>
    <x v="6"/>
    <x v="2671"/>
    <m/>
  </r>
  <r>
    <n v="3930"/>
    <x v="3925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x v="78"/>
    <b v="0"/>
    <x v="1"/>
    <x v="6"/>
    <x v="121"/>
    <m/>
  </r>
  <r>
    <n v="3931"/>
    <x v="3926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x v="78"/>
    <b v="0"/>
    <x v="1"/>
    <x v="6"/>
    <x v="121"/>
    <m/>
  </r>
  <r>
    <n v="3932"/>
    <x v="3927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x v="29"/>
    <b v="0"/>
    <x v="1"/>
    <x v="6"/>
    <x v="120"/>
    <m/>
  </r>
  <r>
    <n v="3933"/>
    <x v="3928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x v="8"/>
    <b v="0"/>
    <x v="1"/>
    <x v="6"/>
    <x v="1466"/>
    <m/>
  </r>
  <r>
    <n v="3934"/>
    <x v="3929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x v="8"/>
    <b v="0"/>
    <x v="1"/>
    <x v="6"/>
    <x v="2672"/>
    <m/>
  </r>
  <r>
    <n v="3935"/>
    <x v="3930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x v="23"/>
    <b v="0"/>
    <x v="1"/>
    <x v="6"/>
    <x v="2213"/>
    <m/>
  </r>
  <r>
    <n v="3936"/>
    <x v="3931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x v="78"/>
    <b v="0"/>
    <x v="1"/>
    <x v="6"/>
    <x v="121"/>
    <m/>
  </r>
  <r>
    <n v="3937"/>
    <x v="3932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x v="73"/>
    <b v="0"/>
    <x v="1"/>
    <x v="6"/>
    <x v="2673"/>
    <m/>
  </r>
  <r>
    <n v="3938"/>
    <x v="393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x v="81"/>
    <b v="0"/>
    <x v="1"/>
    <x v="6"/>
    <x v="295"/>
    <m/>
  </r>
  <r>
    <n v="3939"/>
    <x v="3934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x v="29"/>
    <b v="0"/>
    <x v="1"/>
    <x v="6"/>
    <x v="144"/>
    <m/>
  </r>
  <r>
    <n v="3940"/>
    <x v="3935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x v="84"/>
    <b v="0"/>
    <x v="1"/>
    <x v="6"/>
    <x v="148"/>
    <m/>
  </r>
  <r>
    <n v="3941"/>
    <x v="3936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x v="84"/>
    <b v="0"/>
    <x v="1"/>
    <x v="6"/>
    <x v="380"/>
    <m/>
  </r>
  <r>
    <n v="3942"/>
    <x v="3937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x v="78"/>
    <b v="0"/>
    <x v="1"/>
    <x v="6"/>
    <x v="121"/>
    <m/>
  </r>
  <r>
    <n v="3943"/>
    <x v="3938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x v="62"/>
    <b v="0"/>
    <x v="1"/>
    <x v="6"/>
    <x v="2674"/>
    <m/>
  </r>
  <r>
    <n v="3944"/>
    <x v="3939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x v="78"/>
    <b v="0"/>
    <x v="1"/>
    <x v="6"/>
    <x v="121"/>
    <m/>
  </r>
  <r>
    <n v="3945"/>
    <x v="3940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x v="29"/>
    <b v="0"/>
    <x v="1"/>
    <x v="6"/>
    <x v="144"/>
    <m/>
  </r>
  <r>
    <n v="3946"/>
    <x v="3941"/>
    <s v="Dr. Mecurio's is an original work of fantasy designed and written for the stage."/>
    <n v="6000"/>
    <n v="195"/>
    <x v="2"/>
    <n v="3"/>
    <x v="0"/>
    <s v="USD"/>
    <n v="1425110400"/>
    <n v="1422388822"/>
    <b v="0"/>
    <x v="81"/>
    <b v="0"/>
    <x v="1"/>
    <x v="6"/>
    <x v="492"/>
    <m/>
  </r>
  <r>
    <n v="3947"/>
    <x v="3942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x v="84"/>
    <b v="0"/>
    <x v="1"/>
    <x v="6"/>
    <x v="470"/>
    <m/>
  </r>
  <r>
    <n v="3948"/>
    <x v="3943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x v="78"/>
    <b v="0"/>
    <x v="1"/>
    <x v="6"/>
    <x v="121"/>
    <m/>
  </r>
  <r>
    <n v="3949"/>
    <x v="3944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x v="58"/>
    <b v="0"/>
    <x v="1"/>
    <x v="6"/>
    <x v="2675"/>
    <m/>
  </r>
  <r>
    <n v="3950"/>
    <x v="3945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x v="29"/>
    <b v="0"/>
    <x v="1"/>
    <x v="6"/>
    <x v="380"/>
    <m/>
  </r>
  <r>
    <n v="3951"/>
    <x v="3946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x v="29"/>
    <b v="0"/>
    <x v="1"/>
    <x v="6"/>
    <x v="120"/>
    <m/>
  </r>
  <r>
    <n v="3952"/>
    <x v="3947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x v="29"/>
    <b v="0"/>
    <x v="1"/>
    <x v="6"/>
    <x v="380"/>
    <m/>
  </r>
  <r>
    <n v="3953"/>
    <x v="3948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x v="78"/>
    <b v="0"/>
    <x v="1"/>
    <x v="6"/>
    <x v="121"/>
    <m/>
  </r>
  <r>
    <n v="3954"/>
    <x v="3949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x v="78"/>
    <b v="0"/>
    <x v="1"/>
    <x v="6"/>
    <x v="121"/>
    <m/>
  </r>
  <r>
    <n v="3955"/>
    <x v="3950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x v="22"/>
    <b v="0"/>
    <x v="1"/>
    <x v="6"/>
    <x v="97"/>
    <m/>
  </r>
  <r>
    <n v="3956"/>
    <x v="3951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x v="78"/>
    <b v="0"/>
    <x v="1"/>
    <x v="6"/>
    <x v="121"/>
    <m/>
  </r>
  <r>
    <n v="3957"/>
    <x v="3952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x v="29"/>
    <b v="0"/>
    <x v="1"/>
    <x v="6"/>
    <x v="582"/>
    <m/>
  </r>
  <r>
    <n v="3958"/>
    <x v="3953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x v="38"/>
    <b v="0"/>
    <x v="1"/>
    <x v="6"/>
    <x v="2676"/>
    <m/>
  </r>
  <r>
    <n v="3959"/>
    <x v="3954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x v="8"/>
    <b v="0"/>
    <x v="1"/>
    <x v="6"/>
    <x v="821"/>
    <m/>
  </r>
  <r>
    <n v="3960"/>
    <x v="3955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x v="80"/>
    <b v="0"/>
    <x v="1"/>
    <x v="6"/>
    <x v="784"/>
    <m/>
  </r>
  <r>
    <n v="3961"/>
    <x v="3956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x v="84"/>
    <b v="0"/>
    <x v="1"/>
    <x v="6"/>
    <x v="678"/>
    <m/>
  </r>
  <r>
    <n v="3962"/>
    <x v="3957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x v="83"/>
    <b v="0"/>
    <x v="1"/>
    <x v="6"/>
    <x v="2"/>
    <m/>
  </r>
  <r>
    <n v="3963"/>
    <x v="3958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x v="78"/>
    <b v="0"/>
    <x v="1"/>
    <x v="6"/>
    <x v="121"/>
    <m/>
  </r>
  <r>
    <n v="3964"/>
    <x v="3959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x v="83"/>
    <b v="0"/>
    <x v="1"/>
    <x v="6"/>
    <x v="823"/>
    <m/>
  </r>
  <r>
    <n v="3965"/>
    <x v="3960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x v="80"/>
    <b v="0"/>
    <x v="1"/>
    <x v="6"/>
    <x v="367"/>
    <m/>
  </r>
  <r>
    <n v="3966"/>
    <x v="3961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x v="84"/>
    <b v="0"/>
    <x v="1"/>
    <x v="6"/>
    <x v="377"/>
    <m/>
  </r>
  <r>
    <n v="3967"/>
    <x v="3962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x v="73"/>
    <b v="0"/>
    <x v="1"/>
    <x v="6"/>
    <x v="2121"/>
    <m/>
  </r>
  <r>
    <n v="3968"/>
    <x v="3963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x v="202"/>
    <b v="0"/>
    <x v="1"/>
    <x v="6"/>
    <x v="1447"/>
    <m/>
  </r>
  <r>
    <n v="3969"/>
    <x v="3964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x v="79"/>
    <b v="0"/>
    <x v="1"/>
    <x v="6"/>
    <x v="2677"/>
    <m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x v="84"/>
    <b v="0"/>
    <x v="1"/>
    <x v="6"/>
    <x v="148"/>
    <m/>
  </r>
  <r>
    <n v="3971"/>
    <x v="3966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x v="79"/>
    <b v="0"/>
    <x v="1"/>
    <x v="6"/>
    <x v="2678"/>
    <m/>
  </r>
  <r>
    <n v="3972"/>
    <x v="3967"/>
    <s v="We're a horror based theatre company in Oklahoma City beginning our first season of shows."/>
    <n v="1000"/>
    <n v="211"/>
    <x v="2"/>
    <n v="21"/>
    <x v="0"/>
    <s v="USD"/>
    <n v="1423186634"/>
    <n v="1418002634"/>
    <b v="0"/>
    <x v="22"/>
    <b v="0"/>
    <x v="1"/>
    <x v="6"/>
    <x v="2679"/>
    <m/>
  </r>
  <r>
    <n v="3973"/>
    <x v="3968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x v="77"/>
    <b v="0"/>
    <x v="1"/>
    <x v="6"/>
    <x v="2680"/>
    <m/>
  </r>
  <r>
    <n v="3974"/>
    <x v="3969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x v="202"/>
    <b v="0"/>
    <x v="1"/>
    <x v="6"/>
    <x v="2681"/>
    <m/>
  </r>
  <r>
    <n v="3975"/>
    <x v="3970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x v="78"/>
    <b v="0"/>
    <x v="1"/>
    <x v="6"/>
    <x v="121"/>
    <m/>
  </r>
  <r>
    <n v="3976"/>
    <x v="3971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x v="73"/>
    <b v="0"/>
    <x v="1"/>
    <x v="6"/>
    <x v="2682"/>
    <m/>
  </r>
  <r>
    <n v="3977"/>
    <x v="3972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x v="79"/>
    <b v="0"/>
    <x v="1"/>
    <x v="6"/>
    <x v="2683"/>
    <m/>
  </r>
  <r>
    <n v="3978"/>
    <x v="3973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x v="22"/>
    <b v="0"/>
    <x v="1"/>
    <x v="6"/>
    <x v="1261"/>
    <m/>
  </r>
  <r>
    <n v="3979"/>
    <x v="3974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x v="79"/>
    <b v="0"/>
    <x v="1"/>
    <x v="6"/>
    <x v="1714"/>
    <m/>
  </r>
  <r>
    <n v="3980"/>
    <x v="3975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x v="63"/>
    <b v="0"/>
    <x v="1"/>
    <x v="6"/>
    <x v="2641"/>
    <m/>
  </r>
  <r>
    <n v="3981"/>
    <x v="3357"/>
    <s v="A Theatrical Production Celebrating the Lebanese Culture and the Human Spirit in Time of War."/>
    <n v="30000"/>
    <n v="1225"/>
    <x v="2"/>
    <n v="4"/>
    <x v="0"/>
    <s v="USD"/>
    <n v="1468729149"/>
    <n v="1463545149"/>
    <b v="0"/>
    <x v="63"/>
    <b v="0"/>
    <x v="1"/>
    <x v="6"/>
    <x v="628"/>
    <m/>
  </r>
  <r>
    <n v="3982"/>
    <x v="3976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x v="81"/>
    <b v="0"/>
    <x v="1"/>
    <x v="6"/>
    <x v="441"/>
    <m/>
  </r>
  <r>
    <n v="3983"/>
    <x v="3977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x v="67"/>
    <b v="0"/>
    <x v="1"/>
    <x v="6"/>
    <x v="2684"/>
    <m/>
  </r>
  <r>
    <n v="3984"/>
    <x v="3978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x v="73"/>
    <b v="0"/>
    <x v="1"/>
    <x v="6"/>
    <x v="2653"/>
    <m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x v="10"/>
    <b v="0"/>
    <x v="1"/>
    <x v="6"/>
    <x v="2685"/>
    <m/>
  </r>
  <r>
    <n v="3986"/>
    <x v="3980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x v="62"/>
    <b v="0"/>
    <x v="1"/>
    <x v="6"/>
    <x v="2686"/>
    <m/>
  </r>
  <r>
    <n v="3987"/>
    <x v="3981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x v="62"/>
    <b v="0"/>
    <x v="1"/>
    <x v="6"/>
    <x v="2687"/>
    <m/>
  </r>
  <r>
    <n v="3988"/>
    <x v="3982"/>
    <s v="An evening of of stories based both in myth and truth."/>
    <n v="1500"/>
    <n v="32"/>
    <x v="2"/>
    <n v="2"/>
    <x v="0"/>
    <s v="USD"/>
    <n v="1440813413"/>
    <n v="1439517413"/>
    <b v="0"/>
    <x v="80"/>
    <b v="0"/>
    <x v="1"/>
    <x v="6"/>
    <x v="1729"/>
    <m/>
  </r>
  <r>
    <n v="3989"/>
    <x v="3983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x v="78"/>
    <b v="0"/>
    <x v="1"/>
    <x v="6"/>
    <x v="121"/>
    <m/>
  </r>
  <r>
    <n v="3990"/>
    <x v="3984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x v="83"/>
    <b v="0"/>
    <x v="1"/>
    <x v="6"/>
    <x v="1534"/>
    <m/>
  </r>
  <r>
    <n v="3991"/>
    <x v="3985"/>
    <s v="North Texas first actor-driven theatre company needs your help"/>
    <n v="500"/>
    <n v="100"/>
    <x v="2"/>
    <n v="20"/>
    <x v="0"/>
    <s v="USD"/>
    <n v="1433086082"/>
    <n v="1430494082"/>
    <b v="0"/>
    <x v="29"/>
    <b v="0"/>
    <x v="1"/>
    <x v="6"/>
    <x v="101"/>
    <m/>
  </r>
  <r>
    <n v="3992"/>
    <x v="3986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x v="82"/>
    <b v="0"/>
    <x v="1"/>
    <x v="6"/>
    <x v="2688"/>
    <m/>
  </r>
  <r>
    <n v="3993"/>
    <x v="3987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x v="29"/>
    <b v="0"/>
    <x v="1"/>
    <x v="6"/>
    <x v="362"/>
    <m/>
  </r>
  <r>
    <n v="3994"/>
    <x v="3988"/>
    <s v="Is Henson willing to dare risk a theatrical speaking tour of his North Pole adventures...and more?"/>
    <n v="2000"/>
    <n v="5"/>
    <x v="2"/>
    <n v="0"/>
    <x v="0"/>
    <s v="USD"/>
    <n v="1405761690"/>
    <n v="1403169690"/>
    <b v="0"/>
    <x v="29"/>
    <b v="0"/>
    <x v="1"/>
    <x v="6"/>
    <x v="144"/>
    <m/>
  </r>
  <r>
    <n v="3995"/>
    <x v="3989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x v="80"/>
    <b v="0"/>
    <x v="1"/>
    <x v="6"/>
    <x v="827"/>
    <m/>
  </r>
  <r>
    <n v="3996"/>
    <x v="3990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x v="57"/>
    <b v="0"/>
    <x v="1"/>
    <x v="6"/>
    <x v="779"/>
    <m/>
  </r>
  <r>
    <n v="3997"/>
    <x v="3991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x v="78"/>
    <b v="0"/>
    <x v="1"/>
    <x v="6"/>
    <x v="121"/>
    <m/>
  </r>
  <r>
    <n v="3998"/>
    <x v="3992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x v="8"/>
    <b v="0"/>
    <x v="1"/>
    <x v="6"/>
    <x v="2689"/>
    <m/>
  </r>
  <r>
    <n v="3999"/>
    <x v="3993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x v="25"/>
    <b v="0"/>
    <x v="1"/>
    <x v="6"/>
    <x v="2690"/>
    <m/>
  </r>
  <r>
    <n v="4000"/>
    <x v="3994"/>
    <s v="An Enticing Trip into the World of Assisted Dying"/>
    <n v="8000"/>
    <n v="10"/>
    <x v="2"/>
    <n v="0"/>
    <x v="0"/>
    <s v="USD"/>
    <n v="1462631358"/>
    <n v="1457450958"/>
    <b v="0"/>
    <x v="29"/>
    <b v="0"/>
    <x v="1"/>
    <x v="6"/>
    <x v="119"/>
    <m/>
  </r>
  <r>
    <n v="4001"/>
    <x v="3995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x v="25"/>
    <b v="0"/>
    <x v="1"/>
    <x v="6"/>
    <x v="2671"/>
    <m/>
  </r>
  <r>
    <n v="4002"/>
    <x v="3996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x v="80"/>
    <b v="0"/>
    <x v="1"/>
    <x v="6"/>
    <x v="2012"/>
    <m/>
  </r>
  <r>
    <n v="4003"/>
    <x v="3997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x v="84"/>
    <b v="0"/>
    <x v="1"/>
    <x v="6"/>
    <x v="965"/>
    <m/>
  </r>
  <r>
    <n v="4004"/>
    <x v="3998"/>
    <s v="Help Launch The Queen Into South Florida!"/>
    <n v="500"/>
    <n v="1"/>
    <x v="2"/>
    <n v="0"/>
    <x v="0"/>
    <s v="USD"/>
    <n v="1412740457"/>
    <n v="1410148457"/>
    <b v="0"/>
    <x v="29"/>
    <b v="0"/>
    <x v="1"/>
    <x v="6"/>
    <x v="120"/>
    <m/>
  </r>
  <r>
    <n v="4005"/>
    <x v="3999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x v="84"/>
    <b v="0"/>
    <x v="1"/>
    <x v="6"/>
    <x v="135"/>
    <m/>
  </r>
  <r>
    <n v="4006"/>
    <x v="4000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x v="29"/>
    <b v="0"/>
    <x v="1"/>
    <x v="6"/>
    <x v="447"/>
    <m/>
  </r>
  <r>
    <n v="4007"/>
    <x v="3988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x v="29"/>
    <b v="0"/>
    <x v="1"/>
    <x v="6"/>
    <x v="144"/>
    <m/>
  </r>
  <r>
    <n v="4008"/>
    <x v="4001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x v="80"/>
    <b v="0"/>
    <x v="1"/>
    <x v="6"/>
    <x v="2"/>
    <m/>
  </r>
  <r>
    <n v="4009"/>
    <x v="4002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x v="83"/>
    <b v="0"/>
    <x v="1"/>
    <x v="6"/>
    <x v="380"/>
    <m/>
  </r>
  <r>
    <n v="4010"/>
    <x v="4003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x v="44"/>
    <b v="0"/>
    <x v="1"/>
    <x v="6"/>
    <x v="2691"/>
    <m/>
  </r>
  <r>
    <n v="4011"/>
    <x v="4004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x v="80"/>
    <b v="0"/>
    <x v="1"/>
    <x v="6"/>
    <x v="2692"/>
    <m/>
  </r>
  <r>
    <n v="4012"/>
    <x v="4005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x v="78"/>
    <b v="0"/>
    <x v="1"/>
    <x v="6"/>
    <x v="121"/>
    <m/>
  </r>
  <r>
    <n v="4013"/>
    <x v="4006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x v="84"/>
    <b v="0"/>
    <x v="1"/>
    <x v="6"/>
    <x v="31"/>
    <m/>
  </r>
  <r>
    <n v="4014"/>
    <x v="4007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x v="78"/>
    <b v="0"/>
    <x v="1"/>
    <x v="6"/>
    <x v="121"/>
    <m/>
  </r>
  <r>
    <n v="4015"/>
    <x v="4008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x v="29"/>
    <b v="0"/>
    <x v="1"/>
    <x v="6"/>
    <x v="120"/>
    <m/>
  </r>
  <r>
    <n v="4016"/>
    <x v="4009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x v="63"/>
    <b v="0"/>
    <x v="1"/>
    <x v="6"/>
    <x v="119"/>
    <m/>
  </r>
  <r>
    <n v="4017"/>
    <x v="4010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x v="84"/>
    <b v="0"/>
    <x v="1"/>
    <x v="6"/>
    <x v="1780"/>
    <m/>
  </r>
  <r>
    <n v="4018"/>
    <x v="4011"/>
    <s v="Funding for a production of Time Please at the Brighton Fringe 2017... and beyond."/>
    <n v="1500"/>
    <n v="130"/>
    <x v="2"/>
    <n v="9"/>
    <x v="1"/>
    <s v="GBP"/>
    <n v="1475877108"/>
    <n v="1473285108"/>
    <b v="0"/>
    <x v="80"/>
    <b v="0"/>
    <x v="1"/>
    <x v="6"/>
    <x v="151"/>
    <m/>
  </r>
  <r>
    <n v="4019"/>
    <x v="4012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x v="80"/>
    <b v="0"/>
    <x v="1"/>
    <x v="6"/>
    <x v="1797"/>
    <m/>
  </r>
  <r>
    <n v="4020"/>
    <x v="4013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x v="83"/>
    <b v="0"/>
    <x v="1"/>
    <x v="6"/>
    <x v="836"/>
    <m/>
  </r>
  <r>
    <n v="4021"/>
    <x v="4014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x v="84"/>
    <b v="0"/>
    <x v="1"/>
    <x v="6"/>
    <x v="368"/>
    <m/>
  </r>
  <r>
    <n v="4022"/>
    <x v="4015"/>
    <s v="Help us produce a video of the first Original Pronunciation Merchant of Venice."/>
    <n v="18000"/>
    <n v="12521"/>
    <x v="2"/>
    <n v="70"/>
    <x v="0"/>
    <s v="USD"/>
    <n v="1422759240"/>
    <n v="1418824867"/>
    <b v="0"/>
    <x v="438"/>
    <b v="0"/>
    <x v="1"/>
    <x v="6"/>
    <x v="2693"/>
    <m/>
  </r>
  <r>
    <n v="4023"/>
    <x v="4016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x v="78"/>
    <b v="0"/>
    <x v="1"/>
    <x v="6"/>
    <x v="121"/>
    <m/>
  </r>
  <r>
    <n v="4024"/>
    <x v="4017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x v="29"/>
    <b v="0"/>
    <x v="1"/>
    <x v="6"/>
    <x v="119"/>
    <m/>
  </r>
  <r>
    <n v="4025"/>
    <x v="4018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x v="80"/>
    <b v="0"/>
    <x v="1"/>
    <x v="6"/>
    <x v="368"/>
    <m/>
  </r>
  <r>
    <n v="4026"/>
    <x v="4019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x v="78"/>
    <b v="0"/>
    <x v="1"/>
    <x v="6"/>
    <x v="121"/>
    <m/>
  </r>
  <r>
    <n v="4027"/>
    <x v="4020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x v="63"/>
    <b v="0"/>
    <x v="1"/>
    <x v="6"/>
    <x v="2557"/>
    <m/>
  </r>
  <r>
    <n v="4028"/>
    <x v="4021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x v="202"/>
    <b v="0"/>
    <x v="1"/>
    <x v="6"/>
    <x v="2534"/>
    <m/>
  </r>
  <r>
    <n v="4029"/>
    <x v="4022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x v="78"/>
    <b v="0"/>
    <x v="1"/>
    <x v="6"/>
    <x v="121"/>
    <m/>
  </r>
  <r>
    <n v="4030"/>
    <x v="4023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x v="79"/>
    <b v="0"/>
    <x v="1"/>
    <x v="6"/>
    <x v="583"/>
    <m/>
  </r>
  <r>
    <n v="4031"/>
    <x v="4024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x v="78"/>
    <b v="0"/>
    <x v="1"/>
    <x v="6"/>
    <x v="121"/>
    <m/>
  </r>
  <r>
    <n v="4032"/>
    <x v="4025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x v="63"/>
    <b v="0"/>
    <x v="1"/>
    <x v="6"/>
    <x v="578"/>
    <m/>
  </r>
  <r>
    <n v="4033"/>
    <x v="4026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x v="225"/>
    <b v="0"/>
    <x v="1"/>
    <x v="6"/>
    <x v="2694"/>
    <m/>
  </r>
  <r>
    <n v="4034"/>
    <x v="4027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x v="84"/>
    <b v="0"/>
    <x v="1"/>
    <x v="6"/>
    <x v="101"/>
    <m/>
  </r>
  <r>
    <n v="4035"/>
    <x v="4028"/>
    <s v="&quot;Stories are where you go to look for the truth of your own life.&quot; (Frank Delaney)"/>
    <n v="10000"/>
    <n v="3685"/>
    <x v="2"/>
    <n v="37"/>
    <x v="0"/>
    <s v="USD"/>
    <n v="1413925887"/>
    <n v="1411333887"/>
    <b v="0"/>
    <x v="20"/>
    <b v="0"/>
    <x v="1"/>
    <x v="6"/>
    <x v="2695"/>
    <m/>
  </r>
  <r>
    <n v="4036"/>
    <x v="4029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x v="57"/>
    <b v="0"/>
    <x v="1"/>
    <x v="6"/>
    <x v="2696"/>
    <m/>
  </r>
  <r>
    <n v="4037"/>
    <x v="4030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x v="84"/>
    <b v="0"/>
    <x v="1"/>
    <x v="6"/>
    <x v="375"/>
    <m/>
  </r>
  <r>
    <n v="4038"/>
    <x v="4031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x v="80"/>
    <b v="0"/>
    <x v="1"/>
    <x v="6"/>
    <x v="2697"/>
    <m/>
  </r>
  <r>
    <n v="4039"/>
    <x v="4032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x v="81"/>
    <b v="0"/>
    <x v="1"/>
    <x v="6"/>
    <x v="88"/>
    <m/>
  </r>
  <r>
    <n v="4040"/>
    <x v="4033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x v="84"/>
    <b v="0"/>
    <x v="1"/>
    <x v="6"/>
    <x v="2698"/>
    <m/>
  </r>
  <r>
    <n v="4041"/>
    <x v="4034"/>
    <s v="A bold, colouful, vibrant play centred around the last remaining monarchy of Africa."/>
    <n v="5000"/>
    <n v="21"/>
    <x v="2"/>
    <n v="0"/>
    <x v="1"/>
    <s v="GBP"/>
    <n v="1473160954"/>
    <n v="1467976954"/>
    <b v="0"/>
    <x v="84"/>
    <b v="0"/>
    <x v="1"/>
    <x v="6"/>
    <x v="678"/>
    <m/>
  </r>
  <r>
    <n v="4042"/>
    <x v="4035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x v="83"/>
    <b v="0"/>
    <x v="1"/>
    <x v="6"/>
    <x v="582"/>
    <m/>
  </r>
  <r>
    <n v="4043"/>
    <x v="4036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x v="78"/>
    <b v="0"/>
    <x v="1"/>
    <x v="6"/>
    <x v="121"/>
    <m/>
  </r>
  <r>
    <n v="4044"/>
    <x v="4037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x v="80"/>
    <b v="0"/>
    <x v="1"/>
    <x v="6"/>
    <x v="690"/>
    <m/>
  </r>
  <r>
    <n v="4045"/>
    <x v="4038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x v="29"/>
    <b v="0"/>
    <x v="1"/>
    <x v="6"/>
    <x v="120"/>
    <m/>
  </r>
  <r>
    <n v="4046"/>
    <x v="4039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x v="8"/>
    <b v="0"/>
    <x v="1"/>
    <x v="6"/>
    <x v="134"/>
    <m/>
  </r>
  <r>
    <n v="4047"/>
    <x v="4040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x v="80"/>
    <b v="0"/>
    <x v="1"/>
    <x v="6"/>
    <x v="440"/>
    <m/>
  </r>
  <r>
    <n v="4048"/>
    <x v="4041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x v="110"/>
    <b v="0"/>
    <x v="1"/>
    <x v="6"/>
    <x v="2699"/>
    <m/>
  </r>
  <r>
    <n v="4049"/>
    <x v="4042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x v="29"/>
    <b v="0"/>
    <x v="1"/>
    <x v="6"/>
    <x v="580"/>
    <m/>
  </r>
  <r>
    <n v="4050"/>
    <x v="4043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x v="29"/>
    <b v="0"/>
    <x v="1"/>
    <x v="6"/>
    <x v="120"/>
    <m/>
  </r>
  <r>
    <n v="4051"/>
    <x v="4044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x v="78"/>
    <b v="0"/>
    <x v="1"/>
    <x v="6"/>
    <x v="121"/>
    <m/>
  </r>
  <r>
    <n v="4052"/>
    <x v="4045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x v="62"/>
    <b v="0"/>
    <x v="1"/>
    <x v="6"/>
    <x v="2700"/>
    <m/>
  </r>
  <r>
    <n v="4053"/>
    <x v="4046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x v="84"/>
    <b v="0"/>
    <x v="1"/>
    <x v="6"/>
    <x v="687"/>
    <m/>
  </r>
  <r>
    <n v="4054"/>
    <x v="4047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x v="78"/>
    <b v="0"/>
    <x v="1"/>
    <x v="6"/>
    <x v="121"/>
    <m/>
  </r>
  <r>
    <n v="4055"/>
    <x v="4048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x v="64"/>
    <b v="0"/>
    <x v="1"/>
    <x v="6"/>
    <x v="2701"/>
    <m/>
  </r>
  <r>
    <n v="4056"/>
    <x v="4049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x v="82"/>
    <b v="0"/>
    <x v="1"/>
    <x v="6"/>
    <x v="596"/>
    <m/>
  </r>
  <r>
    <n v="4057"/>
    <x v="4050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x v="79"/>
    <b v="0"/>
    <x v="1"/>
    <x v="6"/>
    <x v="947"/>
    <m/>
  </r>
  <r>
    <n v="4058"/>
    <x v="4051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x v="80"/>
    <b v="0"/>
    <x v="1"/>
    <x v="6"/>
    <x v="2702"/>
    <m/>
  </r>
  <r>
    <n v="4059"/>
    <x v="4052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x v="63"/>
    <b v="0"/>
    <x v="1"/>
    <x v="6"/>
    <x v="669"/>
    <m/>
  </r>
  <r>
    <n v="4060"/>
    <x v="4053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x v="81"/>
    <b v="0"/>
    <x v="1"/>
    <x v="6"/>
    <x v="2629"/>
    <m/>
  </r>
  <r>
    <n v="4061"/>
    <x v="4054"/>
    <s v="SKYLAR'S SYNDROME is a tremendous psychodrama by master playwright Gavin Kayner!"/>
    <n v="525"/>
    <n v="0"/>
    <x v="2"/>
    <n v="0"/>
    <x v="0"/>
    <s v="USD"/>
    <n v="1461205423"/>
    <n v="1456025023"/>
    <b v="0"/>
    <x v="78"/>
    <b v="0"/>
    <x v="1"/>
    <x v="6"/>
    <x v="121"/>
    <m/>
  </r>
  <r>
    <n v="4062"/>
    <x v="4055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x v="83"/>
    <b v="0"/>
    <x v="1"/>
    <x v="6"/>
    <x v="2703"/>
    <m/>
  </r>
  <r>
    <n v="4063"/>
    <x v="4056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x v="82"/>
    <b v="0"/>
    <x v="1"/>
    <x v="6"/>
    <x v="2"/>
    <m/>
  </r>
  <r>
    <n v="4064"/>
    <x v="4057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x v="79"/>
    <b v="0"/>
    <x v="1"/>
    <x v="6"/>
    <x v="1057"/>
    <m/>
  </r>
  <r>
    <n v="4065"/>
    <x v="4058"/>
    <s v="A classical/ fantasy version of midsummers done by professionally trained actors in Tulsa!"/>
    <n v="4000"/>
    <n v="27"/>
    <x v="2"/>
    <n v="1"/>
    <x v="0"/>
    <s v="USD"/>
    <n v="1407883811"/>
    <n v="1405291811"/>
    <b v="0"/>
    <x v="80"/>
    <b v="0"/>
    <x v="1"/>
    <x v="6"/>
    <x v="2704"/>
    <m/>
  </r>
  <r>
    <n v="4066"/>
    <x v="4059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x v="29"/>
    <b v="0"/>
    <x v="1"/>
    <x v="6"/>
    <x v="380"/>
    <m/>
  </r>
  <r>
    <n v="4067"/>
    <x v="4060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x v="57"/>
    <b v="0"/>
    <x v="1"/>
    <x v="6"/>
    <x v="2705"/>
    <m/>
  </r>
  <r>
    <n v="4068"/>
    <x v="4061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x v="29"/>
    <b v="0"/>
    <x v="1"/>
    <x v="6"/>
    <x v="2706"/>
    <m/>
  </r>
  <r>
    <n v="4069"/>
    <x v="4062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x v="62"/>
    <b v="0"/>
    <x v="1"/>
    <x v="6"/>
    <x v="2707"/>
    <m/>
  </r>
  <r>
    <n v="4070"/>
    <x v="4063"/>
    <s v="V-Day Southern Utah University 2015 and Second Studio Players presents: The Vagina Monologues"/>
    <n v="1000"/>
    <n v="165"/>
    <x v="2"/>
    <n v="17"/>
    <x v="0"/>
    <s v="USD"/>
    <n v="1425178800"/>
    <n v="1422374420"/>
    <b v="0"/>
    <x v="79"/>
    <b v="0"/>
    <x v="1"/>
    <x v="6"/>
    <x v="440"/>
    <m/>
  </r>
  <r>
    <n v="4071"/>
    <x v="4064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x v="78"/>
    <b v="0"/>
    <x v="1"/>
    <x v="6"/>
    <x v="121"/>
    <m/>
  </r>
  <r>
    <n v="4072"/>
    <x v="4065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x v="84"/>
    <b v="0"/>
    <x v="1"/>
    <x v="6"/>
    <x v="447"/>
    <m/>
  </r>
  <r>
    <n v="4073"/>
    <x v="4066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x v="84"/>
    <b v="0"/>
    <x v="1"/>
    <x v="6"/>
    <x v="2708"/>
    <m/>
  </r>
  <r>
    <n v="4074"/>
    <x v="4067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x v="64"/>
    <b v="0"/>
    <x v="1"/>
    <x v="6"/>
    <x v="431"/>
    <m/>
  </r>
  <r>
    <n v="4075"/>
    <x v="4068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x v="62"/>
    <b v="0"/>
    <x v="1"/>
    <x v="6"/>
    <x v="2709"/>
    <m/>
  </r>
  <r>
    <n v="4076"/>
    <x v="4069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x v="78"/>
    <b v="0"/>
    <x v="1"/>
    <x v="6"/>
    <x v="121"/>
    <m/>
  </r>
  <r>
    <n v="4077"/>
    <x v="4070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x v="79"/>
    <b v="0"/>
    <x v="1"/>
    <x v="6"/>
    <x v="2710"/>
    <m/>
  </r>
  <r>
    <n v="4078"/>
    <x v="4071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x v="78"/>
    <b v="0"/>
    <x v="1"/>
    <x v="6"/>
    <x v="121"/>
    <m/>
  </r>
  <r>
    <n v="4079"/>
    <x v="4072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x v="29"/>
    <b v="0"/>
    <x v="1"/>
    <x v="6"/>
    <x v="144"/>
    <m/>
  </r>
  <r>
    <n v="4080"/>
    <x v="4073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x v="78"/>
    <b v="0"/>
    <x v="1"/>
    <x v="6"/>
    <x v="121"/>
    <m/>
  </r>
  <r>
    <n v="4081"/>
    <x v="4074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x v="8"/>
    <b v="0"/>
    <x v="1"/>
    <x v="6"/>
    <x v="2242"/>
    <m/>
  </r>
  <r>
    <n v="4082"/>
    <x v="4075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x v="84"/>
    <b v="0"/>
    <x v="1"/>
    <x v="6"/>
    <x v="1720"/>
    <m/>
  </r>
  <r>
    <n v="4083"/>
    <x v="4076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x v="79"/>
    <b v="0"/>
    <x v="1"/>
    <x v="6"/>
    <x v="2711"/>
    <m/>
  </r>
  <r>
    <n v="4084"/>
    <x v="4077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x v="29"/>
    <b v="0"/>
    <x v="1"/>
    <x v="6"/>
    <x v="119"/>
    <m/>
  </r>
  <r>
    <n v="4085"/>
    <x v="4078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x v="29"/>
    <b v="0"/>
    <x v="1"/>
    <x v="6"/>
    <x v="119"/>
    <m/>
  </r>
  <r>
    <n v="4086"/>
    <x v="4079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x v="81"/>
    <b v="0"/>
    <x v="1"/>
    <x v="6"/>
    <x v="2712"/>
    <m/>
  </r>
  <r>
    <n v="4087"/>
    <x v="4080"/>
    <s v="Comedy Stage Play"/>
    <n v="9600"/>
    <n v="0"/>
    <x v="2"/>
    <n v="0"/>
    <x v="0"/>
    <s v="USD"/>
    <n v="1468777786"/>
    <n v="1466185786"/>
    <b v="0"/>
    <x v="78"/>
    <b v="0"/>
    <x v="1"/>
    <x v="6"/>
    <x v="121"/>
    <m/>
  </r>
  <r>
    <n v="4088"/>
    <x v="4081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x v="83"/>
    <b v="0"/>
    <x v="1"/>
    <x v="6"/>
    <x v="2561"/>
    <m/>
  </r>
  <r>
    <n v="4089"/>
    <x v="4082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x v="22"/>
    <b v="0"/>
    <x v="1"/>
    <x v="6"/>
    <x v="179"/>
    <m/>
  </r>
  <r>
    <n v="4090"/>
    <x v="4083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x v="83"/>
    <b v="0"/>
    <x v="1"/>
    <x v="6"/>
    <x v="1545"/>
    <m/>
  </r>
  <r>
    <n v="4091"/>
    <x v="4084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x v="22"/>
    <b v="0"/>
    <x v="1"/>
    <x v="6"/>
    <x v="156"/>
    <m/>
  </r>
  <r>
    <n v="4092"/>
    <x v="4085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x v="29"/>
    <b v="0"/>
    <x v="1"/>
    <x v="6"/>
    <x v="135"/>
    <m/>
  </r>
  <r>
    <n v="4093"/>
    <x v="4086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x v="80"/>
    <b v="0"/>
    <x v="1"/>
    <x v="6"/>
    <x v="2"/>
    <m/>
  </r>
  <r>
    <n v="4094"/>
    <x v="4087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x v="22"/>
    <b v="0"/>
    <x v="1"/>
    <x v="6"/>
    <x v="2713"/>
    <m/>
  </r>
  <r>
    <n v="4095"/>
    <x v="4088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x v="29"/>
    <b v="0"/>
    <x v="1"/>
    <x v="6"/>
    <x v="2714"/>
    <m/>
  </r>
  <r>
    <n v="4096"/>
    <x v="4089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x v="81"/>
    <b v="0"/>
    <x v="1"/>
    <x v="6"/>
    <x v="2715"/>
    <m/>
  </r>
  <r>
    <n v="4097"/>
    <x v="4090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x v="78"/>
    <b v="0"/>
    <x v="1"/>
    <x v="6"/>
    <x v="121"/>
    <m/>
  </r>
  <r>
    <n v="4098"/>
    <x v="4091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x v="78"/>
    <b v="0"/>
    <x v="1"/>
    <x v="6"/>
    <x v="121"/>
    <m/>
  </r>
  <r>
    <n v="4099"/>
    <x v="4092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x v="29"/>
    <b v="0"/>
    <x v="1"/>
    <x v="6"/>
    <x v="73"/>
    <m/>
  </r>
  <r>
    <n v="4100"/>
    <x v="4093"/>
    <s v="How does war change a family?  A peek into one family's kitchen as their soldier fights in Iraq."/>
    <n v="270"/>
    <n v="0"/>
    <x v="2"/>
    <n v="0"/>
    <x v="0"/>
    <s v="USD"/>
    <n v="1414205990"/>
    <n v="1413341990"/>
    <b v="0"/>
    <x v="78"/>
    <b v="0"/>
    <x v="1"/>
    <x v="6"/>
    <x v="121"/>
    <m/>
  </r>
  <r>
    <n v="4101"/>
    <x v="4094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x v="78"/>
    <b v="0"/>
    <x v="1"/>
    <x v="6"/>
    <x v="121"/>
    <m/>
  </r>
  <r>
    <n v="4102"/>
    <x v="4095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x v="79"/>
    <b v="0"/>
    <x v="1"/>
    <x v="6"/>
    <x v="2716"/>
    <m/>
  </r>
  <r>
    <n v="4103"/>
    <x v="4096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x v="79"/>
    <b v="0"/>
    <x v="1"/>
    <x v="6"/>
    <x v="407"/>
    <m/>
  </r>
  <r>
    <n v="4104"/>
    <x v="4097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x v="25"/>
    <b v="0"/>
    <x v="1"/>
    <x v="6"/>
    <x v="2717"/>
    <m/>
  </r>
  <r>
    <n v="4105"/>
    <x v="4098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x v="79"/>
    <b v="0"/>
    <x v="1"/>
    <x v="6"/>
    <x v="2718"/>
    <m/>
  </r>
  <r>
    <n v="4106"/>
    <x v="4099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x v="51"/>
    <b v="0"/>
    <x v="1"/>
    <x v="6"/>
    <x v="2719"/>
    <m/>
  </r>
  <r>
    <n v="4107"/>
    <x v="4100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x v="80"/>
    <b v="0"/>
    <x v="1"/>
    <x v="6"/>
    <x v="2150"/>
    <m/>
  </r>
  <r>
    <n v="4108"/>
    <x v="4101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x v="29"/>
    <b v="0"/>
    <x v="1"/>
    <x v="6"/>
    <x v="578"/>
    <m/>
  </r>
  <r>
    <n v="4109"/>
    <x v="4102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x v="78"/>
    <b v="0"/>
    <x v="1"/>
    <x v="6"/>
    <x v="121"/>
    <m/>
  </r>
  <r>
    <n v="4110"/>
    <x v="4103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x v="79"/>
    <b v="0"/>
    <x v="1"/>
    <x v="6"/>
    <x v="2720"/>
    <m/>
  </r>
  <r>
    <n v="4111"/>
    <x v="4104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x v="79"/>
    <b v="0"/>
    <x v="1"/>
    <x v="6"/>
    <x v="2721"/>
    <m/>
  </r>
  <r>
    <n v="4112"/>
    <x v="4105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x v="29"/>
    <b v="0"/>
    <x v="1"/>
    <x v="6"/>
    <x v="120"/>
    <m/>
  </r>
  <r>
    <n v="4113"/>
    <x v="4106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x v="83"/>
    <b v="0"/>
    <x v="1"/>
    <x v="6"/>
    <x v="12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n v="137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n v="1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n v="10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n v="104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n v="123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n v="11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n v="106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n v="101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n v="10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n v="126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n v="101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n v="121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n v="165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n v="16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n v="10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n v="107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n v="10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n v="101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n v="10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n v="145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n v="10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n v="10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n v="117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n v="119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n v="109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n v="133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n v="155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n v="112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n v="10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n v="123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n v="101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n v="10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n v="10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n v="102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n v="13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n v="167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n v="142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n v="183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n v="11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n v="131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n v="101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n v="10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n v="142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n v="309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n v="10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n v="12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n v="10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n v="108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n v="108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n v="10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n v="10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n v="128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n v="116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n v="11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n v="101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n v="12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n v="107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n v="10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n v="103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n v="10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n v="103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n v="148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n v="155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n v="114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n v="173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n v="108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n v="119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n v="116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n v="127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n v="11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n v="12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n v="124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n v="108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n v="10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n v="113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n v="115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n v="153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n v="393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n v="2702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n v="127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n v="107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n v="198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n v="100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n v="103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n v="100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n v="126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n v="10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n v="105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n v="103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n v="115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n v="10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n v="120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n v="105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n v="11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n v="104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n v="13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n v="115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n v="106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n v="106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n v="106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n v="100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n v="128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n v="105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n v="12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n v="107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n v="10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n v="102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n v="247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n v="220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n v="13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n v="155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n v="104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n v="14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n v="103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n v="140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n v="114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n v="100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n v="113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n v="105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n v="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n v="0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n v="0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n v="14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n v="6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n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n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n v="10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n v="13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n v="3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n v="1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n v="11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n v="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n v="28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n v="8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n v="1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n v="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n v="1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n v="2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n v="0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n v="0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n v="1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n v="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n v="0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n v="5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n v="0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n v="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n v="0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n v="16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n v="1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n v="6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n v="0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n v="4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n v="22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n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n v="0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n v="6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n v="40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n v="2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n v="3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n v="21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n v="36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n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n v="6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n v="16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n v="0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n v="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n v="5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n v="0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n v="0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n v="42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n v="10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n v="1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n v="26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n v="58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n v="30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n v="51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n v="16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n v="1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n v="25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n v="45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n v="0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n v="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n v="0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n v="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n v="56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n v="1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n v="2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n v="18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n v="1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n v="1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n v="1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n v="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n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n v="40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n v="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n v="25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n v="108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n v="113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n v="113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n v="103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n v="11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n v="10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n v="30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n v="13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n v="101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n v="113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n v="106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n v="126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n v="185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n v="101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n v="117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n v="107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n v="139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n v="10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n v="191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n v="132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n v="106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n v="107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n v="240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n v="118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n v="118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n v="111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n v="146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n v="132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n v="111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n v="147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n v="153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n v="105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n v="177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n v="108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n v="156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n v="108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n v="148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n v="110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n v="150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n v="157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n v="156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n v="121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n v="101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n v="11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n v="105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n v="22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n v="109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n v="176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n v="103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n v="105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n v="107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n v="120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n v="102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n v="101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n v="133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n v="11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n v="101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n v="109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n v="179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n v="102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n v="119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n v="100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n v="137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n v="232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n v="130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n v="293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n v="111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n v="106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n v="119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n v="10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n v="10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n v="112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n v="105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n v="385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n v="101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n v="11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n v="101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n v="283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n v="113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n v="107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n v="103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n v="108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n v="123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n v="10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n v="10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n v="113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n v="136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n v="10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n v="106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n v="10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n v="107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n v="11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n v="125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n v="101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n v="103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n v="117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n v="101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n v="11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n v="108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n v="12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n v="107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n v="100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n v="102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n v="102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n v="123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n v="170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n v="112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n v="103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n v="107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n v="115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n v="127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n v="117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n v="109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n v="10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n v="116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n v="103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n v="17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n v="103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n v="105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n v="1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n v="111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n v="12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n v="101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n v="110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n v="10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n v="10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n v="103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n v="10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n v="110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n v="12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n v="11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n v="125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n v="107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n v="131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n v="120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n v="106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n v="11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n v="112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n v="11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n v="142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n v="105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n v="256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n v="207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n v="112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n v="106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n v="100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n v="21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n v="126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n v="182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n v="100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n v="101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n v="101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n v="110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n v="112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n v="108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n v="107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n v="10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n v="125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n v="107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n v="112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n v="1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n v="142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n v="105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n v="103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n v="108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n v="108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n v="10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n v="101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n v="137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n v="128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n v="101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n v="127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n v="105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n v="103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n v="102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n v="120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n v="100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n v="101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n v="100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n v="0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n v="2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n v="1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n v="1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n v="7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n v="0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n v="1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n v="6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n v="2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n v="14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n v="10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n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n v="0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n v="9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n v="0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n v="3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n v="0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n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n v="0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n v="7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n v="0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n v="3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n v="2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n v="1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n v="64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n v="0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n v="1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n v="0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n v="1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n v="8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n v="0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n v="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n v="2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n v="0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n v="27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n v="1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n v="22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n v="1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n v="12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n v="18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n v="3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n v="0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n v="2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n v="33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n v="19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n v="6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n v="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n v="50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n v="0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n v="2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n v="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n v="0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n v="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n v="0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n v="1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n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n v="10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n v="3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n v="1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n v="2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n v="1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n v="0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n v="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n v="3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n v="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n v="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n v="3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n v="0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n v="14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n v="3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n v="2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n v="1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n v="23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n v="102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n v="105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n v="115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n v="121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n v="109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n v="1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n v="11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n v="101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n v="11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n v="130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n v="108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n v="100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n v="123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n v="100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n v="105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n v="103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n v="118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n v="12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n v="3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n v="101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n v="0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n v="1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n v="0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n v="0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n v="1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n v="2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n v="0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n v="0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n v="3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n v="1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n v="5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n v="0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n v="3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n v="3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n v="1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n v="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n v="0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n v="0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n v="0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n v="0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n v="0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n v="1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n v="1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n v="0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n v="0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n v="0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n v="1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n v="0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n v="0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n v="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n v="0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n v="1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n v="0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n v="0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n v="1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n v="1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n v="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n v="3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n v="0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n v="4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n v="0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n v="3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n v="2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n v="0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n v="0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n v="0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n v="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n v="34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n v="0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n v="2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n v="1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n v="4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n v="3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n v="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n v="1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n v="1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n v="21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n v="3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n v="0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n v="1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n v="1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n v="6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n v="1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n v="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n v="0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n v="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n v="1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n v="12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n v="0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n v="0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n v="0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n v="0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n v="0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n v="144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n v="119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n v="1460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n v="106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n v="300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n v="279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n v="132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n v="107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n v="127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n v="140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n v="112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n v="101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n v="100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n v="141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n v="267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n v="147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n v="21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n v="126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n v="10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n v="101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n v="3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n v="1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n v="0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n v="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n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n v="19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n v="0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n v="10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n v="5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n v="22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n v="29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n v="39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n v="22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n v="0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n v="0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n v="15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n v="1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n v="26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n v="4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n v="15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n v="26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n v="0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n v="0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n v="1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n v="7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n v="2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n v="4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n v="73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n v="5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n v="12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n v="1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n v="7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n v="35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n v="0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n v="1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n v="0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n v="46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n v="1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n v="82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n v="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n v="27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n v="31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n v="6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n v="1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n v="1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n v="79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n v="22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n v="0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n v="34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n v="0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n v="1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n v="15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n v="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n v="10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n v="0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n v="1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n v="1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n v="14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n v="122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n v="132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n v="10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n v="105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n v="100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n v="101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n v="156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n v="106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n v="131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n v="132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n v="126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n v="160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n v="120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n v="126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n v="114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n v="31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n v="122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n v="10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n v="158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n v="107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n v="102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n v="111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n v="148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n v="10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n v="17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n v="11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n v="100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n v="100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n v="10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n v="103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n v="11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n v="112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n v="128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n v="104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n v="102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n v="118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n v="238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n v="102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n v="102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n v="5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n v="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n v="36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n v="4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n v="41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n v="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n v="3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n v="1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n v="7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n v="2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n v="51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n v="1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n v="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n v="3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n v="104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n v="133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n v="10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n v="148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n v="103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n v="18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n v="143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n v="114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n v="204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n v="109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n v="144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n v="104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n v="100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n v="10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n v="105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n v="112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n v="10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n v="108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n v="115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n v="100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n v="152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n v="112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n v="10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n v="123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n v="100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n v="105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n v="104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n v="105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n v="100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n v="104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n v="105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n v="104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n v="152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n v="160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n v="127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n v="107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n v="115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n v="137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n v="156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n v="109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n v="134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n v="100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n v="119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n v="180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n v="134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n v="100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n v="10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n v="103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n v="107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n v="104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n v="108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n v="233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n v="10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n v="102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n v="13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n v="117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n v="10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n v="122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n v="145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n v="117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n v="120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n v="101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n v="104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n v="267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n v="194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n v="120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n v="12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n v="10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n v="100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n v="120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n v="155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n v="130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n v="105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n v="10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n v="118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n v="103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n v="218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n v="10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n v="14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n v="105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n v="18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n v="2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n v="0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n v="5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n v="42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n v="2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n v="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n v="24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n v="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n v="12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n v="0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n v="5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n v="1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n v="1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n v="2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n v="41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n v="68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n v="1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n v="31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n v="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n v="1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n v="20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n v="40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n v="1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n v="75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n v="41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n v="7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n v="9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n v="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n v="3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n v="41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n v="1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n v="39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n v="2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n v="40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n v="3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n v="37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n v="0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n v="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n v="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n v="0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n v="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n v="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n v="22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n v="1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n v="7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n v="6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n v="1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n v="5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n v="1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n v="31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n v="21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n v="2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n v="11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n v="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n v="11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n v="38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n v="7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n v="15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n v="6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n v="30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n v="1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n v="1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n v="0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n v="1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n v="17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n v="2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n v="9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n v="10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n v="13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n v="2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n v="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n v="12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n v="1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n v="2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n v="3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n v="40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n v="1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n v="43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n v="6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n v="2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n v="2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n v="11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n v="39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n v="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n v="42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n v="2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n v="1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n v="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n v="1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n v="15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n v="1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n v="1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n v="47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n v="46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n v="0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n v="35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n v="2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n v="1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n v="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n v="2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n v="34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n v="56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n v="83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n v="15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n v="0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n v="0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n v="30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n v="1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n v="6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n v="13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n v="13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n v="17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n v="0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n v="4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n v="0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n v="25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n v="2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n v="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n v="2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n v="1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n v="59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n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n v="2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n v="104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n v="30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n v="16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n v="82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n v="75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n v="6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n v="44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n v="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n v="13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n v="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n v="0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n v="21535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n v="35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n v="31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n v="3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n v="3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n v="23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n v="3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n v="47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n v="206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n v="352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n v="1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n v="237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n v="119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n v="110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n v="100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n v="103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n v="117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n v="112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n v="342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n v="107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n v="108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n v="103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n v="130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n v="108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n v="112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n v="10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n v="14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n v="128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n v="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n v="2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n v="9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n v="0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n v="3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n v="0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n v="1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n v="1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n v="1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n v="9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n v="9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n v="3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n v="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n v="26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n v="0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n v="3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n v="1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n v="0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n v="1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n v="6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n v="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n v="63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n v="29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n v="8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n v="3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n v="9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n v="0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n v="1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n v="1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n v="3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n v="0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n v="14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n v="8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n v="0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n v="13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n v="1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n v="14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n v="18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n v="5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n v="18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n v="0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n v="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n v="1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n v="3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n v="0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n v="5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n v="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n v="5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n v="0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n v="41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n v="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n v="0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n v="1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n v="0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n v="36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n v="1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n v="0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n v="0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n v="0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n v="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n v="2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n v="0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n v="0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n v="0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n v="0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n v="1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n v="2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n v="0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n v="0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n v="0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n v="14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n v="1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n v="0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n v="5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n v="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n v="40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n v="0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n v="0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n v="0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n v="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n v="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n v="0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n v="0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n v="10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n v="6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n v="1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n v="7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n v="1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n v="2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n v="0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n v="4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n v="0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n v="21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n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n v="2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n v="6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n v="0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n v="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n v="0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n v="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n v="6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n v="3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n v="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n v="0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n v="5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n v="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n v="0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n v="4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n v="4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n v="105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n v="105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n v="107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n v="104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n v="161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n v="108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n v="135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n v="109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n v="29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n v="104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n v="322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n v="135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n v="27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n v="253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n v="261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n v="101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n v="126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n v="102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n v="199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n v="102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n v="103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n v="101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n v="115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n v="104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n v="155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n v="10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n v="254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n v="101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n v="129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n v="102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n v="132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n v="786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n v="146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n v="103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n v="172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n v="159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n v="104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n v="111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n v="28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n v="112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n v="7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n v="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n v="4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n v="29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n v="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n v="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n v="12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n v="3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n v="18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n v="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n v="5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n v="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n v="14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n v="104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n v="120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n v="117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n v="122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n v="152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n v="104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n v="200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n v="102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n v="138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n v="30383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n v="19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n v="202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n v="118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n v="295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n v="213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n v="104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n v="114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n v="10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n v="125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n v="119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n v="166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n v="119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n v="100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n v="102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n v="117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n v="109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n v="115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n v="102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n v="106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n v="104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n v="155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n v="16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n v="104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n v="106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n v="155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n v="1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n v="1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n v="1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n v="124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n v="2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n v="101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n v="102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n v="108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n v="24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n v="100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n v="125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n v="10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n v="14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n v="110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n v="102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n v="122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n v="102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n v="141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n v="110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n v="105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n v="124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n v="13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n v="103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n v="10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n v="130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n v="40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n v="26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n v="65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n v="12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n v="11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n v="112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n v="16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n v="32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n v="1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n v="31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n v="1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n v="40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n v="0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n v="6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n v="15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n v="15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n v="1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n v="1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n v="0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n v="9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n v="10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n v="2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n v="1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n v="4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n v="2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n v="1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n v="22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n v="1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n v="11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n v="20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n v="85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n v="49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n v="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n v="7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n v="70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n v="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n v="102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n v="378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n v="125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n v="147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n v="10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n v="102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n v="204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n v="104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n v="101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n v="136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n v="134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n v="130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n v="123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n v="183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n v="125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n v="112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n v="116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n v="173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n v="126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n v="10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n v="10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n v="119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n v="100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n v="12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n v="114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n v="1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n v="105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n v="104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n v="1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n v="124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n v="105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n v="189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n v="17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n v="252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n v="116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n v="203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n v="112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n v="424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n v="107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n v="104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n v="212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n v="12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n v="110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n v="219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n v="137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n v="135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n v="145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n v="10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n v="110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n v="114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n v="102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n v="122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n v="112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n v="107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n v="114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n v="110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n v="126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n v="167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n v="497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n v="109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n v="103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n v="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n v="0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n v="0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n v="1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n v="7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n v="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n v="0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n v="5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n v="5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n v="0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n v="18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n v="1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n v="0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n v="7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n v="3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n v="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n v="0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n v="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n v="20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n v="8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n v="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n v="8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n v="3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n v="7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n v="10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n v="0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n v="1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n v="27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n v="3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n v="7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n v="0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n v="1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n v="0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n v="0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n v="0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n v="1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n v="11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n v="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n v="101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n v="109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n v="148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n v="16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n v="456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n v="108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n v="115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n v="102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n v="108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n v="125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n v="104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n v="139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n v="121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n v="11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n v="189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n v="662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n v="111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n v="1182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n v="137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n v="117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n v="2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n v="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n v="1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n v="2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n v="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n v="2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n v="3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n v="8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n v="1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n v="9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n v="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n v="2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n v="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n v="25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n v="166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n v="101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n v="10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n v="278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n v="1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n v="111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n v="215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n v="1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n v="124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n v="101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n v="112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n v="559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n v="15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n v="106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n v="15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n v="109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n v="162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n v="205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n v="103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n v="10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n v="107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n v="139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n v="125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n v="207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n v="174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n v="1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n v="11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n v="282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n v="101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n v="135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n v="176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n v="484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n v="145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n v="418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n v="132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n v="25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n v="18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n v="103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n v="13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n v="118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n v="0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n v="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n v="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n v="0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n v="29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n v="9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n v="3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n v="1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n v="4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n v="45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n v="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n v="5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n v="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n v="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n v="1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n v="1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n v="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n v="3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n v="21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n v="4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n v="14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n v="41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n v="1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n v="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n v="2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n v="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n v="23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n v="13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n v="1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n v="11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n v="1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n v="1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n v="9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n v="0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n v="7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n v="0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n v="2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n v="29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n v="0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n v="21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n v="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n v="2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n v="0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n v="7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n v="108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n v="100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n v="100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n v="122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n v="10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n v="10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n v="145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n v="10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n v="118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n v="272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n v="125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n v="11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n v="102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n v="103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n v="114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n v="104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n v="146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n v="105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n v="133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n v="113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n v="12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n v="102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n v="10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n v="118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n v="155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n v="10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n v="117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n v="10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n v="10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n v="265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n v="156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n v="102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n v="100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n v="10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n v="125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n v="104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n v="104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n v="105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n v="100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n v="170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n v="101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n v="100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n v="125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n v="110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n v="111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n v="110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n v="105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n v="125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n v="101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n v="142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n v="101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n v="101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n v="174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n v="120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n v="143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n v="100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n v="105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n v="132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n v="11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n v="1254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n v="103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n v="103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n v="108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n v="122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n v="119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n v="161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n v="1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n v="103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n v="140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n v="103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n v="101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n v="113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n v="128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n v="202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n v="13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n v="115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n v="112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n v="118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n v="17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n v="118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n v="101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n v="22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n v="109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n v="103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n v="0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n v="31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n v="4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n v="100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n v="25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n v="33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n v="4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n v="9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n v="0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n v="12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n v="20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n v="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n v="26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n v="0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n v="0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n v="1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n v="65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n v="10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n v="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n v="1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n v="11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n v="2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n v="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n v="0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n v="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n v="4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n v="0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n v="1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n v="6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n v="0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n v="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n v="1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n v="10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n v="34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n v="0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n v="6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n v="0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n v="11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n v="1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n v="21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n v="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n v="0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n v="111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n v="109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n v="10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n v="118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n v="114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n v="148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n v="105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n v="13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n v="123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n v="202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n v="103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n v="26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n v="108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n v="111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n v="1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n v="10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n v="116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n v="115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n v="107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n v="165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n v="155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n v="885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n v="102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n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n v="59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n v="46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n v="4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n v="3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n v="57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n v="21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n v="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n v="6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n v="46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n v="65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n v="7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n v="1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n v="2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n v="36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n v="4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n v="26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n v="15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n v="24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n v="4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n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n v="48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n v="15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n v="1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n v="1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n v="5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n v="4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n v="61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n v="1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n v="11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n v="3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n v="2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n v="68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n v="14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n v="2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n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n v="14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n v="4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n v="31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n v="3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n v="36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n v="3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n v="11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n v="41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n v="11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n v="3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n v="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n v="13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n v="49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n v="2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n v="52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n v="2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n v="7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n v="135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n v="100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n v="116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n v="100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n v="105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n v="10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n v="10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n v="100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n v="16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n v="102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n v="10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n v="143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n v="263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n v="118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n v="104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n v="200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n v="30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n v="100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n v="205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n v="109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n v="102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n v="125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n v="12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n v="10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n v="100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n v="138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n v="12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n v="107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n v="100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n v="102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n v="100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n v="117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n v="102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n v="102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n v="154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n v="10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n v="100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n v="109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n v="132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n v="133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n v="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n v="0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n v="43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n v="0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n v="1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n v="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n v="5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n v="10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n v="7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n v="1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n v="0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n v="0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n v="1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n v="0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n v="20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n v="173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n v="101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n v="105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n v="135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n v="116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n v="102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n v="111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n v="166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n v="107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n v="145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n v="10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n v="13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n v="10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n v="11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n v="102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n v="12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n v="102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n v="145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n v="133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n v="109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n v="3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n v="1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n v="47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n v="0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n v="0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n v="43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n v="0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n v="2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n v="14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n v="3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n v="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n v="5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n v="1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n v="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n v="1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n v="5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n v="1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n v="47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n v="43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n v="137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n v="116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n v="241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n v="1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n v="110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n v="195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n v="103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n v="103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n v="100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n v="127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n v="121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n v="107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n v="172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n v="12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n v="108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n v="11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n v="187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n v="116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n v="11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n v="171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n v="126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n v="138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n v="1705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n v="788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n v="348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n v="15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n v="101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n v="80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n v="106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n v="20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n v="212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n v="198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n v="22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n v="699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n v="399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n v="29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n v="168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n v="1436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n v="15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n v="11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n v="1105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n v="193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n v="127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n v="26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n v="26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n v="207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n v="37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n v="285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n v="579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n v="1132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n v="263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n v="67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n v="257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n v="375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n v="20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n v="347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n v="4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n v="1027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n v="115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n v="355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n v="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n v="4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n v="2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n v="3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n v="0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n v="42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n v="0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n v="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n v="17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n v="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n v="0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n v="8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n v="26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n v="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n v="13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n v="382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n v="217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n v="312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n v="234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n v="124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n v="24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n v="11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n v="117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n v="305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n v="32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n v="82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n v="235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n v="495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n v="7814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n v="113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n v="922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n v="125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n v="102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n v="485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n v="192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n v="281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n v="125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n v="161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n v="585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n v="201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n v="133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n v="12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n v="126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n v="361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n v="226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n v="12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n v="304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n v="179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n v="387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n v="211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n v="132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n v="30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n v="42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n v="13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n v="248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n v="182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n v="1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n v="506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n v="10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n v="819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n v="12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n v="103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n v="148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n v="12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n v="473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n v="1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n v="353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n v="101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n v="114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n v="167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n v="153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n v="202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n v="168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n v="143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n v="19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n v="108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n v="115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n v="148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n v="191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n v="199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n v="219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n v="127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n v="105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n v="128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n v="317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n v="281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n v="11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n v="153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n v="103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n v="1678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n v="543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n v="116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n v="131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n v="288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n v="508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n v="115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n v="11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n v="113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n v="108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n v="12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n v="101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n v="10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n v="116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n v="120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n v="115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n v="120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n v="101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n v="102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n v="121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n v="100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n v="102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n v="100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n v="100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n v="132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n v="1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n v="113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n v="136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n v="146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n v="130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n v="25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n v="107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n v="108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n v="107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n v="107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n v="100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n v="107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n v="100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n v="105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n v="105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n v="226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n v="101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n v="148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n v="135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n v="101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n v="101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n v="1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n v="0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n v="10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n v="1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n v="0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n v="29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n v="0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n v="1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n v="0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n v="5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n v="2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n v="2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n v="2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n v="10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n v="0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n v="28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n v="13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n v="5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n v="0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n v="6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n v="11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n v="2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n v="30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n v="0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n v="1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n v="2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n v="1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n v="0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n v="0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n v="0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n v="2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n v="3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n v="28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n v="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n v="1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n v="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n v="116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n v="112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n v="132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n v="103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n v="139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n v="147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n v="120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n v="122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n v="100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n v="18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n v="106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n v="100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n v="127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n v="103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n v="250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n v="126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n v="100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n v="139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n v="16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n v="107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n v="153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n v="524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n v="489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n v="28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n v="1857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n v="110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n v="1015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n v="41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n v="50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n v="185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n v="120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n v="1081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n v="45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n v="537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n v="120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n v="114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n v="951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n v="133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n v="14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n v="54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n v="383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n v="704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n v="110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n v="13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n v="15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n v="103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n v="100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n v="102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n v="151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n v="111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n v="196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n v="114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n v="20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n v="29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n v="15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n v="106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n v="101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n v="123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n v="10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n v="101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n v="108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n v="163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n v="106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n v="243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n v="945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n v="108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n v="15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n v="1174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n v="171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n v="126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n v="121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n v="496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n v="3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n v="1165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n v="153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n v="537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n v="35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n v="137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n v="128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n v="271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n v="806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n v="1360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n v="930250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n v="377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n v="2647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n v="100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n v="104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n v="107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n v="169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n v="975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n v="134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n v="27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n v="113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n v="460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n v="287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n v="223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n v="636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n v="147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n v="1867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n v="327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n v="780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n v="154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n v="116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n v="180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n v="299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n v="320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n v="381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n v="103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n v="180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n v="720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n v="28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n v="135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n v="220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n v="120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n v="408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n v="106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n v="141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n v="271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n v="154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n v="40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n v="18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n v="185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n v="10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n v="106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n v="12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n v="100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n v="120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n v="100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n v="107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n v="104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n v="173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n v="107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n v="108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n v="146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n v="125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n v="149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n v="10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n v="10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n v="350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n v="10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n v="13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n v="171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n v="109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n v="101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n v="10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n v="107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n v="107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n v="101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n v="107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n v="429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n v="10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n v="108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n v="17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n v="15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n v="103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n v="10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n v="10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n v="121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n v="108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n v="109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n v="39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n v="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n v="48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n v="21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n v="8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n v="1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n v="526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n v="254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n v="106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n v="102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n v="144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n v="106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n v="212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n v="102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n v="102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n v="52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n v="111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n v="101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n v="294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n v="106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n v="3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n v="0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n v="0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n v="2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n v="0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n v="1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n v="0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n v="1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n v="15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n v="0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n v="29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n v="1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n v="1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n v="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n v="0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n v="3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n v="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n v="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n v="11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n v="0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n v="2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n v="3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n v="4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n v="1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n v="1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n v="1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n v="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n v="0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n v="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n v="0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n v="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n v="1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n v="0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n v="17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n v="2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n v="41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n v="25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n v="0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n v="2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n v="1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n v="1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n v="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n v="1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n v="0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n v="0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n v="15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n v="0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n v="0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n v="0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n v="1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n v="0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n v="0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n v="0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n v="1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n v="1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n v="0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n v="0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n v="0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n v="0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n v="0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n v="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n v="0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n v="108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n v="126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n v="20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n v="109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n v="17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n v="168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n v="427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n v="10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n v="108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n v="102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n v="115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n v="13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n v="155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n v="10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n v="182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n v="181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n v="102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n v="110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n v="102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n v="101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n v="10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n v="111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n v="116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n v="111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n v="180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n v="100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n v="119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n v="10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n v="1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n v="103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n v="128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n v="136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n v="100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n v="100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n v="105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n v="105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n v="171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n v="128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n v="133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n v="10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n v="113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n v="100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n v="1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n v="119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n v="103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n v="266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n v="100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n v="107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n v="13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n v="121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n v="103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n v="125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n v="129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n v="101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n v="128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n v="1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n v="113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n v="106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n v="203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n v="113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n v="3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n v="0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n v="1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n v="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n v="0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n v="2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n v="19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n v="10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n v="0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n v="109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n v="100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n v="156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n v="102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n v="100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n v="113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n v="102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n v="107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n v="104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n v="100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n v="100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n v="126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n v="111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n v="10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n v="104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n v="116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n v="11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n v="113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n v="100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n v="103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n v="107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n v="104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n v="156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n v="101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n v="19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n v="112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n v="120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n v="102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n v="103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n v="101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n v="103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n v="107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n v="156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n v="123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n v="107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n v="106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n v="118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n v="109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n v="111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n v="100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n v="1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n v="1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n v="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n v="1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n v="2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n v="1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n v="0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n v="0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n v="1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n v="11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n v="0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n v="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n v="0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n v="2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n v="4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n v="0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n v="2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n v="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n v="0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n v="12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n v="24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n v="6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n v="3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n v="1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n v="7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n v="661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n v="32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n v="101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n v="104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n v="10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n v="110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n v="408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n v="224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n v="304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n v="141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n v="2791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n v="17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n v="101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n v="102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n v="170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n v="115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n v="878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n v="105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n v="188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n v="14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n v="14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n v="131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n v="114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n v="1379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n v="95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n v="112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n v="647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n v="110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n v="128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n v="158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n v="115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n v="137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n v="355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n v="10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n v="100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n v="187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n v="16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n v="102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n v="164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n v="10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n v="1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n v="34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n v="2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n v="11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n v="8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n v="1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n v="1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n v="0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n v="1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n v="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n v="1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n v="12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n v="0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n v="21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n v="11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n v="19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n v="0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n v="3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n v="0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n v="103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n v="10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n v="105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n v="103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n v="123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n v="159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n v="111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n v="171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n v="125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n v="6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n v="11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n v="33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n v="28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n v="63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n v="8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n v="50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n v="1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n v="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n v="0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n v="1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n v="1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n v="28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n v="0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n v="1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n v="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n v="0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n v="0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n v="11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n v="0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n v="1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n v="1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n v="0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n v="0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n v="6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n v="2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n v="0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n v="1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n v="46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n v="34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n v="104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n v="6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n v="11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n v="112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n v="351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n v="233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n v="102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n v="154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n v="101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n v="131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n v="102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n v="116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n v="265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n v="120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n v="120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n v="104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n v="109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n v="11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n v="1462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n v="253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n v="14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n v="297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n v="14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n v="106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n v="493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n v="202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n v="104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n v="17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n v="104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n v="118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n v="108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n v="226030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n v="978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n v="123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n v="246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n v="148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n v="384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n v="103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n v="0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n v="2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n v="5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n v="22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n v="27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n v="28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n v="1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n v="1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n v="11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n v="1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n v="52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n v="10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n v="1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n v="12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n v="11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n v="1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n v="1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n v="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n v="1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n v="2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n v="1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n v="14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n v="0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n v="10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n v="0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n v="14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n v="3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n v="8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n v="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n v="26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n v="2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n v="105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n v="120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n v="115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n v="119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n v="105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n v="118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n v="120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n v="103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n v="101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n v="105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n v="103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n v="108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n v="111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n v="150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n v="104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n v="11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n v="103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n v="101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n v="117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n v="133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n v="13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n v="102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n v="128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n v="115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n v="110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n v="112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n v="12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n v="100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n v="102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n v="108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n v="100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n v="113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n v="128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n v="108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n v="242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n v="142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n v="130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n v="10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n v="105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n v="13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n v="100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n v="100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n v="124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n v="11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n v="103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n v="108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n v="120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n v="100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n v="107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n v="100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n v="111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n v="115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n v="108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n v="170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n v="187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n v="108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n v="100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n v="120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n v="11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n v="104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n v="1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n v="5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n v="32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n v="0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n v="1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n v="4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n v="2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n v="42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n v="5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n v="5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n v="2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n v="2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n v="7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n v="32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n v="0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n v="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n v="2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n v="1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n v="20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n v="42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n v="1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n v="15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n v="5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n v="38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n v="5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n v="0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n v="11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n v="2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n v="0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n v="23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n v="34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n v="19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n v="0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n v="33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n v="5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n v="0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n v="38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n v="1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n v="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n v="9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n v="1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n v="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n v="21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n v="5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n v="4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n v="62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n v="1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n v="0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n v="1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n v="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n v="18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n v="9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n v="0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n v="3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n v="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n v="0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n v="37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n v="14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n v="0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n v="0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n v="61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n v="8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n v="22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n v="27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n v="9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n v="27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n v="129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n v="10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n v="10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n v="103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n v="102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n v="12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n v="131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n v="10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n v="102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n v="1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n v="106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n v="105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n v="103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n v="108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n v="101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n v="128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n v="133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n v="101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n v="103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n v="107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n v="0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n v="20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n v="1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n v="0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n v="4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n v="0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n v="3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n v="2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n v="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n v="0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n v="60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n v="17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n v="2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n v="110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n v="122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n v="107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n v="101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n v="109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n v="114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n v="114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n v="10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n v="163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n v="10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n v="100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n v="105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n v="175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n v="10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n v="100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n v="171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n v="114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n v="12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n v="101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n v="109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n v="129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n v="102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n v="147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n v="100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n v="122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n v="106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n v="110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n v="100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n v="17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n v="100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n v="103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n v="105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n v="100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n v="45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n v="105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n v="172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n v="104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n v="103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n v="119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n v="100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n v="319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n v="109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n v="101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n v="113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n v="120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n v="10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n v="180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n v="101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n v="120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n v="12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n v="117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n v="157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n v="113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n v="103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n v="103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n v="106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n v="101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n v="121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n v="101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n v="116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n v="10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n v="103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n v="246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n v="302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n v="143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n v="131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n v="16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n v="110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n v="107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n v="100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n v="127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n v="147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n v="113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n v="10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n v="127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n v="213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n v="101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n v="109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n v="10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n v="110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n v="12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n v="110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n v="109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n v="133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n v="191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n v="149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n v="166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n v="107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n v="106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n v="24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n v="0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n v="0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n v="0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n v="0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n v="3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n v="0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n v="67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n v="20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n v="11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n v="0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n v="12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n v="3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n v="0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n v="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n v="3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n v="60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n v="0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n v="0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n v="0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n v="9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n v="15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n v="0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n v="0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n v="1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n v="0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n v="0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n v="0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n v="12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n v="2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n v="0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n v="1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n v="0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n v="23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n v="5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n v="16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n v="1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n v="2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n v="0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n v="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n v="4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n v="17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n v="4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n v="14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n v="15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n v="12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n v="39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n v="0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n v="30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n v="42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n v="4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n v="20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n v="0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n v="25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n v="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n v="27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n v="5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n v="4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n v="3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n v="57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n v="0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n v="0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n v="0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n v="0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n v="1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n v="6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n v="0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n v="4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n v="109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n v="1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n v="4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n v="1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n v="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n v="108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n v="23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n v="21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n v="128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n v="3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n v="5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n v="1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n v="52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n v="2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n v="75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n v="11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n v="118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n v="131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n v="104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n v="101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n v="100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n v="10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n v="33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n v="113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n v="189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n v="10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n v="101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n v="114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n v="133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n v="102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n v="105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n v="127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n v="111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n v="107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n v="163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n v="160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n v="11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n v="124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n v="103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n v="11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n v="109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n v="115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n v="103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n v="10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n v="110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n v="115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n v="117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n v="172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n v="11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n v="120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n v="109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n v="101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n v="109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n v="107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n v="100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n v="102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n v="11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n v="65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n v="12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n v="4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n v="1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n v="12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n v="59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n v="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n v="11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n v="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n v="52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n v="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n v="1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n v="55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n v="25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n v="3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n v="46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n v="104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n v="119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n v="12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n v="120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n v="12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n v="100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n v="102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n v="100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n v="100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n v="11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n v="102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n v="100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n v="101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n v="103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n v="125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n v="110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n v="102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n v="102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n v="104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n v="125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n v="10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n v="10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n v="110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n v="161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n v="131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n v="119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n v="100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n v="10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n v="10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n v="101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n v="112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n v="10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n v="101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n v="115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n v="127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n v="103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n v="103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n v="104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n v="111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n v="10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n v="101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n v="105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n v="102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n v="111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n v="128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n v="102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n v="101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n v="175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n v="128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n v="10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n v="105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n v="10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n v="109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n v="100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n v="103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n v="112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n v="103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n v="164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n v="131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n v="102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n v="128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n v="102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n v="102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n v="130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n v="154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n v="10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n v="10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n v="100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n v="117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n v="109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n v="1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n v="114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n v="103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n v="122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n v="103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n v="105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n v="10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n v="112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n v="10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n v="100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n v="100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n v="133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n v="121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n v="114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n v="28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n v="170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n v="11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n v="103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n v="144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n v="100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n v="102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n v="11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n v="13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n v="133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n v="103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n v="11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n v="105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n v="102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n v="175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n v="107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n v="122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n v="159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n v="100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n v="110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n v="100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n v="11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n v="211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n v="110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n v="100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n v="10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n v="12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n v="108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n v="101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n v="10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n v="102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n v="12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n v="102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n v="113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n v="101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n v="101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n v="14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n v="117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n v="10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n v="105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n v="100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n v="105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n v="139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n v="100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n v="100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n v="110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n v="102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n v="104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n v="13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n v="100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n v="102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n v="171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n v="101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n v="13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n v="110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n v="11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n v="100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n v="153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n v="104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n v="10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n v="10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n v="315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n v="102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n v="12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n v="101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n v="101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n v="103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n v="10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n v="101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n v="11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n v="218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n v="10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n v="10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n v="104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n v="221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n v="119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n v="105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n v="104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n v="118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n v="139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n v="104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n v="100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n v="107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n v="100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n v="100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n v="101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n v="108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n v="104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n v="104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n v="102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n v="101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n v="112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n v="100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n v="100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n v="105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n v="1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n v="104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n v="115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n v="102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n v="223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n v="100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n v="10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n v="142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n v="184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n v="104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n v="112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n v="111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n v="104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n v="100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n v="102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n v="110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n v="100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n v="122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n v="138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n v="100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n v="10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n v="21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n v="124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n v="109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n v="104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n v="100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n v="130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n v="104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n v="100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n v="120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n v="100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n v="101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n v="10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n v="138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n v="10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n v="109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n v="140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n v="104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n v="103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n v="108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n v="100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n v="103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n v="130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n v="109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n v="100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n v="110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n v="100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n v="10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n v="112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n v="10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n v="101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n v="104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n v="135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n v="105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n v="103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n v="100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n v="18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n v="289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n v="100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n v="10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n v="108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n v="110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n v="171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n v="152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n v="101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n v="153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n v="128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n v="101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n v="101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n v="191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n v="140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n v="12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n v="12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n v="19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n v="139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n v="202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n v="103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n v="102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n v="103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n v="127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n v="101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n v="122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n v="113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n v="150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n v="215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n v="102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n v="100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n v="101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n v="113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n v="104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n v="115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n v="113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n v="128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n v="143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n v="119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n v="13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n v="160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n v="114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n v="101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n v="155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n v="128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n v="121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n v="113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n v="128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n v="158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n v="105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n v="100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n v="100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n v="107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n v="124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n v="109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n v="102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n v="10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n v="10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n v="101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n v="105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n v="108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n v="100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n v="104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n v="102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n v="104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n v="180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n v="10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n v="101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n v="101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n v="100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n v="118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n v="110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n v="103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n v="100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n v="100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n v="110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n v="101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n v="101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n v="169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n v="100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n v="114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n v="102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n v="10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n v="102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n v="117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n v="10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n v="132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n v="100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n v="128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n v="119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n v="12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n v="15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n v="103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n v="1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n v="180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n v="128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n v="120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n v="12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n v="105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n v="102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n v="105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n v="100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n v="100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n v="102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n v="114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n v="10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n v="102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n v="105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n v="102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n v="100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n v="10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n v="113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n v="100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n v="100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n v="100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n v="144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n v="104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n v="108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n v="102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n v="149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n v="105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n v="101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n v="131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n v="105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n v="109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n v="111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n v="100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n v="114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n v="122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n v="100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n v="103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n v="10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n v="101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n v="10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n v="130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n v="100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n v="100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n v="114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n v="100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n v="28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n v="109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n v="11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n v="11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n v="10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n v="127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n v="101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n v="128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n v="100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n v="175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n v="127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n v="111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n v="12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n v="11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n v="108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n v="10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n v="110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n v="202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n v="130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n v="104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n v="100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n v="17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n v="113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n v="184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n v="130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n v="105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n v="100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n v="153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n v="162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n v="13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n v="144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n v="100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n v="101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n v="107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n v="125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n v="119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n v="101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n v="113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n v="105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n v="110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n v="100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n v="120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n v="105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n v="103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n v="102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n v="100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n v="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n v="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n v="51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n v="2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n v="35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n v="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n v="3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n v="31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n v="7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n v="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n v="6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n v="2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n v="16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n v="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n v="5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n v="6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n v="100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n v="104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n v="100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n v="104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n v="251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n v="10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n v="17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n v="11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n v="10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n v="111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n v="101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n v="102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n v="100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n v="111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n v="101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n v="104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n v="109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n v="115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n v="100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n v="103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n v="104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n v="138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n v="110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n v="101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n v="102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n v="114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n v="100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n v="140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n v="129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n v="103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n v="10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n v="110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n v="113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n v="112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n v="139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n v="111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n v="139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n v="10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n v="101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n v="100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n v="109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n v="118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n v="120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n v="12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n v="12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n v="129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n v="10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n v="100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n v="155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n v="108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n v="111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n v="101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n v="121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n v="100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n v="10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n v="123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n v="13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n v="103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n v="121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n v="18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n v="300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n v="108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n v="141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n v="1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n v="154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n v="102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n v="10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n v="103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n v="15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n v="101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n v="239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n v="210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n v="105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n v="101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n v="111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n v="102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n v="103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n v="127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n v="33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n v="101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n v="9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n v="7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n v="1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n v="11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n v="1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n v="28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n v="13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n v="1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n v="21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n v="18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n v="20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n v="18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n v="2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n v="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n v="1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n v="10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n v="10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n v="10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n v="133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n v="113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n v="10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n v="12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n v="13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n v="101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n v="109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n v="102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n v="11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n v="101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n v="10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n v="106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n v="10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n v="10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n v="113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n v="10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n v="11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n v="108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n v="10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n v="146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n v="11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n v="108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n v="10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n v="107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n v="143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n v="105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n v="104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n v="12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n v="11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n v="102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n v="129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n v="151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n v="111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n v="10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n v="1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n v="3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n v="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n v="6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n v="1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n v="2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n v="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n v="9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n v="1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n v="4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n v="4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n v="9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n v="2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n v="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n v="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n v="3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n v="100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n v="101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n v="122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n v="330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n v="110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n v="101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n v="140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n v="10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n v="119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n v="107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n v="228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n v="10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n v="143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n v="105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n v="110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n v="10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n v="108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n v="105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n v="119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n v="153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n v="100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n v="100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n v="22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n v="10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n v="105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n v="117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n v="10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n v="16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n v="113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n v="10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n v="101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n v="101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n v="6500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n v="9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n v="22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n v="21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n v="41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n v="2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n v="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n v="1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n v="1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n v="7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n v="4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n v="34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n v="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n v="0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n v="1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n v="3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n v="0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n v="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n v="2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n v="0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n v="18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n v="5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n v="0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n v="1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n v="27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n v="1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n v="13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n v="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n v="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n v="15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n v="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n v="53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n v="5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n v="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n v="13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n v="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n v="2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n v="27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n v="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n v="17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n v="33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n v="22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n v="3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n v="5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n v="11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n v="18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n v="33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n v="1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n v="5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n v="1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n v="49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n v="0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n v="12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n v="67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n v="1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n v="9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n v="0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n v="3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n v="37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n v="0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n v="10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n v="3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n v="0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n v="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n v="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n v="2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n v="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n v="8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n v="12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n v="1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n v="10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n v="0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n v="1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n v="1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n v="2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n v="0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n v="1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n v="11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n v="44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n v="8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n v="12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n v="0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n v="0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n v="1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n v="3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n v="0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n v="3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n v="3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n v="1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n v="1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n v="0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n v="0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n v="24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n v="0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n v="32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n v="24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n v="2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n v="0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n v="3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n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n v="14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n v="1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n v="24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n v="1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n v="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n v="0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n v="1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n v="21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n v="78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n v="32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n v="48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n v="1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n v="11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n v="2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n v="18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n v="4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n v="20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n v="35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n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n v="32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n v="10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n v="38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n v="2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n v="4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n v="2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n v="5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n v="0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n v="0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n v="3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n v="17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n v="57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n v="1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n v="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n v="38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n v="2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n v="10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n v="0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n v="1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n v="0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n v="0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n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n v="4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n v="2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n v="8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n v="1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n v="0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n v="14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n v="1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n v="9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n v="1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n v="17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n v="1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n v="70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n v="1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n v="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n v="7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n v="28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n v="1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n v="7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n v="2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n v="1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n v="37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n v="47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n v="11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n v="12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n v="31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n v="0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n v="0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n v="38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n v="0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n v="8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n v="2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n v="18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n v="0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n v="0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n v="38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n v="22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n v="18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n v="5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n v="22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n v="3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n v="3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n v="3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n v="2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n v="1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n v="19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n v="1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n v="0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n v="61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n v="1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n v="34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n v="17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n v="0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n v="1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n v="27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n v="29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n v="9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n v="0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n v="1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n v="2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n v="22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n v="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n v="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n v="5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n v="11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n v="5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n v="3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n v="13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n v="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n v="2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n v="37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n v="3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n v="11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n v="1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n v="27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n v="10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n v="21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n v="7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n v="71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n v="2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n v="2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n v="29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n v="3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n v="0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n v="0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405EA-AE74-3F4A-B083-9FA5D37C1FD0}" name="PivotTable1" cacheId="0" dataOnRows="1" dataPosition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C508" firstHeaderRow="1" firstDataRow="2" firstDataCol="1" rowPageCount="2" colPageCount="1"/>
  <pivotFields count="18">
    <pivotField showAll="0"/>
    <pivotField axis="axisRow"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h="1"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dataField="1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/>
  </pivotFields>
  <rowFields count="3">
    <field x="15"/>
    <field x="-2"/>
    <field x="1"/>
  </rowFields>
  <rowItems count="503">
    <i>
      <x v="24"/>
    </i>
    <i r="1">
      <x/>
    </i>
    <i r="2">
      <x v="11"/>
    </i>
    <i r="2">
      <x v="28"/>
    </i>
    <i r="2">
      <x v="31"/>
    </i>
    <i r="2">
      <x v="47"/>
    </i>
    <i r="2">
      <x v="50"/>
    </i>
    <i r="2">
      <x v="65"/>
    </i>
    <i r="2">
      <x v="76"/>
    </i>
    <i r="2">
      <x v="91"/>
    </i>
    <i r="2">
      <x v="93"/>
    </i>
    <i r="2">
      <x v="116"/>
    </i>
    <i r="2">
      <x v="126"/>
    </i>
    <i r="2">
      <x v="127"/>
    </i>
    <i r="2">
      <x v="174"/>
    </i>
    <i r="2">
      <x v="188"/>
    </i>
    <i r="2">
      <x v="211"/>
    </i>
    <i r="2">
      <x v="216"/>
    </i>
    <i r="2">
      <x v="218"/>
    </i>
    <i r="2">
      <x v="223"/>
    </i>
    <i r="2">
      <x v="241"/>
    </i>
    <i r="2">
      <x v="243"/>
    </i>
    <i r="2">
      <x v="258"/>
    </i>
    <i r="2">
      <x v="272"/>
    </i>
    <i r="2">
      <x v="319"/>
    </i>
    <i r="2">
      <x v="333"/>
    </i>
    <i r="2">
      <x v="337"/>
    </i>
    <i r="2">
      <x v="360"/>
    </i>
    <i r="2">
      <x v="361"/>
    </i>
    <i r="2">
      <x v="365"/>
    </i>
    <i r="2">
      <x v="383"/>
    </i>
    <i r="2">
      <x v="386"/>
    </i>
    <i r="2">
      <x v="398"/>
    </i>
    <i r="2">
      <x v="431"/>
    </i>
    <i r="2">
      <x v="435"/>
    </i>
    <i r="2">
      <x v="437"/>
    </i>
    <i r="2">
      <x v="452"/>
    </i>
    <i r="2">
      <x v="453"/>
    </i>
    <i r="2">
      <x v="462"/>
    </i>
    <i r="2">
      <x v="476"/>
    </i>
    <i r="2">
      <x v="490"/>
    </i>
    <i r="2">
      <x v="518"/>
    </i>
    <i r="2">
      <x v="531"/>
    </i>
    <i r="2">
      <x v="533"/>
    </i>
    <i r="2">
      <x v="568"/>
    </i>
    <i r="2">
      <x v="576"/>
    </i>
    <i r="2">
      <x v="638"/>
    </i>
    <i r="2">
      <x v="640"/>
    </i>
    <i r="2">
      <x v="643"/>
    </i>
    <i r="2">
      <x v="648"/>
    </i>
    <i r="2">
      <x v="684"/>
    </i>
    <i r="2">
      <x v="705"/>
    </i>
    <i r="2">
      <x v="724"/>
    </i>
    <i r="2">
      <x v="742"/>
    </i>
    <i r="2">
      <x v="749"/>
    </i>
    <i r="2">
      <x v="761"/>
    </i>
    <i r="2">
      <x v="790"/>
    </i>
    <i r="2">
      <x v="792"/>
    </i>
    <i r="2">
      <x v="798"/>
    </i>
    <i r="2">
      <x v="822"/>
    </i>
    <i r="2">
      <x v="824"/>
    </i>
    <i r="2">
      <x v="829"/>
    </i>
    <i r="2">
      <x v="848"/>
    </i>
    <i r="2">
      <x v="934"/>
    </i>
    <i r="2">
      <x v="937"/>
    </i>
    <i r="2">
      <x v="941"/>
    </i>
    <i r="2">
      <x v="958"/>
    </i>
    <i r="2">
      <x v="959"/>
    </i>
    <i r="2">
      <x v="978"/>
    </i>
    <i r="2">
      <x v="1003"/>
    </i>
    <i r="2">
      <x v="1022"/>
    </i>
    <i r="2">
      <x v="1026"/>
    </i>
    <i r="2">
      <x v="1078"/>
    </i>
    <i r="2">
      <x v="1093"/>
    </i>
    <i r="2">
      <x v="1097"/>
    </i>
    <i r="2">
      <x v="1098"/>
    </i>
    <i r="2">
      <x v="1141"/>
    </i>
    <i r="2">
      <x v="1175"/>
    </i>
    <i r="2">
      <x v="1176"/>
    </i>
    <i r="2">
      <x v="1215"/>
    </i>
    <i r="2">
      <x v="1226"/>
    </i>
    <i r="2">
      <x v="1234"/>
    </i>
    <i r="2">
      <x v="1235"/>
    </i>
    <i r="2">
      <x v="1245"/>
    </i>
    <i r="2">
      <x v="1252"/>
    </i>
    <i r="2">
      <x v="1253"/>
    </i>
    <i r="2">
      <x v="1281"/>
    </i>
    <i r="2">
      <x v="1296"/>
    </i>
    <i r="2">
      <x v="1317"/>
    </i>
    <i r="2">
      <x v="1319"/>
    </i>
    <i r="2">
      <x v="1322"/>
    </i>
    <i r="2">
      <x v="1331"/>
    </i>
    <i r="2">
      <x v="1341"/>
    </i>
    <i r="2">
      <x v="1379"/>
    </i>
    <i r="2">
      <x v="1405"/>
    </i>
    <i r="2">
      <x v="1412"/>
    </i>
    <i r="2">
      <x v="1432"/>
    </i>
    <i r="2">
      <x v="1504"/>
    </i>
    <i r="2">
      <x v="1506"/>
    </i>
    <i r="2">
      <x v="1582"/>
    </i>
    <i r="2">
      <x v="1591"/>
    </i>
    <i r="2">
      <x v="1599"/>
    </i>
    <i r="2">
      <x v="1614"/>
    </i>
    <i r="2">
      <x v="1635"/>
    </i>
    <i r="2">
      <x v="1642"/>
    </i>
    <i r="2">
      <x v="1658"/>
    </i>
    <i r="2">
      <x v="1687"/>
    </i>
    <i r="2">
      <x v="1781"/>
    </i>
    <i r="2">
      <x v="1863"/>
    </i>
    <i r="2">
      <x v="1874"/>
    </i>
    <i r="2">
      <x v="1892"/>
    </i>
    <i r="2">
      <x v="1902"/>
    </i>
    <i r="2">
      <x v="1944"/>
    </i>
    <i r="2">
      <x v="1961"/>
    </i>
    <i r="2">
      <x v="1968"/>
    </i>
    <i r="2">
      <x v="1974"/>
    </i>
    <i r="2">
      <x v="1980"/>
    </i>
    <i r="2">
      <x v="2004"/>
    </i>
    <i r="2">
      <x v="2040"/>
    </i>
    <i r="2">
      <x v="2045"/>
    </i>
    <i r="2">
      <x v="2047"/>
    </i>
    <i r="2">
      <x v="2074"/>
    </i>
    <i r="2">
      <x v="2076"/>
    </i>
    <i r="2">
      <x v="2092"/>
    </i>
    <i r="2">
      <x v="2094"/>
    </i>
    <i r="2">
      <x v="2119"/>
    </i>
    <i r="2">
      <x v="2128"/>
    </i>
    <i r="2">
      <x v="2142"/>
    </i>
    <i r="2">
      <x v="2171"/>
    </i>
    <i r="2">
      <x v="2172"/>
    </i>
    <i r="2">
      <x v="2210"/>
    </i>
    <i r="2">
      <x v="2217"/>
    </i>
    <i r="2">
      <x v="2226"/>
    </i>
    <i r="2">
      <x v="2259"/>
    </i>
    <i r="2">
      <x v="2263"/>
    </i>
    <i r="2">
      <x v="2316"/>
    </i>
    <i r="2">
      <x v="2328"/>
    </i>
    <i r="2">
      <x v="2345"/>
    </i>
    <i r="2">
      <x v="2354"/>
    </i>
    <i r="2">
      <x v="2397"/>
    </i>
    <i r="2">
      <x v="2414"/>
    </i>
    <i r="2">
      <x v="2426"/>
    </i>
    <i r="2">
      <x v="2490"/>
    </i>
    <i r="2">
      <x v="2508"/>
    </i>
    <i r="2">
      <x v="2551"/>
    </i>
    <i r="2">
      <x v="2603"/>
    </i>
    <i r="2">
      <x v="2604"/>
    </i>
    <i r="2">
      <x v="2607"/>
    </i>
    <i r="2">
      <x v="2674"/>
    </i>
    <i r="2">
      <x v="2684"/>
    </i>
    <i r="2">
      <x v="2703"/>
    </i>
    <i r="2">
      <x v="2712"/>
    </i>
    <i r="2">
      <x v="2722"/>
    </i>
    <i r="2">
      <x v="2760"/>
    </i>
    <i r="2">
      <x v="2772"/>
    </i>
    <i r="2">
      <x v="2786"/>
    </i>
    <i r="2">
      <x v="2787"/>
    </i>
    <i r="2">
      <x v="2812"/>
    </i>
    <i r="2">
      <x v="2822"/>
    </i>
    <i r="2">
      <x v="2850"/>
    </i>
    <i r="2">
      <x v="2875"/>
    </i>
    <i r="2">
      <x v="2904"/>
    </i>
    <i r="2">
      <x v="2906"/>
    </i>
    <i r="2">
      <x v="2911"/>
    </i>
    <i r="2">
      <x v="2912"/>
    </i>
    <i r="2">
      <x v="2928"/>
    </i>
    <i r="2">
      <x v="2957"/>
    </i>
    <i r="2">
      <x v="3030"/>
    </i>
    <i r="2">
      <x v="3032"/>
    </i>
    <i r="2">
      <x v="3050"/>
    </i>
    <i r="2">
      <x v="3054"/>
    </i>
    <i r="2">
      <x v="3065"/>
    </i>
    <i r="2">
      <x v="3094"/>
    </i>
    <i r="2">
      <x v="3095"/>
    </i>
    <i r="2">
      <x v="3096"/>
    </i>
    <i r="2">
      <x v="3098"/>
    </i>
    <i r="2">
      <x v="3122"/>
    </i>
    <i r="2">
      <x v="3157"/>
    </i>
    <i r="2">
      <x v="3166"/>
    </i>
    <i r="2">
      <x v="3200"/>
    </i>
    <i r="2">
      <x v="3203"/>
    </i>
    <i r="2">
      <x v="3217"/>
    </i>
    <i r="2">
      <x v="3219"/>
    </i>
    <i r="2">
      <x v="3225"/>
    </i>
    <i r="2">
      <x v="3227"/>
    </i>
    <i r="2">
      <x v="3233"/>
    </i>
    <i r="2">
      <x v="3242"/>
    </i>
    <i r="2">
      <x v="3249"/>
    </i>
    <i r="2">
      <x v="3292"/>
    </i>
    <i r="2">
      <x v="3295"/>
    </i>
    <i r="2">
      <x v="3309"/>
    </i>
    <i r="2">
      <x v="3320"/>
    </i>
    <i r="2">
      <x v="3341"/>
    </i>
    <i r="2">
      <x v="3342"/>
    </i>
    <i r="2">
      <x v="3362"/>
    </i>
    <i r="2">
      <x v="3374"/>
    </i>
    <i r="2">
      <x v="3375"/>
    </i>
    <i r="2">
      <x v="3407"/>
    </i>
    <i r="2">
      <x v="3422"/>
    </i>
    <i r="2">
      <x v="3424"/>
    </i>
    <i r="2">
      <x v="3432"/>
    </i>
    <i r="2">
      <x v="3443"/>
    </i>
    <i r="2">
      <x v="3455"/>
    </i>
    <i r="2">
      <x v="3458"/>
    </i>
    <i r="2">
      <x v="3470"/>
    </i>
    <i r="2">
      <x v="3473"/>
    </i>
    <i r="2">
      <x v="3483"/>
    </i>
    <i r="2">
      <x v="3488"/>
    </i>
    <i r="2">
      <x v="3497"/>
    </i>
    <i r="2">
      <x v="3505"/>
    </i>
    <i r="2">
      <x v="3512"/>
    </i>
    <i r="2">
      <x v="3521"/>
    </i>
    <i r="2">
      <x v="3548"/>
    </i>
    <i r="2">
      <x v="3557"/>
    </i>
    <i r="2">
      <x v="3585"/>
    </i>
    <i r="2">
      <x v="3599"/>
    </i>
    <i r="2">
      <x v="3608"/>
    </i>
    <i r="2">
      <x v="3610"/>
    </i>
    <i r="2">
      <x v="3613"/>
    </i>
    <i r="2">
      <x v="3621"/>
    </i>
    <i r="2">
      <x v="3631"/>
    </i>
    <i r="2">
      <x v="3632"/>
    </i>
    <i r="2">
      <x v="3636"/>
    </i>
    <i r="2">
      <x v="3653"/>
    </i>
    <i r="2">
      <x v="3668"/>
    </i>
    <i r="2">
      <x v="3676"/>
    </i>
    <i r="2">
      <x v="3679"/>
    </i>
    <i r="2">
      <x v="3685"/>
    </i>
    <i r="2">
      <x v="3713"/>
    </i>
    <i r="2">
      <x v="3733"/>
    </i>
    <i r="2">
      <x v="3737"/>
    </i>
    <i r="2">
      <x v="3749"/>
    </i>
    <i r="2">
      <x v="3819"/>
    </i>
    <i r="2">
      <x v="3820"/>
    </i>
    <i r="2">
      <x v="3831"/>
    </i>
    <i r="2">
      <x v="3835"/>
    </i>
    <i r="2">
      <x v="3849"/>
    </i>
    <i r="2">
      <x v="3854"/>
    </i>
    <i r="2">
      <x v="3855"/>
    </i>
    <i r="2">
      <x v="3897"/>
    </i>
    <i r="2">
      <x v="3908"/>
    </i>
    <i r="2">
      <x v="3917"/>
    </i>
    <i r="2">
      <x v="3969"/>
    </i>
    <i r="2">
      <x v="3981"/>
    </i>
    <i r="2">
      <x v="4001"/>
    </i>
    <i r="2">
      <x v="4007"/>
    </i>
    <i r="2">
      <x v="4011"/>
    </i>
    <i r="2">
      <x v="4043"/>
    </i>
    <i r="2">
      <x v="4074"/>
    </i>
    <i r="2">
      <x v="4082"/>
    </i>
    <i r="1" i="1">
      <x v="1"/>
    </i>
    <i r="2" i="1">
      <x v="11"/>
    </i>
    <i r="2" i="1">
      <x v="28"/>
    </i>
    <i r="2" i="1">
      <x v="31"/>
    </i>
    <i r="2" i="1">
      <x v="47"/>
    </i>
    <i r="2" i="1">
      <x v="50"/>
    </i>
    <i r="2" i="1">
      <x v="65"/>
    </i>
    <i r="2" i="1">
      <x v="76"/>
    </i>
    <i r="2" i="1">
      <x v="91"/>
    </i>
    <i r="2" i="1">
      <x v="93"/>
    </i>
    <i r="2" i="1">
      <x v="116"/>
    </i>
    <i r="2" i="1">
      <x v="126"/>
    </i>
    <i r="2" i="1">
      <x v="127"/>
    </i>
    <i r="2" i="1">
      <x v="174"/>
    </i>
    <i r="2" i="1">
      <x v="188"/>
    </i>
    <i r="2" i="1">
      <x v="211"/>
    </i>
    <i r="2" i="1">
      <x v="216"/>
    </i>
    <i r="2" i="1">
      <x v="218"/>
    </i>
    <i r="2" i="1">
      <x v="223"/>
    </i>
    <i r="2" i="1">
      <x v="241"/>
    </i>
    <i r="2" i="1">
      <x v="243"/>
    </i>
    <i r="2" i="1">
      <x v="258"/>
    </i>
    <i r="2" i="1">
      <x v="272"/>
    </i>
    <i r="2" i="1">
      <x v="319"/>
    </i>
    <i r="2" i="1">
      <x v="333"/>
    </i>
    <i r="2" i="1">
      <x v="337"/>
    </i>
    <i r="2" i="1">
      <x v="360"/>
    </i>
    <i r="2" i="1">
      <x v="361"/>
    </i>
    <i r="2" i="1">
      <x v="365"/>
    </i>
    <i r="2" i="1">
      <x v="383"/>
    </i>
    <i r="2" i="1">
      <x v="386"/>
    </i>
    <i r="2" i="1">
      <x v="398"/>
    </i>
    <i r="2" i="1">
      <x v="431"/>
    </i>
    <i r="2" i="1">
      <x v="435"/>
    </i>
    <i r="2" i="1">
      <x v="437"/>
    </i>
    <i r="2" i="1">
      <x v="452"/>
    </i>
    <i r="2" i="1">
      <x v="453"/>
    </i>
    <i r="2" i="1">
      <x v="462"/>
    </i>
    <i r="2" i="1">
      <x v="476"/>
    </i>
    <i r="2" i="1">
      <x v="490"/>
    </i>
    <i r="2" i="1">
      <x v="518"/>
    </i>
    <i r="2" i="1">
      <x v="531"/>
    </i>
    <i r="2" i="1">
      <x v="533"/>
    </i>
    <i r="2" i="1">
      <x v="568"/>
    </i>
    <i r="2" i="1">
      <x v="576"/>
    </i>
    <i r="2" i="1">
      <x v="638"/>
    </i>
    <i r="2" i="1">
      <x v="640"/>
    </i>
    <i r="2" i="1">
      <x v="643"/>
    </i>
    <i r="2" i="1">
      <x v="648"/>
    </i>
    <i r="2" i="1">
      <x v="684"/>
    </i>
    <i r="2" i="1">
      <x v="705"/>
    </i>
    <i r="2" i="1">
      <x v="724"/>
    </i>
    <i r="2" i="1">
      <x v="742"/>
    </i>
    <i r="2" i="1">
      <x v="749"/>
    </i>
    <i r="2" i="1">
      <x v="761"/>
    </i>
    <i r="2" i="1">
      <x v="790"/>
    </i>
    <i r="2" i="1">
      <x v="792"/>
    </i>
    <i r="2" i="1">
      <x v="798"/>
    </i>
    <i r="2" i="1">
      <x v="822"/>
    </i>
    <i r="2" i="1">
      <x v="824"/>
    </i>
    <i r="2" i="1">
      <x v="829"/>
    </i>
    <i r="2" i="1">
      <x v="848"/>
    </i>
    <i r="2" i="1">
      <x v="934"/>
    </i>
    <i r="2" i="1">
      <x v="937"/>
    </i>
    <i r="2" i="1">
      <x v="941"/>
    </i>
    <i r="2" i="1">
      <x v="958"/>
    </i>
    <i r="2" i="1">
      <x v="959"/>
    </i>
    <i r="2" i="1">
      <x v="978"/>
    </i>
    <i r="2" i="1">
      <x v="1003"/>
    </i>
    <i r="2" i="1">
      <x v="1022"/>
    </i>
    <i r="2" i="1">
      <x v="1026"/>
    </i>
    <i r="2" i="1">
      <x v="1078"/>
    </i>
    <i r="2" i="1">
      <x v="1093"/>
    </i>
    <i r="2" i="1">
      <x v="1097"/>
    </i>
    <i r="2" i="1">
      <x v="1098"/>
    </i>
    <i r="2" i="1">
      <x v="1141"/>
    </i>
    <i r="2" i="1">
      <x v="1175"/>
    </i>
    <i r="2" i="1">
      <x v="1176"/>
    </i>
    <i r="2" i="1">
      <x v="1215"/>
    </i>
    <i r="2" i="1">
      <x v="1226"/>
    </i>
    <i r="2" i="1">
      <x v="1234"/>
    </i>
    <i r="2" i="1">
      <x v="1235"/>
    </i>
    <i r="2" i="1">
      <x v="1245"/>
    </i>
    <i r="2" i="1">
      <x v="1252"/>
    </i>
    <i r="2" i="1">
      <x v="1253"/>
    </i>
    <i r="2" i="1">
      <x v="1281"/>
    </i>
    <i r="2" i="1">
      <x v="1296"/>
    </i>
    <i r="2" i="1">
      <x v="1317"/>
    </i>
    <i r="2" i="1">
      <x v="1319"/>
    </i>
    <i r="2" i="1">
      <x v="1322"/>
    </i>
    <i r="2" i="1">
      <x v="1331"/>
    </i>
    <i r="2" i="1">
      <x v="1341"/>
    </i>
    <i r="2" i="1">
      <x v="1379"/>
    </i>
    <i r="2" i="1">
      <x v="1405"/>
    </i>
    <i r="2" i="1">
      <x v="1412"/>
    </i>
    <i r="2" i="1">
      <x v="1432"/>
    </i>
    <i r="2" i="1">
      <x v="1504"/>
    </i>
    <i r="2" i="1">
      <x v="1506"/>
    </i>
    <i r="2" i="1">
      <x v="1582"/>
    </i>
    <i r="2" i="1">
      <x v="1591"/>
    </i>
    <i r="2" i="1">
      <x v="1599"/>
    </i>
    <i r="2" i="1">
      <x v="1614"/>
    </i>
    <i r="2" i="1">
      <x v="1635"/>
    </i>
    <i r="2" i="1">
      <x v="1642"/>
    </i>
    <i r="2" i="1">
      <x v="1658"/>
    </i>
    <i r="2" i="1">
      <x v="1687"/>
    </i>
    <i r="2" i="1">
      <x v="1781"/>
    </i>
    <i r="2" i="1">
      <x v="1863"/>
    </i>
    <i r="2" i="1">
      <x v="1874"/>
    </i>
    <i r="2" i="1">
      <x v="1892"/>
    </i>
    <i r="2" i="1">
      <x v="1902"/>
    </i>
    <i r="2" i="1">
      <x v="1944"/>
    </i>
    <i r="2" i="1">
      <x v="1961"/>
    </i>
    <i r="2" i="1">
      <x v="1968"/>
    </i>
    <i r="2" i="1">
      <x v="1974"/>
    </i>
    <i r="2" i="1">
      <x v="1980"/>
    </i>
    <i r="2" i="1">
      <x v="2004"/>
    </i>
    <i r="2" i="1">
      <x v="2040"/>
    </i>
    <i r="2" i="1">
      <x v="2045"/>
    </i>
    <i r="2" i="1">
      <x v="2047"/>
    </i>
    <i r="2" i="1">
      <x v="2074"/>
    </i>
    <i r="2" i="1">
      <x v="2076"/>
    </i>
    <i r="2" i="1">
      <x v="2092"/>
    </i>
    <i r="2" i="1">
      <x v="2094"/>
    </i>
    <i r="2" i="1">
      <x v="2119"/>
    </i>
    <i r="2" i="1">
      <x v="2128"/>
    </i>
    <i r="2" i="1">
      <x v="2142"/>
    </i>
    <i r="2" i="1">
      <x v="2171"/>
    </i>
    <i r="2" i="1">
      <x v="2172"/>
    </i>
    <i r="2" i="1">
      <x v="2210"/>
    </i>
    <i r="2" i="1">
      <x v="2217"/>
    </i>
    <i r="2" i="1">
      <x v="2226"/>
    </i>
    <i r="2" i="1">
      <x v="2259"/>
    </i>
    <i r="2" i="1">
      <x v="2263"/>
    </i>
    <i r="2" i="1">
      <x v="2316"/>
    </i>
    <i r="2" i="1">
      <x v="2328"/>
    </i>
    <i r="2" i="1">
      <x v="2345"/>
    </i>
    <i r="2" i="1">
      <x v="2354"/>
    </i>
    <i r="2" i="1">
      <x v="2397"/>
    </i>
    <i r="2" i="1">
      <x v="2414"/>
    </i>
    <i r="2" i="1">
      <x v="2426"/>
    </i>
    <i r="2" i="1">
      <x v="2490"/>
    </i>
    <i r="2" i="1">
      <x v="2508"/>
    </i>
    <i r="2" i="1">
      <x v="2551"/>
    </i>
    <i r="2" i="1">
      <x v="2603"/>
    </i>
    <i r="2" i="1">
      <x v="2604"/>
    </i>
    <i r="2" i="1">
      <x v="2607"/>
    </i>
    <i r="2" i="1">
      <x v="2674"/>
    </i>
    <i r="2" i="1">
      <x v="2684"/>
    </i>
    <i r="2" i="1">
      <x v="2703"/>
    </i>
    <i r="2" i="1">
      <x v="2712"/>
    </i>
    <i r="2" i="1">
      <x v="2722"/>
    </i>
    <i r="2" i="1">
      <x v="2760"/>
    </i>
    <i r="2" i="1">
      <x v="2772"/>
    </i>
    <i r="2" i="1">
      <x v="2786"/>
    </i>
    <i r="2" i="1">
      <x v="2787"/>
    </i>
    <i r="2" i="1">
      <x v="2812"/>
    </i>
    <i r="2" i="1">
      <x v="2822"/>
    </i>
    <i r="2" i="1">
      <x v="2850"/>
    </i>
    <i r="2" i="1">
      <x v="2875"/>
    </i>
    <i r="2" i="1">
      <x v="2904"/>
    </i>
    <i r="2" i="1">
      <x v="2906"/>
    </i>
    <i r="2" i="1">
      <x v="2911"/>
    </i>
    <i r="2" i="1">
      <x v="2912"/>
    </i>
    <i r="2" i="1">
      <x v="2928"/>
    </i>
    <i r="2" i="1">
      <x v="2957"/>
    </i>
    <i r="2" i="1">
      <x v="3030"/>
    </i>
    <i r="2" i="1">
      <x v="3032"/>
    </i>
    <i r="2" i="1">
      <x v="3050"/>
    </i>
    <i r="2" i="1">
      <x v="3054"/>
    </i>
    <i r="2" i="1">
      <x v="3065"/>
    </i>
    <i r="2" i="1">
      <x v="3094"/>
    </i>
    <i r="2" i="1">
      <x v="3095"/>
    </i>
    <i r="2" i="1">
      <x v="3096"/>
    </i>
    <i r="2" i="1">
      <x v="3098"/>
    </i>
    <i r="2" i="1">
      <x v="3122"/>
    </i>
    <i r="2" i="1">
      <x v="3157"/>
    </i>
    <i r="2" i="1">
      <x v="3166"/>
    </i>
    <i r="2" i="1">
      <x v="3200"/>
    </i>
    <i r="2" i="1">
      <x v="3203"/>
    </i>
    <i r="2" i="1">
      <x v="3217"/>
    </i>
    <i r="2" i="1">
      <x v="3219"/>
    </i>
    <i r="2" i="1">
      <x v="3225"/>
    </i>
    <i r="2" i="1">
      <x v="3227"/>
    </i>
    <i r="2" i="1">
      <x v="3233"/>
    </i>
    <i r="2" i="1">
      <x v="3242"/>
    </i>
    <i r="2" i="1">
      <x v="3249"/>
    </i>
    <i r="2" i="1">
      <x v="3292"/>
    </i>
    <i r="2" i="1">
      <x v="3295"/>
    </i>
    <i r="2" i="1">
      <x v="3309"/>
    </i>
    <i r="2" i="1">
      <x v="3320"/>
    </i>
    <i r="2" i="1">
      <x v="3341"/>
    </i>
    <i r="2" i="1">
      <x v="3342"/>
    </i>
    <i r="2" i="1">
      <x v="3362"/>
    </i>
    <i r="2" i="1">
      <x v="3374"/>
    </i>
    <i r="2" i="1">
      <x v="3375"/>
    </i>
    <i r="2" i="1">
      <x v="3407"/>
    </i>
    <i r="2" i="1">
      <x v="3422"/>
    </i>
    <i r="2" i="1">
      <x v="3424"/>
    </i>
    <i r="2" i="1">
      <x v="3432"/>
    </i>
    <i r="2" i="1">
      <x v="3443"/>
    </i>
    <i r="2" i="1">
      <x v="3455"/>
    </i>
    <i r="2" i="1">
      <x v="3458"/>
    </i>
    <i r="2" i="1">
      <x v="3470"/>
    </i>
    <i r="2" i="1">
      <x v="3473"/>
    </i>
    <i r="2" i="1">
      <x v="3483"/>
    </i>
    <i r="2" i="1">
      <x v="3488"/>
    </i>
    <i r="2" i="1">
      <x v="3497"/>
    </i>
    <i r="2" i="1">
      <x v="3505"/>
    </i>
    <i r="2" i="1">
      <x v="3512"/>
    </i>
    <i r="2" i="1">
      <x v="3521"/>
    </i>
    <i r="2" i="1">
      <x v="3548"/>
    </i>
    <i r="2" i="1">
      <x v="3557"/>
    </i>
    <i r="2" i="1">
      <x v="3585"/>
    </i>
    <i r="2" i="1">
      <x v="3599"/>
    </i>
    <i r="2" i="1">
      <x v="3608"/>
    </i>
    <i r="2" i="1">
      <x v="3610"/>
    </i>
    <i r="2" i="1">
      <x v="3613"/>
    </i>
    <i r="2" i="1">
      <x v="3621"/>
    </i>
    <i r="2" i="1">
      <x v="3631"/>
    </i>
    <i r="2" i="1">
      <x v="3632"/>
    </i>
    <i r="2" i="1">
      <x v="3636"/>
    </i>
    <i r="2" i="1">
      <x v="3653"/>
    </i>
    <i r="2" i="1">
      <x v="3668"/>
    </i>
    <i r="2" i="1">
      <x v="3676"/>
    </i>
    <i r="2" i="1">
      <x v="3679"/>
    </i>
    <i r="2" i="1">
      <x v="3685"/>
    </i>
    <i r="2" i="1">
      <x v="3713"/>
    </i>
    <i r="2" i="1">
      <x v="3733"/>
    </i>
    <i r="2" i="1">
      <x v="3737"/>
    </i>
    <i r="2" i="1">
      <x v="3749"/>
    </i>
    <i r="2" i="1">
      <x v="3819"/>
    </i>
    <i r="2" i="1">
      <x v="3820"/>
    </i>
    <i r="2" i="1">
      <x v="3831"/>
    </i>
    <i r="2" i="1">
      <x v="3835"/>
    </i>
    <i r="2" i="1">
      <x v="3849"/>
    </i>
    <i r="2" i="1">
      <x v="3854"/>
    </i>
    <i r="2" i="1">
      <x v="3855"/>
    </i>
    <i r="2" i="1">
      <x v="3897"/>
    </i>
    <i r="2" i="1">
      <x v="3908"/>
    </i>
    <i r="2" i="1">
      <x v="3917"/>
    </i>
    <i r="2" i="1">
      <x v="3969"/>
    </i>
    <i r="2" i="1">
      <x v="3981"/>
    </i>
    <i r="2" i="1">
      <x v="4001"/>
    </i>
    <i r="2" i="1">
      <x v="4007"/>
    </i>
    <i r="2" i="1">
      <x v="4011"/>
    </i>
    <i r="2" i="1">
      <x v="4043"/>
    </i>
    <i r="2" i="1">
      <x v="4074"/>
    </i>
    <i r="2" i="1">
      <x v="4082"/>
    </i>
    <i t="default">
      <x v="24"/>
    </i>
    <i t="default" i="1">
      <x v="24"/>
    </i>
    <i t="grand">
      <x/>
    </i>
    <i t="grand" i="1">
      <x/>
    </i>
  </rowItems>
  <colFields count="1">
    <field x="5"/>
  </colFields>
  <colItems count="2">
    <i>
      <x v="1"/>
    </i>
    <i t="grand">
      <x/>
    </i>
  </colItems>
  <pageFields count="2">
    <pageField fld="7" hier="-1"/>
    <pageField fld="14" hier="-1"/>
  </pageFields>
  <dataFields count="2">
    <dataField name="Count of outcomes" fld="5" subtotal="count" baseField="0" baseItem="0"/>
    <dataField name="Sum of Average Donation" fld="16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8"/>
          </reference>
          <reference field="15" count="1" selected="0">
            <x v="18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8"/>
          </reference>
          <reference field="15" count="1" selected="0">
            <x v="24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8"/>
          </reference>
          <reference field="15" count="1" selected="0">
            <x v="3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405DE-D440-0C43-9F50-8F020C9617B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E562B-9DCE-1B40-B8B5-3EC94FFCB62C}">
  <dimension ref="A1:C508"/>
  <sheetViews>
    <sheetView workbookViewId="0">
      <selection activeCell="A8" sqref="A8:B508"/>
    </sheetView>
  </sheetViews>
  <sheetFormatPr baseColWidth="10" defaultRowHeight="15" x14ac:dyDescent="0.2"/>
  <cols>
    <col min="1" max="1" width="56.6640625" bestFit="1" customWidth="1"/>
    <col min="2" max="2" width="14.83203125" bestFit="1" customWidth="1"/>
    <col min="3" max="5" width="10" bestFit="1" customWidth="1"/>
    <col min="6" max="6" width="10.1640625" bestFit="1" customWidth="1"/>
    <col min="7" max="7" width="7.1640625" bestFit="1" customWidth="1"/>
    <col min="8" max="9" width="8.1640625" bestFit="1" customWidth="1"/>
    <col min="10" max="11" width="7.1640625" bestFit="1" customWidth="1"/>
    <col min="12" max="12" width="6.1640625" bestFit="1" customWidth="1"/>
    <col min="13" max="16" width="7.1640625" bestFit="1" customWidth="1"/>
    <col min="17" max="17" width="4.1640625" bestFit="1" customWidth="1"/>
    <col min="18" max="19" width="7.1640625" bestFit="1" customWidth="1"/>
    <col min="20" max="22" width="6.1640625" bestFit="1" customWidth="1"/>
    <col min="23" max="23" width="7.1640625" bestFit="1" customWidth="1"/>
    <col min="24" max="24" width="5.1640625" bestFit="1" customWidth="1"/>
    <col min="25" max="29" width="6.1640625" bestFit="1" customWidth="1"/>
    <col min="30" max="30" width="7.1640625" bestFit="1" customWidth="1"/>
    <col min="31" max="31" width="6.1640625" bestFit="1" customWidth="1"/>
    <col min="32" max="32" width="7.1640625" bestFit="1" customWidth="1"/>
    <col min="33" max="34" width="6.1640625" bestFit="1" customWidth="1"/>
    <col min="35" max="35" width="7.1640625" bestFit="1" customWidth="1"/>
    <col min="36" max="40" width="6.1640625" bestFit="1" customWidth="1"/>
    <col min="41" max="42" width="7.1640625" bestFit="1" customWidth="1"/>
    <col min="43" max="45" width="6.1640625" bestFit="1" customWidth="1"/>
    <col min="46" max="46" width="9.6640625" bestFit="1" customWidth="1"/>
    <col min="47" max="47" width="5.6640625" bestFit="1" customWidth="1"/>
    <col min="48" max="49" width="3.1640625" bestFit="1" customWidth="1"/>
    <col min="50" max="50" width="7.1640625" bestFit="1" customWidth="1"/>
    <col min="51" max="51" width="4.1640625" bestFit="1" customWidth="1"/>
    <col min="52" max="56" width="6.1640625" bestFit="1" customWidth="1"/>
    <col min="57" max="58" width="7.1640625" bestFit="1" customWidth="1"/>
    <col min="59" max="59" width="8.1640625" bestFit="1" customWidth="1"/>
    <col min="60" max="60" width="10.5" bestFit="1" customWidth="1"/>
    <col min="61" max="61" width="7.1640625" bestFit="1" customWidth="1"/>
    <col min="62" max="62" width="3.1640625" bestFit="1" customWidth="1"/>
    <col min="63" max="66" width="7.1640625" bestFit="1" customWidth="1"/>
    <col min="67" max="67" width="6.1640625" bestFit="1" customWidth="1"/>
    <col min="68" max="68" width="7.1640625" bestFit="1" customWidth="1"/>
    <col min="69" max="70" width="8.1640625" bestFit="1" customWidth="1"/>
    <col min="71" max="73" width="7.1640625" bestFit="1" customWidth="1"/>
    <col min="74" max="74" width="8.1640625" bestFit="1" customWidth="1"/>
    <col min="75" max="75" width="7.1640625" bestFit="1" customWidth="1"/>
    <col min="76" max="76" width="8.1640625" bestFit="1" customWidth="1"/>
    <col min="77" max="77" width="7.1640625" bestFit="1" customWidth="1"/>
    <col min="78" max="78" width="8.1640625" bestFit="1" customWidth="1"/>
    <col min="79" max="79" width="7.1640625" bestFit="1" customWidth="1"/>
    <col min="80" max="80" width="8.1640625" bestFit="1" customWidth="1"/>
    <col min="81" max="87" width="7.1640625" bestFit="1" customWidth="1"/>
    <col min="88" max="88" width="8.1640625" bestFit="1" customWidth="1"/>
    <col min="89" max="114" width="7.1640625" bestFit="1" customWidth="1"/>
    <col min="115" max="115" width="6.1640625" bestFit="1" customWidth="1"/>
    <col min="116" max="131" width="7.1640625" bestFit="1" customWidth="1"/>
    <col min="132" max="132" width="5.1640625" bestFit="1" customWidth="1"/>
    <col min="133" max="137" width="7.1640625" bestFit="1" customWidth="1"/>
    <col min="138" max="138" width="6.1640625" bestFit="1" customWidth="1"/>
    <col min="139" max="144" width="7.1640625" bestFit="1" customWidth="1"/>
    <col min="145" max="145" width="6.1640625" bestFit="1" customWidth="1"/>
    <col min="146" max="146" width="7.1640625" bestFit="1" customWidth="1"/>
    <col min="147" max="147" width="6.1640625" bestFit="1" customWidth="1"/>
    <col min="148" max="151" width="7.1640625" bestFit="1" customWidth="1"/>
    <col min="152" max="152" width="6.1640625" bestFit="1" customWidth="1"/>
    <col min="153" max="154" width="7.1640625" bestFit="1" customWidth="1"/>
    <col min="155" max="155" width="8.1640625" bestFit="1" customWidth="1"/>
    <col min="156" max="159" width="7.1640625" bestFit="1" customWidth="1"/>
    <col min="160" max="160" width="6.1640625" bestFit="1" customWidth="1"/>
    <col min="161" max="164" width="7.1640625" bestFit="1" customWidth="1"/>
    <col min="165" max="165" width="5.1640625" bestFit="1" customWidth="1"/>
    <col min="166" max="168" width="7.1640625" bestFit="1" customWidth="1"/>
    <col min="169" max="173" width="6.1640625" bestFit="1" customWidth="1"/>
    <col min="174" max="174" width="5.1640625" bestFit="1" customWidth="1"/>
    <col min="175" max="175" width="6.1640625" bestFit="1" customWidth="1"/>
    <col min="176" max="176" width="7.1640625" bestFit="1" customWidth="1"/>
    <col min="177" max="204" width="6.1640625" bestFit="1" customWidth="1"/>
    <col min="205" max="206" width="7.1640625" bestFit="1" customWidth="1"/>
    <col min="207" max="207" width="6.1640625" bestFit="1" customWidth="1"/>
    <col min="208" max="208" width="7.1640625" bestFit="1" customWidth="1"/>
    <col min="209" max="211" width="6.1640625" bestFit="1" customWidth="1"/>
    <col min="212" max="212" width="7.1640625" bestFit="1" customWidth="1"/>
    <col min="213" max="218" width="6.1640625" bestFit="1" customWidth="1"/>
    <col min="219" max="220" width="7.1640625" bestFit="1" customWidth="1"/>
    <col min="221" max="221" width="5.1640625" bestFit="1" customWidth="1"/>
    <col min="222" max="222" width="13" bestFit="1" customWidth="1"/>
    <col min="223" max="224" width="10" bestFit="1" customWidth="1"/>
  </cols>
  <sheetData>
    <row r="1" spans="1:3" x14ac:dyDescent="0.2">
      <c r="A1" s="12" t="s">
        <v>8222</v>
      </c>
      <c r="B1" t="s">
        <v>8223</v>
      </c>
    </row>
    <row r="2" spans="1:3" x14ac:dyDescent="0.2">
      <c r="A2" s="12" t="s">
        <v>8317</v>
      </c>
      <c r="B2" t="s">
        <v>8273</v>
      </c>
    </row>
    <row r="4" spans="1:3" x14ac:dyDescent="0.2">
      <c r="B4" s="12" t="s">
        <v>8318</v>
      </c>
    </row>
    <row r="5" spans="1:3" x14ac:dyDescent="0.2">
      <c r="A5" s="12" t="s">
        <v>8321</v>
      </c>
      <c r="B5" t="s">
        <v>8220</v>
      </c>
      <c r="C5" t="s">
        <v>8319</v>
      </c>
    </row>
    <row r="6" spans="1:3" x14ac:dyDescent="0.2">
      <c r="A6" s="13" t="s">
        <v>8274</v>
      </c>
      <c r="B6" s="15"/>
      <c r="C6" s="15"/>
    </row>
    <row r="7" spans="1:3" x14ac:dyDescent="0.2">
      <c r="A7" s="14" t="s">
        <v>8322</v>
      </c>
      <c r="B7" s="15"/>
      <c r="C7" s="15"/>
    </row>
    <row r="8" spans="1:3" x14ac:dyDescent="0.2">
      <c r="A8" s="18" t="s">
        <v>3845</v>
      </c>
      <c r="B8" s="15">
        <v>1</v>
      </c>
      <c r="C8" s="15">
        <v>1</v>
      </c>
    </row>
    <row r="9" spans="1:3" x14ac:dyDescent="0.2">
      <c r="A9" s="18" t="s">
        <v>4086</v>
      </c>
      <c r="B9" s="15">
        <v>1</v>
      </c>
      <c r="C9" s="15">
        <v>1</v>
      </c>
    </row>
    <row r="10" spans="1:3" x14ac:dyDescent="0.2">
      <c r="A10" s="18" t="s">
        <v>3931</v>
      </c>
      <c r="B10" s="15">
        <v>1</v>
      </c>
      <c r="C10" s="15">
        <v>1</v>
      </c>
    </row>
    <row r="11" spans="1:3" x14ac:dyDescent="0.2">
      <c r="A11" s="18" t="s">
        <v>2873</v>
      </c>
      <c r="B11" s="15">
        <v>1</v>
      </c>
      <c r="C11" s="15">
        <v>1</v>
      </c>
    </row>
    <row r="12" spans="1:3" x14ac:dyDescent="0.2">
      <c r="A12" s="18" t="s">
        <v>2881</v>
      </c>
      <c r="B12" s="15">
        <v>1</v>
      </c>
      <c r="C12" s="15">
        <v>1</v>
      </c>
    </row>
    <row r="13" spans="1:3" x14ac:dyDescent="0.2">
      <c r="A13" s="18" t="s">
        <v>3838</v>
      </c>
      <c r="B13" s="15">
        <v>1</v>
      </c>
      <c r="C13" s="15">
        <v>1</v>
      </c>
    </row>
    <row r="14" spans="1:3" x14ac:dyDescent="0.2">
      <c r="A14" s="18" t="s">
        <v>2896</v>
      </c>
      <c r="B14" s="15">
        <v>1</v>
      </c>
      <c r="C14" s="15">
        <v>1</v>
      </c>
    </row>
    <row r="15" spans="1:3" x14ac:dyDescent="0.2">
      <c r="A15" s="18" t="s">
        <v>3907</v>
      </c>
      <c r="B15" s="15">
        <v>1</v>
      </c>
      <c r="C15" s="15">
        <v>1</v>
      </c>
    </row>
    <row r="16" spans="1:3" x14ac:dyDescent="0.2">
      <c r="A16" s="18" t="s">
        <v>2883</v>
      </c>
      <c r="B16" s="15">
        <v>1</v>
      </c>
      <c r="C16" s="15">
        <v>1</v>
      </c>
    </row>
    <row r="17" spans="1:3" x14ac:dyDescent="0.2">
      <c r="A17" s="18" t="s">
        <v>4002</v>
      </c>
      <c r="B17" s="15">
        <v>1</v>
      </c>
      <c r="C17" s="15">
        <v>1</v>
      </c>
    </row>
    <row r="18" spans="1:3" x14ac:dyDescent="0.2">
      <c r="A18" s="18" t="s">
        <v>2908</v>
      </c>
      <c r="B18" s="15">
        <v>1</v>
      </c>
      <c r="C18" s="15">
        <v>1</v>
      </c>
    </row>
    <row r="19" spans="1:3" x14ac:dyDescent="0.2">
      <c r="A19" s="18" t="s">
        <v>3853</v>
      </c>
      <c r="B19" s="15">
        <v>1</v>
      </c>
      <c r="C19" s="15">
        <v>1</v>
      </c>
    </row>
    <row r="20" spans="1:3" x14ac:dyDescent="0.2">
      <c r="A20" s="18" t="s">
        <v>4032</v>
      </c>
      <c r="B20" s="15">
        <v>1</v>
      </c>
      <c r="C20" s="15">
        <v>1</v>
      </c>
    </row>
    <row r="21" spans="1:3" x14ac:dyDescent="0.2">
      <c r="A21" s="18" t="s">
        <v>4098</v>
      </c>
      <c r="B21" s="15">
        <v>1</v>
      </c>
      <c r="C21" s="15">
        <v>1</v>
      </c>
    </row>
    <row r="22" spans="1:3" x14ac:dyDescent="0.2">
      <c r="A22" s="18" t="s">
        <v>4088</v>
      </c>
      <c r="B22" s="15">
        <v>1</v>
      </c>
      <c r="C22" s="15">
        <v>1</v>
      </c>
    </row>
    <row r="23" spans="1:3" x14ac:dyDescent="0.2">
      <c r="A23" s="18" t="s">
        <v>3981</v>
      </c>
      <c r="B23" s="15">
        <v>1</v>
      </c>
      <c r="C23" s="15">
        <v>1</v>
      </c>
    </row>
    <row r="24" spans="1:3" x14ac:dyDescent="0.2">
      <c r="A24" s="18" t="s">
        <v>3863</v>
      </c>
      <c r="B24" s="15">
        <v>1</v>
      </c>
      <c r="C24" s="15">
        <v>1</v>
      </c>
    </row>
    <row r="25" spans="1:3" x14ac:dyDescent="0.2">
      <c r="A25" s="18" t="s">
        <v>3985</v>
      </c>
      <c r="B25" s="15">
        <v>1</v>
      </c>
      <c r="C25" s="15">
        <v>1</v>
      </c>
    </row>
    <row r="26" spans="1:3" x14ac:dyDescent="0.2">
      <c r="A26" s="18" t="s">
        <v>2867</v>
      </c>
      <c r="B26" s="15">
        <v>1</v>
      </c>
      <c r="C26" s="15">
        <v>1</v>
      </c>
    </row>
    <row r="27" spans="1:3" x14ac:dyDescent="0.2">
      <c r="A27" s="18" t="s">
        <v>4061</v>
      </c>
      <c r="B27" s="15">
        <v>1</v>
      </c>
      <c r="C27" s="15">
        <v>1</v>
      </c>
    </row>
    <row r="28" spans="1:3" x14ac:dyDescent="0.2">
      <c r="A28" s="18" t="s">
        <v>3979</v>
      </c>
      <c r="B28" s="15">
        <v>1</v>
      </c>
      <c r="C28" s="15">
        <v>1</v>
      </c>
    </row>
    <row r="29" spans="1:3" x14ac:dyDescent="0.2">
      <c r="A29" s="18" t="s">
        <v>3950</v>
      </c>
      <c r="B29" s="15">
        <v>1</v>
      </c>
      <c r="C29" s="15">
        <v>1</v>
      </c>
    </row>
    <row r="30" spans="1:3" x14ac:dyDescent="0.2">
      <c r="A30" s="18" t="s">
        <v>4081</v>
      </c>
      <c r="B30" s="15">
        <v>1</v>
      </c>
      <c r="C30" s="15">
        <v>1</v>
      </c>
    </row>
    <row r="31" spans="1:3" x14ac:dyDescent="0.2">
      <c r="A31" s="18" t="s">
        <v>3940</v>
      </c>
      <c r="B31" s="15">
        <v>1</v>
      </c>
      <c r="C31" s="15">
        <v>1</v>
      </c>
    </row>
    <row r="32" spans="1:3" x14ac:dyDescent="0.2">
      <c r="A32" s="18" t="s">
        <v>2895</v>
      </c>
      <c r="B32" s="15">
        <v>1</v>
      </c>
      <c r="C32" s="15">
        <v>1</v>
      </c>
    </row>
    <row r="33" spans="1:3" x14ac:dyDescent="0.2">
      <c r="A33" s="18" t="s">
        <v>4096</v>
      </c>
      <c r="B33" s="15">
        <v>1</v>
      </c>
      <c r="C33" s="15">
        <v>1</v>
      </c>
    </row>
    <row r="34" spans="1:3" x14ac:dyDescent="0.2">
      <c r="A34" s="18" t="s">
        <v>2870</v>
      </c>
      <c r="B34" s="15">
        <v>1</v>
      </c>
      <c r="C34" s="15">
        <v>1</v>
      </c>
    </row>
    <row r="35" spans="1:3" x14ac:dyDescent="0.2">
      <c r="A35" s="18" t="s">
        <v>4052</v>
      </c>
      <c r="B35" s="15">
        <v>1</v>
      </c>
      <c r="C35" s="15">
        <v>1</v>
      </c>
    </row>
    <row r="36" spans="1:3" x14ac:dyDescent="0.2">
      <c r="A36" s="18" t="s">
        <v>2887</v>
      </c>
      <c r="B36" s="15">
        <v>1</v>
      </c>
      <c r="C36" s="15">
        <v>1</v>
      </c>
    </row>
    <row r="37" spans="1:3" x14ac:dyDescent="0.2">
      <c r="A37" s="18" t="s">
        <v>3992</v>
      </c>
      <c r="B37" s="15">
        <v>1</v>
      </c>
      <c r="C37" s="15">
        <v>1</v>
      </c>
    </row>
    <row r="38" spans="1:3" x14ac:dyDescent="0.2">
      <c r="A38" s="18" t="s">
        <v>4017</v>
      </c>
      <c r="B38" s="15">
        <v>1</v>
      </c>
      <c r="C38" s="15">
        <v>1</v>
      </c>
    </row>
    <row r="39" spans="1:3" x14ac:dyDescent="0.2">
      <c r="A39" s="18" t="s">
        <v>2886</v>
      </c>
      <c r="B39" s="15">
        <v>1</v>
      </c>
      <c r="C39" s="15">
        <v>1</v>
      </c>
    </row>
    <row r="40" spans="1:3" x14ac:dyDescent="0.2">
      <c r="A40" s="18" t="s">
        <v>2888</v>
      </c>
      <c r="B40" s="15">
        <v>1</v>
      </c>
      <c r="C40" s="15">
        <v>1</v>
      </c>
    </row>
    <row r="41" spans="1:3" x14ac:dyDescent="0.2">
      <c r="A41" s="18" t="s">
        <v>4027</v>
      </c>
      <c r="B41" s="15">
        <v>1</v>
      </c>
      <c r="C41" s="15">
        <v>1</v>
      </c>
    </row>
    <row r="42" spans="1:3" x14ac:dyDescent="0.2">
      <c r="A42" s="18" t="s">
        <v>3937</v>
      </c>
      <c r="B42" s="15">
        <v>1</v>
      </c>
      <c r="C42" s="15">
        <v>1</v>
      </c>
    </row>
    <row r="43" spans="1:3" x14ac:dyDescent="0.2">
      <c r="A43" s="18" t="s">
        <v>4077</v>
      </c>
      <c r="B43" s="15">
        <v>1</v>
      </c>
      <c r="C43" s="15">
        <v>1</v>
      </c>
    </row>
    <row r="44" spans="1:3" x14ac:dyDescent="0.2">
      <c r="A44" s="18" t="s">
        <v>2901</v>
      </c>
      <c r="B44" s="15">
        <v>1</v>
      </c>
      <c r="C44" s="15">
        <v>1</v>
      </c>
    </row>
    <row r="45" spans="1:3" x14ac:dyDescent="0.2">
      <c r="A45" s="18" t="s">
        <v>3964</v>
      </c>
      <c r="B45" s="15">
        <v>1</v>
      </c>
      <c r="C45" s="15">
        <v>1</v>
      </c>
    </row>
    <row r="46" spans="1:3" x14ac:dyDescent="0.2">
      <c r="A46" s="18" t="s">
        <v>3725</v>
      </c>
      <c r="B46" s="15">
        <v>1</v>
      </c>
      <c r="C46" s="15">
        <v>1</v>
      </c>
    </row>
    <row r="47" spans="1:3" x14ac:dyDescent="0.2">
      <c r="A47" s="18" t="s">
        <v>2868</v>
      </c>
      <c r="B47" s="15">
        <v>1</v>
      </c>
      <c r="C47" s="15">
        <v>1</v>
      </c>
    </row>
    <row r="48" spans="1:3" x14ac:dyDescent="0.2">
      <c r="A48" s="18" t="s">
        <v>3358</v>
      </c>
      <c r="B48" s="15">
        <v>1</v>
      </c>
      <c r="C48" s="15">
        <v>1</v>
      </c>
    </row>
    <row r="49" spans="1:3" x14ac:dyDescent="0.2">
      <c r="A49" s="18" t="s">
        <v>2880</v>
      </c>
      <c r="B49" s="15">
        <v>1</v>
      </c>
      <c r="C49" s="15">
        <v>1</v>
      </c>
    </row>
    <row r="50" spans="1:3" x14ac:dyDescent="0.2">
      <c r="A50" s="18" t="s">
        <v>3901</v>
      </c>
      <c r="B50" s="15">
        <v>1</v>
      </c>
      <c r="C50" s="15">
        <v>1</v>
      </c>
    </row>
    <row r="51" spans="1:3" x14ac:dyDescent="0.2">
      <c r="A51" s="18" t="s">
        <v>4078</v>
      </c>
      <c r="B51" s="15">
        <v>1</v>
      </c>
      <c r="C51" s="15">
        <v>1</v>
      </c>
    </row>
    <row r="52" spans="1:3" x14ac:dyDescent="0.2">
      <c r="A52" s="18" t="s">
        <v>2900</v>
      </c>
      <c r="B52" s="15">
        <v>1</v>
      </c>
      <c r="C52" s="15">
        <v>1</v>
      </c>
    </row>
    <row r="53" spans="1:3" x14ac:dyDescent="0.2">
      <c r="A53" s="18" t="s">
        <v>2902</v>
      </c>
      <c r="B53" s="15">
        <v>1</v>
      </c>
      <c r="C53" s="15">
        <v>1</v>
      </c>
    </row>
    <row r="54" spans="1:3" x14ac:dyDescent="0.2">
      <c r="A54" s="18" t="s">
        <v>4001</v>
      </c>
      <c r="B54" s="15">
        <v>1</v>
      </c>
      <c r="C54" s="15">
        <v>1</v>
      </c>
    </row>
    <row r="55" spans="1:3" x14ac:dyDescent="0.2">
      <c r="A55" s="18" t="s">
        <v>3935</v>
      </c>
      <c r="B55" s="15">
        <v>1</v>
      </c>
      <c r="C55" s="15">
        <v>1</v>
      </c>
    </row>
    <row r="56" spans="1:3" x14ac:dyDescent="0.2">
      <c r="A56" s="18" t="s">
        <v>3904</v>
      </c>
      <c r="B56" s="15">
        <v>1</v>
      </c>
      <c r="C56" s="15">
        <v>1</v>
      </c>
    </row>
    <row r="57" spans="1:3" x14ac:dyDescent="0.2">
      <c r="A57" s="18" t="s">
        <v>3942</v>
      </c>
      <c r="B57" s="15">
        <v>1</v>
      </c>
      <c r="C57" s="15">
        <v>1</v>
      </c>
    </row>
    <row r="58" spans="1:3" x14ac:dyDescent="0.2">
      <c r="A58" s="18" t="s">
        <v>4082</v>
      </c>
      <c r="B58" s="15">
        <v>1</v>
      </c>
      <c r="C58" s="15">
        <v>1</v>
      </c>
    </row>
    <row r="59" spans="1:3" x14ac:dyDescent="0.2">
      <c r="A59" s="18" t="s">
        <v>2897</v>
      </c>
      <c r="B59" s="15">
        <v>1</v>
      </c>
      <c r="C59" s="15">
        <v>1</v>
      </c>
    </row>
    <row r="60" spans="1:3" x14ac:dyDescent="0.2">
      <c r="A60" s="18" t="s">
        <v>3956</v>
      </c>
      <c r="B60" s="15">
        <v>1</v>
      </c>
      <c r="C60" s="15">
        <v>1</v>
      </c>
    </row>
    <row r="61" spans="1:3" x14ac:dyDescent="0.2">
      <c r="A61" s="18" t="s">
        <v>3925</v>
      </c>
      <c r="B61" s="15">
        <v>1</v>
      </c>
      <c r="C61" s="15">
        <v>1</v>
      </c>
    </row>
    <row r="62" spans="1:3" x14ac:dyDescent="0.2">
      <c r="A62" s="18" t="s">
        <v>2866</v>
      </c>
      <c r="B62" s="15">
        <v>1</v>
      </c>
      <c r="C62" s="15">
        <v>1</v>
      </c>
    </row>
    <row r="63" spans="1:3" x14ac:dyDescent="0.2">
      <c r="A63" s="18" t="s">
        <v>4040</v>
      </c>
      <c r="B63" s="15">
        <v>1</v>
      </c>
      <c r="C63" s="15">
        <v>1</v>
      </c>
    </row>
    <row r="64" spans="1:3" x14ac:dyDescent="0.2">
      <c r="A64" s="18" t="s">
        <v>4073</v>
      </c>
      <c r="B64" s="15">
        <v>1</v>
      </c>
      <c r="C64" s="15">
        <v>1</v>
      </c>
    </row>
    <row r="65" spans="1:3" x14ac:dyDescent="0.2">
      <c r="A65" s="18" t="s">
        <v>2877</v>
      </c>
      <c r="B65" s="15">
        <v>1</v>
      </c>
      <c r="C65" s="15">
        <v>1</v>
      </c>
    </row>
    <row r="66" spans="1:3" x14ac:dyDescent="0.2">
      <c r="A66" s="18" t="s">
        <v>2847</v>
      </c>
      <c r="B66" s="15">
        <v>1</v>
      </c>
      <c r="C66" s="15">
        <v>1</v>
      </c>
    </row>
    <row r="67" spans="1:3" x14ac:dyDescent="0.2">
      <c r="A67" s="18" t="s">
        <v>3926</v>
      </c>
      <c r="B67" s="15">
        <v>1</v>
      </c>
      <c r="C67" s="15">
        <v>1</v>
      </c>
    </row>
    <row r="68" spans="1:3" x14ac:dyDescent="0.2">
      <c r="A68" s="18" t="s">
        <v>2909</v>
      </c>
      <c r="B68" s="15">
        <v>1</v>
      </c>
      <c r="C68" s="15">
        <v>1</v>
      </c>
    </row>
    <row r="69" spans="1:3" x14ac:dyDescent="0.2">
      <c r="A69" s="18" t="s">
        <v>3737</v>
      </c>
      <c r="B69" s="15">
        <v>1</v>
      </c>
      <c r="C69" s="15">
        <v>1</v>
      </c>
    </row>
    <row r="70" spans="1:3" x14ac:dyDescent="0.2">
      <c r="A70" s="18" t="s">
        <v>4102</v>
      </c>
      <c r="B70" s="15">
        <v>1</v>
      </c>
      <c r="C70" s="15">
        <v>1</v>
      </c>
    </row>
    <row r="71" spans="1:3" x14ac:dyDescent="0.2">
      <c r="A71" s="18" t="s">
        <v>3898</v>
      </c>
      <c r="B71" s="15">
        <v>1</v>
      </c>
      <c r="C71" s="15">
        <v>1</v>
      </c>
    </row>
    <row r="72" spans="1:3" x14ac:dyDescent="0.2">
      <c r="A72" s="18" t="s">
        <v>4079</v>
      </c>
      <c r="B72" s="15">
        <v>1</v>
      </c>
      <c r="C72" s="15">
        <v>1</v>
      </c>
    </row>
    <row r="73" spans="1:3" x14ac:dyDescent="0.2">
      <c r="A73" s="18" t="s">
        <v>4035</v>
      </c>
      <c r="B73" s="15">
        <v>1</v>
      </c>
      <c r="C73" s="15">
        <v>1</v>
      </c>
    </row>
    <row r="74" spans="1:3" x14ac:dyDescent="0.2">
      <c r="A74" s="18" t="s">
        <v>2905</v>
      </c>
      <c r="B74" s="15">
        <v>1</v>
      </c>
      <c r="C74" s="15">
        <v>1</v>
      </c>
    </row>
    <row r="75" spans="1:3" x14ac:dyDescent="0.2">
      <c r="A75" s="18" t="s">
        <v>4062</v>
      </c>
      <c r="B75" s="15">
        <v>1</v>
      </c>
      <c r="C75" s="15">
        <v>1</v>
      </c>
    </row>
    <row r="76" spans="1:3" x14ac:dyDescent="0.2">
      <c r="A76" s="18" t="s">
        <v>3740</v>
      </c>
      <c r="B76" s="15">
        <v>1</v>
      </c>
      <c r="C76" s="15">
        <v>1</v>
      </c>
    </row>
    <row r="77" spans="1:3" x14ac:dyDescent="0.2">
      <c r="A77" s="18" t="s">
        <v>3943</v>
      </c>
      <c r="B77" s="15">
        <v>1</v>
      </c>
      <c r="C77" s="15">
        <v>1</v>
      </c>
    </row>
    <row r="78" spans="1:3" x14ac:dyDescent="0.2">
      <c r="A78" s="18" t="s">
        <v>2917</v>
      </c>
      <c r="B78" s="15">
        <v>1</v>
      </c>
      <c r="C78" s="15">
        <v>1</v>
      </c>
    </row>
    <row r="79" spans="1:3" x14ac:dyDescent="0.2">
      <c r="A79" s="18" t="s">
        <v>3933</v>
      </c>
      <c r="B79" s="15">
        <v>1</v>
      </c>
      <c r="C79" s="15">
        <v>1</v>
      </c>
    </row>
    <row r="80" spans="1:3" x14ac:dyDescent="0.2">
      <c r="A80" s="18" t="s">
        <v>3939</v>
      </c>
      <c r="B80" s="15">
        <v>1</v>
      </c>
      <c r="C80" s="15">
        <v>1</v>
      </c>
    </row>
    <row r="81" spans="1:3" x14ac:dyDescent="0.2">
      <c r="A81" s="18" t="s">
        <v>2863</v>
      </c>
      <c r="B81" s="15">
        <v>1</v>
      </c>
      <c r="C81" s="15">
        <v>1</v>
      </c>
    </row>
    <row r="82" spans="1:3" x14ac:dyDescent="0.2">
      <c r="A82" s="18" t="s">
        <v>2912</v>
      </c>
      <c r="B82" s="15">
        <v>1</v>
      </c>
      <c r="C82" s="15">
        <v>1</v>
      </c>
    </row>
    <row r="83" spans="1:3" x14ac:dyDescent="0.2">
      <c r="A83" s="18" t="s">
        <v>3934</v>
      </c>
      <c r="B83" s="15">
        <v>1</v>
      </c>
      <c r="C83" s="15">
        <v>1</v>
      </c>
    </row>
    <row r="84" spans="1:3" x14ac:dyDescent="0.2">
      <c r="A84" s="18" t="s">
        <v>3952</v>
      </c>
      <c r="B84" s="15">
        <v>1</v>
      </c>
      <c r="C84" s="15">
        <v>1</v>
      </c>
    </row>
    <row r="85" spans="1:3" x14ac:dyDescent="0.2">
      <c r="A85" s="18" t="s">
        <v>3984</v>
      </c>
      <c r="B85" s="15">
        <v>1</v>
      </c>
      <c r="C85" s="15">
        <v>1</v>
      </c>
    </row>
    <row r="86" spans="1:3" x14ac:dyDescent="0.2">
      <c r="A86" s="18" t="s">
        <v>3975</v>
      </c>
      <c r="B86" s="15">
        <v>1</v>
      </c>
      <c r="C86" s="15">
        <v>1</v>
      </c>
    </row>
    <row r="87" spans="1:3" x14ac:dyDescent="0.2">
      <c r="A87" s="18" t="s">
        <v>4019</v>
      </c>
      <c r="B87" s="15">
        <v>1</v>
      </c>
      <c r="C87" s="15">
        <v>1</v>
      </c>
    </row>
    <row r="88" spans="1:3" x14ac:dyDescent="0.2">
      <c r="A88" s="18" t="s">
        <v>3994</v>
      </c>
      <c r="B88" s="15">
        <v>1</v>
      </c>
      <c r="C88" s="15">
        <v>1</v>
      </c>
    </row>
    <row r="89" spans="1:3" x14ac:dyDescent="0.2">
      <c r="A89" s="18" t="s">
        <v>2852</v>
      </c>
      <c r="B89" s="15">
        <v>1</v>
      </c>
      <c r="C89" s="15">
        <v>1</v>
      </c>
    </row>
    <row r="90" spans="1:3" x14ac:dyDescent="0.2">
      <c r="A90" s="18" t="s">
        <v>2865</v>
      </c>
      <c r="B90" s="15">
        <v>1</v>
      </c>
      <c r="C90" s="15">
        <v>1</v>
      </c>
    </row>
    <row r="91" spans="1:3" x14ac:dyDescent="0.2">
      <c r="A91" s="18" t="s">
        <v>3962</v>
      </c>
      <c r="B91" s="15">
        <v>1</v>
      </c>
      <c r="C91" s="15">
        <v>1</v>
      </c>
    </row>
    <row r="92" spans="1:3" x14ac:dyDescent="0.2">
      <c r="A92" s="18" t="s">
        <v>2898</v>
      </c>
      <c r="B92" s="15">
        <v>1</v>
      </c>
      <c r="C92" s="15">
        <v>1</v>
      </c>
    </row>
    <row r="93" spans="1:3" x14ac:dyDescent="0.2">
      <c r="A93" s="18" t="s">
        <v>3967</v>
      </c>
      <c r="B93" s="15">
        <v>1</v>
      </c>
      <c r="C93" s="15">
        <v>1</v>
      </c>
    </row>
    <row r="94" spans="1:3" x14ac:dyDescent="0.2">
      <c r="A94" s="18" t="s">
        <v>2862</v>
      </c>
      <c r="B94" s="15">
        <v>1</v>
      </c>
      <c r="C94" s="15">
        <v>1</v>
      </c>
    </row>
    <row r="95" spans="1:3" x14ac:dyDescent="0.2">
      <c r="A95" s="18" t="s">
        <v>2903</v>
      </c>
      <c r="B95" s="15">
        <v>1</v>
      </c>
      <c r="C95" s="15">
        <v>1</v>
      </c>
    </row>
    <row r="96" spans="1:3" x14ac:dyDescent="0.2">
      <c r="A96" s="18" t="s">
        <v>3966</v>
      </c>
      <c r="B96" s="15">
        <v>1</v>
      </c>
      <c r="C96" s="15">
        <v>1</v>
      </c>
    </row>
    <row r="97" spans="1:3" x14ac:dyDescent="0.2">
      <c r="A97" s="18" t="s">
        <v>2879</v>
      </c>
      <c r="B97" s="15">
        <v>1</v>
      </c>
      <c r="C97" s="15">
        <v>1</v>
      </c>
    </row>
    <row r="98" spans="1:3" x14ac:dyDescent="0.2">
      <c r="A98" s="18" t="s">
        <v>4042</v>
      </c>
      <c r="B98" s="15">
        <v>1</v>
      </c>
      <c r="C98" s="15">
        <v>1</v>
      </c>
    </row>
    <row r="99" spans="1:3" x14ac:dyDescent="0.2">
      <c r="A99" s="18" t="s">
        <v>3861</v>
      </c>
      <c r="B99" s="15">
        <v>1</v>
      </c>
      <c r="C99" s="15">
        <v>1</v>
      </c>
    </row>
    <row r="100" spans="1:3" x14ac:dyDescent="0.2">
      <c r="A100" s="18" t="s">
        <v>2845</v>
      </c>
      <c r="B100" s="15">
        <v>1</v>
      </c>
      <c r="C100" s="15">
        <v>1</v>
      </c>
    </row>
    <row r="101" spans="1:3" x14ac:dyDescent="0.2">
      <c r="A101" s="18" t="s">
        <v>2889</v>
      </c>
      <c r="B101" s="15">
        <v>1</v>
      </c>
      <c r="C101" s="15">
        <v>1</v>
      </c>
    </row>
    <row r="102" spans="1:3" x14ac:dyDescent="0.2">
      <c r="A102" s="18" t="s">
        <v>4009</v>
      </c>
      <c r="B102" s="15">
        <v>1</v>
      </c>
      <c r="C102" s="15">
        <v>1</v>
      </c>
    </row>
    <row r="103" spans="1:3" x14ac:dyDescent="0.2">
      <c r="A103" s="18" t="s">
        <v>3922</v>
      </c>
      <c r="B103" s="15">
        <v>1</v>
      </c>
      <c r="C103" s="15">
        <v>1</v>
      </c>
    </row>
    <row r="104" spans="1:3" x14ac:dyDescent="0.2">
      <c r="A104" s="18" t="s">
        <v>4063</v>
      </c>
      <c r="B104" s="15">
        <v>1</v>
      </c>
      <c r="C104" s="15">
        <v>1</v>
      </c>
    </row>
    <row r="105" spans="1:3" x14ac:dyDescent="0.2">
      <c r="A105" s="18" t="s">
        <v>2894</v>
      </c>
      <c r="B105" s="15">
        <v>1</v>
      </c>
      <c r="C105" s="15">
        <v>1</v>
      </c>
    </row>
    <row r="106" spans="1:3" x14ac:dyDescent="0.2">
      <c r="A106" s="18" t="s">
        <v>3897</v>
      </c>
      <c r="B106" s="15">
        <v>1</v>
      </c>
      <c r="C106" s="15">
        <v>1</v>
      </c>
    </row>
    <row r="107" spans="1:3" x14ac:dyDescent="0.2">
      <c r="A107" s="18" t="s">
        <v>2848</v>
      </c>
      <c r="B107" s="15">
        <v>1</v>
      </c>
      <c r="C107" s="15">
        <v>1</v>
      </c>
    </row>
    <row r="108" spans="1:3" x14ac:dyDescent="0.2">
      <c r="A108" s="18" t="s">
        <v>3854</v>
      </c>
      <c r="B108" s="15">
        <v>1</v>
      </c>
      <c r="C108" s="15">
        <v>1</v>
      </c>
    </row>
    <row r="109" spans="1:3" x14ac:dyDescent="0.2">
      <c r="A109" s="18" t="s">
        <v>2882</v>
      </c>
      <c r="B109" s="15">
        <v>1</v>
      </c>
      <c r="C109" s="15">
        <v>1</v>
      </c>
    </row>
    <row r="110" spans="1:3" x14ac:dyDescent="0.2">
      <c r="A110" s="18" t="s">
        <v>3929</v>
      </c>
      <c r="B110" s="15">
        <v>1</v>
      </c>
      <c r="C110" s="15">
        <v>1</v>
      </c>
    </row>
    <row r="111" spans="1:3" x14ac:dyDescent="0.2">
      <c r="A111" s="18" t="s">
        <v>3957</v>
      </c>
      <c r="B111" s="15">
        <v>1</v>
      </c>
      <c r="C111" s="15">
        <v>1</v>
      </c>
    </row>
    <row r="112" spans="1:3" x14ac:dyDescent="0.2">
      <c r="A112" s="18" t="s">
        <v>3989</v>
      </c>
      <c r="B112" s="15">
        <v>1</v>
      </c>
      <c r="C112" s="15">
        <v>1</v>
      </c>
    </row>
    <row r="113" spans="1:3" x14ac:dyDescent="0.2">
      <c r="A113" s="18" t="s">
        <v>3909</v>
      </c>
      <c r="B113" s="15">
        <v>1</v>
      </c>
      <c r="C113" s="15">
        <v>1</v>
      </c>
    </row>
    <row r="114" spans="1:3" x14ac:dyDescent="0.2">
      <c r="A114" s="18" t="s">
        <v>3900</v>
      </c>
      <c r="B114" s="15">
        <v>1</v>
      </c>
      <c r="C114" s="15">
        <v>1</v>
      </c>
    </row>
    <row r="115" spans="1:3" x14ac:dyDescent="0.2">
      <c r="A115" s="18" t="s">
        <v>4095</v>
      </c>
      <c r="B115" s="15">
        <v>1</v>
      </c>
      <c r="C115" s="15">
        <v>1</v>
      </c>
    </row>
    <row r="116" spans="1:3" x14ac:dyDescent="0.2">
      <c r="A116" s="18" t="s">
        <v>3730</v>
      </c>
      <c r="B116" s="15">
        <v>1</v>
      </c>
      <c r="C116" s="15">
        <v>1</v>
      </c>
    </row>
    <row r="117" spans="1:3" x14ac:dyDescent="0.2">
      <c r="A117" s="18" t="s">
        <v>2874</v>
      </c>
      <c r="B117" s="15">
        <v>1</v>
      </c>
      <c r="C117" s="15">
        <v>1</v>
      </c>
    </row>
    <row r="118" spans="1:3" x14ac:dyDescent="0.2">
      <c r="A118" s="18" t="s">
        <v>4094</v>
      </c>
      <c r="B118" s="15">
        <v>1</v>
      </c>
      <c r="C118" s="15">
        <v>1</v>
      </c>
    </row>
    <row r="119" spans="1:3" x14ac:dyDescent="0.2">
      <c r="A119" s="18" t="s">
        <v>4023</v>
      </c>
      <c r="B119" s="15">
        <v>1</v>
      </c>
      <c r="C119" s="15">
        <v>1</v>
      </c>
    </row>
    <row r="120" spans="1:3" x14ac:dyDescent="0.2">
      <c r="A120" s="18" t="s">
        <v>2891</v>
      </c>
      <c r="B120" s="15">
        <v>1</v>
      </c>
      <c r="C120" s="15">
        <v>1</v>
      </c>
    </row>
    <row r="121" spans="1:3" x14ac:dyDescent="0.2">
      <c r="A121" s="18" t="s">
        <v>2907</v>
      </c>
      <c r="B121" s="15">
        <v>1</v>
      </c>
      <c r="C121" s="15">
        <v>1</v>
      </c>
    </row>
    <row r="122" spans="1:3" x14ac:dyDescent="0.2">
      <c r="A122" s="18" t="s">
        <v>4090</v>
      </c>
      <c r="B122" s="15">
        <v>1</v>
      </c>
      <c r="C122" s="15">
        <v>1</v>
      </c>
    </row>
    <row r="123" spans="1:3" x14ac:dyDescent="0.2">
      <c r="A123" s="18" t="s">
        <v>2872</v>
      </c>
      <c r="B123" s="15">
        <v>1</v>
      </c>
      <c r="C123" s="15">
        <v>1</v>
      </c>
    </row>
    <row r="124" spans="1:3" x14ac:dyDescent="0.2">
      <c r="A124" s="18" t="s">
        <v>2860</v>
      </c>
      <c r="B124" s="15">
        <v>1</v>
      </c>
      <c r="C124" s="15">
        <v>1</v>
      </c>
    </row>
    <row r="125" spans="1:3" x14ac:dyDescent="0.2">
      <c r="A125" s="18" t="s">
        <v>3844</v>
      </c>
      <c r="B125" s="15">
        <v>1</v>
      </c>
      <c r="C125" s="15">
        <v>1</v>
      </c>
    </row>
    <row r="126" spans="1:3" x14ac:dyDescent="0.2">
      <c r="A126" s="18" t="s">
        <v>3891</v>
      </c>
      <c r="B126" s="15">
        <v>1</v>
      </c>
      <c r="C126" s="15">
        <v>1</v>
      </c>
    </row>
    <row r="127" spans="1:3" x14ac:dyDescent="0.2">
      <c r="A127" s="18" t="s">
        <v>3999</v>
      </c>
      <c r="B127" s="15">
        <v>1</v>
      </c>
      <c r="C127" s="15">
        <v>1</v>
      </c>
    </row>
    <row r="128" spans="1:3" x14ac:dyDescent="0.2">
      <c r="A128" s="18" t="s">
        <v>3961</v>
      </c>
      <c r="B128" s="15">
        <v>1</v>
      </c>
      <c r="C128" s="15">
        <v>1</v>
      </c>
    </row>
    <row r="129" spans="1:3" x14ac:dyDescent="0.2">
      <c r="A129" s="18" t="s">
        <v>3842</v>
      </c>
      <c r="B129" s="15">
        <v>1</v>
      </c>
      <c r="C129" s="15">
        <v>1</v>
      </c>
    </row>
    <row r="130" spans="1:3" x14ac:dyDescent="0.2">
      <c r="A130" s="18" t="s">
        <v>3727</v>
      </c>
      <c r="B130" s="15">
        <v>1</v>
      </c>
      <c r="C130" s="15">
        <v>1</v>
      </c>
    </row>
    <row r="131" spans="1:3" x14ac:dyDescent="0.2">
      <c r="A131" s="18" t="s">
        <v>3477</v>
      </c>
      <c r="B131" s="15">
        <v>1</v>
      </c>
      <c r="C131" s="15">
        <v>1</v>
      </c>
    </row>
    <row r="132" spans="1:3" x14ac:dyDescent="0.2">
      <c r="A132" s="18" t="s">
        <v>4097</v>
      </c>
      <c r="B132" s="15">
        <v>1</v>
      </c>
      <c r="C132" s="15">
        <v>1</v>
      </c>
    </row>
    <row r="133" spans="1:3" x14ac:dyDescent="0.2">
      <c r="A133" s="18" t="s">
        <v>4038</v>
      </c>
      <c r="B133" s="15">
        <v>1</v>
      </c>
      <c r="C133" s="15">
        <v>1</v>
      </c>
    </row>
    <row r="134" spans="1:3" x14ac:dyDescent="0.2">
      <c r="A134" s="18" t="s">
        <v>3908</v>
      </c>
      <c r="B134" s="15">
        <v>1</v>
      </c>
      <c r="C134" s="15">
        <v>1</v>
      </c>
    </row>
    <row r="135" spans="1:3" x14ac:dyDescent="0.2">
      <c r="A135" s="18" t="s">
        <v>4010</v>
      </c>
      <c r="B135" s="15">
        <v>1</v>
      </c>
      <c r="C135" s="15">
        <v>1</v>
      </c>
    </row>
    <row r="136" spans="1:3" x14ac:dyDescent="0.2">
      <c r="A136" s="18" t="s">
        <v>3972</v>
      </c>
      <c r="B136" s="15">
        <v>1</v>
      </c>
      <c r="C136" s="15">
        <v>1</v>
      </c>
    </row>
    <row r="137" spans="1:3" x14ac:dyDescent="0.2">
      <c r="A137" s="18" t="s">
        <v>3963</v>
      </c>
      <c r="B137" s="15">
        <v>1</v>
      </c>
      <c r="C137" s="15">
        <v>1</v>
      </c>
    </row>
    <row r="138" spans="1:3" x14ac:dyDescent="0.2">
      <c r="A138" s="18" t="s">
        <v>4058</v>
      </c>
      <c r="B138" s="15">
        <v>1</v>
      </c>
      <c r="C138" s="15">
        <v>1</v>
      </c>
    </row>
    <row r="139" spans="1:3" x14ac:dyDescent="0.2">
      <c r="A139" s="18" t="s">
        <v>3843</v>
      </c>
      <c r="B139" s="15">
        <v>1</v>
      </c>
      <c r="C139" s="15">
        <v>1</v>
      </c>
    </row>
    <row r="140" spans="1:3" x14ac:dyDescent="0.2">
      <c r="A140" s="18" t="s">
        <v>3890</v>
      </c>
      <c r="B140" s="15">
        <v>1</v>
      </c>
      <c r="C140" s="15">
        <v>1</v>
      </c>
    </row>
    <row r="141" spans="1:3" x14ac:dyDescent="0.2">
      <c r="A141" s="18" t="s">
        <v>4025</v>
      </c>
      <c r="B141" s="15">
        <v>1</v>
      </c>
      <c r="C141" s="15">
        <v>1</v>
      </c>
    </row>
    <row r="142" spans="1:3" x14ac:dyDescent="0.2">
      <c r="A142" s="18" t="s">
        <v>2906</v>
      </c>
      <c r="B142" s="15">
        <v>1</v>
      </c>
      <c r="C142" s="15">
        <v>1</v>
      </c>
    </row>
    <row r="143" spans="1:3" x14ac:dyDescent="0.2">
      <c r="A143" s="18" t="s">
        <v>3987</v>
      </c>
      <c r="B143" s="15">
        <v>1</v>
      </c>
      <c r="C143" s="15">
        <v>1</v>
      </c>
    </row>
    <row r="144" spans="1:3" x14ac:dyDescent="0.2">
      <c r="A144" s="18" t="s">
        <v>4046</v>
      </c>
      <c r="B144" s="15">
        <v>1</v>
      </c>
      <c r="C144" s="15">
        <v>1</v>
      </c>
    </row>
    <row r="145" spans="1:3" x14ac:dyDescent="0.2">
      <c r="A145" s="18" t="s">
        <v>3738</v>
      </c>
      <c r="B145" s="15">
        <v>1</v>
      </c>
      <c r="C145" s="15">
        <v>1</v>
      </c>
    </row>
    <row r="146" spans="1:3" x14ac:dyDescent="0.2">
      <c r="A146" s="18" t="s">
        <v>4069</v>
      </c>
      <c r="B146" s="15">
        <v>1</v>
      </c>
      <c r="C146" s="15">
        <v>1</v>
      </c>
    </row>
    <row r="147" spans="1:3" x14ac:dyDescent="0.2">
      <c r="A147" s="18" t="s">
        <v>3888</v>
      </c>
      <c r="B147" s="15">
        <v>1</v>
      </c>
      <c r="C147" s="15">
        <v>1</v>
      </c>
    </row>
    <row r="148" spans="1:3" x14ac:dyDescent="0.2">
      <c r="A148" s="18" t="s">
        <v>4047</v>
      </c>
      <c r="B148" s="15">
        <v>1</v>
      </c>
      <c r="C148" s="15">
        <v>1</v>
      </c>
    </row>
    <row r="149" spans="1:3" x14ac:dyDescent="0.2">
      <c r="A149" s="18" t="s">
        <v>3726</v>
      </c>
      <c r="B149" s="15">
        <v>1</v>
      </c>
      <c r="C149" s="15">
        <v>1</v>
      </c>
    </row>
    <row r="150" spans="1:3" x14ac:dyDescent="0.2">
      <c r="A150" s="18" t="s">
        <v>3990</v>
      </c>
      <c r="B150" s="15">
        <v>2</v>
      </c>
      <c r="C150" s="15">
        <v>2</v>
      </c>
    </row>
    <row r="151" spans="1:3" x14ac:dyDescent="0.2">
      <c r="A151" s="18" t="s">
        <v>4064</v>
      </c>
      <c r="B151" s="15">
        <v>1</v>
      </c>
      <c r="C151" s="15">
        <v>1</v>
      </c>
    </row>
    <row r="152" spans="1:3" x14ac:dyDescent="0.2">
      <c r="A152" s="18" t="s">
        <v>4057</v>
      </c>
      <c r="B152" s="15">
        <v>1</v>
      </c>
      <c r="C152" s="15">
        <v>1</v>
      </c>
    </row>
    <row r="153" spans="1:3" x14ac:dyDescent="0.2">
      <c r="A153" s="18" t="s">
        <v>4075</v>
      </c>
      <c r="B153" s="15">
        <v>1</v>
      </c>
      <c r="C153" s="15">
        <v>1</v>
      </c>
    </row>
    <row r="154" spans="1:3" x14ac:dyDescent="0.2">
      <c r="A154" s="18" t="s">
        <v>3973</v>
      </c>
      <c r="B154" s="15">
        <v>1</v>
      </c>
      <c r="C154" s="15">
        <v>1</v>
      </c>
    </row>
    <row r="155" spans="1:3" x14ac:dyDescent="0.2">
      <c r="A155" s="18" t="s">
        <v>3896</v>
      </c>
      <c r="B155" s="15">
        <v>1</v>
      </c>
      <c r="C155" s="15">
        <v>1</v>
      </c>
    </row>
    <row r="156" spans="1:3" x14ac:dyDescent="0.2">
      <c r="A156" s="18" t="s">
        <v>3858</v>
      </c>
      <c r="B156" s="15">
        <v>1</v>
      </c>
      <c r="C156" s="15">
        <v>1</v>
      </c>
    </row>
    <row r="157" spans="1:3" x14ac:dyDescent="0.2">
      <c r="A157" s="18" t="s">
        <v>4107</v>
      </c>
      <c r="B157" s="15">
        <v>1</v>
      </c>
      <c r="C157" s="15">
        <v>1</v>
      </c>
    </row>
    <row r="158" spans="1:3" x14ac:dyDescent="0.2">
      <c r="A158" s="18" t="s">
        <v>2893</v>
      </c>
      <c r="B158" s="15">
        <v>1</v>
      </c>
      <c r="C158" s="15">
        <v>1</v>
      </c>
    </row>
    <row r="159" spans="1:3" x14ac:dyDescent="0.2">
      <c r="A159" s="18" t="s">
        <v>2875</v>
      </c>
      <c r="B159" s="15">
        <v>1</v>
      </c>
      <c r="C159" s="15">
        <v>1</v>
      </c>
    </row>
    <row r="160" spans="1:3" x14ac:dyDescent="0.2">
      <c r="A160" s="18" t="s">
        <v>3849</v>
      </c>
      <c r="B160" s="15">
        <v>1</v>
      </c>
      <c r="C160" s="15">
        <v>1</v>
      </c>
    </row>
    <row r="161" spans="1:3" x14ac:dyDescent="0.2">
      <c r="A161" s="18" t="s">
        <v>3977</v>
      </c>
      <c r="B161" s="15">
        <v>1</v>
      </c>
      <c r="C161" s="15">
        <v>1</v>
      </c>
    </row>
    <row r="162" spans="1:3" x14ac:dyDescent="0.2">
      <c r="A162" s="18" t="s">
        <v>2850</v>
      </c>
      <c r="B162" s="15">
        <v>1</v>
      </c>
      <c r="C162" s="15">
        <v>1</v>
      </c>
    </row>
    <row r="163" spans="1:3" x14ac:dyDescent="0.2">
      <c r="A163" s="18" t="s">
        <v>3864</v>
      </c>
      <c r="B163" s="15">
        <v>1</v>
      </c>
      <c r="C163" s="15">
        <v>1</v>
      </c>
    </row>
    <row r="164" spans="1:3" x14ac:dyDescent="0.2">
      <c r="A164" s="18" t="s">
        <v>4103</v>
      </c>
      <c r="B164" s="15">
        <v>1</v>
      </c>
      <c r="C164" s="15">
        <v>1</v>
      </c>
    </row>
    <row r="165" spans="1:3" x14ac:dyDescent="0.2">
      <c r="A165" s="18" t="s">
        <v>3965</v>
      </c>
      <c r="B165" s="15">
        <v>1</v>
      </c>
      <c r="C165" s="15">
        <v>1</v>
      </c>
    </row>
    <row r="166" spans="1:3" x14ac:dyDescent="0.2">
      <c r="A166" s="18" t="s">
        <v>4054</v>
      </c>
      <c r="B166" s="15">
        <v>1</v>
      </c>
      <c r="C166" s="15">
        <v>1</v>
      </c>
    </row>
    <row r="167" spans="1:3" x14ac:dyDescent="0.2">
      <c r="A167" s="18" t="s">
        <v>3731</v>
      </c>
      <c r="B167" s="15">
        <v>1</v>
      </c>
      <c r="C167" s="15">
        <v>1</v>
      </c>
    </row>
    <row r="168" spans="1:3" x14ac:dyDescent="0.2">
      <c r="A168" s="18" t="s">
        <v>4011</v>
      </c>
      <c r="B168" s="15">
        <v>1</v>
      </c>
      <c r="C168" s="15">
        <v>1</v>
      </c>
    </row>
    <row r="169" spans="1:3" x14ac:dyDescent="0.2">
      <c r="A169" s="18" t="s">
        <v>3941</v>
      </c>
      <c r="B169" s="15">
        <v>1</v>
      </c>
      <c r="C169" s="15">
        <v>1</v>
      </c>
    </row>
    <row r="170" spans="1:3" x14ac:dyDescent="0.2">
      <c r="A170" s="18" t="s">
        <v>3955</v>
      </c>
      <c r="B170" s="15">
        <v>1</v>
      </c>
      <c r="C170" s="15">
        <v>1</v>
      </c>
    </row>
    <row r="171" spans="1:3" x14ac:dyDescent="0.2">
      <c r="A171" s="18" t="s">
        <v>3886</v>
      </c>
      <c r="B171" s="15">
        <v>1</v>
      </c>
      <c r="C171" s="15">
        <v>1</v>
      </c>
    </row>
    <row r="172" spans="1:3" x14ac:dyDescent="0.2">
      <c r="A172" s="18" t="s">
        <v>2846</v>
      </c>
      <c r="B172" s="15">
        <v>1</v>
      </c>
      <c r="C172" s="15">
        <v>1</v>
      </c>
    </row>
    <row r="173" spans="1:3" x14ac:dyDescent="0.2">
      <c r="A173" s="18" t="s">
        <v>2892</v>
      </c>
      <c r="B173" s="15">
        <v>1</v>
      </c>
      <c r="C173" s="15">
        <v>1</v>
      </c>
    </row>
    <row r="174" spans="1:3" x14ac:dyDescent="0.2">
      <c r="A174" s="18" t="s">
        <v>3887</v>
      </c>
      <c r="B174" s="15">
        <v>1</v>
      </c>
      <c r="C174" s="15">
        <v>1</v>
      </c>
    </row>
    <row r="175" spans="1:3" x14ac:dyDescent="0.2">
      <c r="A175" s="18" t="s">
        <v>4000</v>
      </c>
      <c r="B175" s="15">
        <v>1</v>
      </c>
      <c r="C175" s="15">
        <v>1</v>
      </c>
    </row>
    <row r="176" spans="1:3" x14ac:dyDescent="0.2">
      <c r="A176" s="18" t="s">
        <v>4066</v>
      </c>
      <c r="B176" s="15">
        <v>1</v>
      </c>
      <c r="C176" s="15">
        <v>1</v>
      </c>
    </row>
    <row r="177" spans="1:3" x14ac:dyDescent="0.2">
      <c r="A177" s="18" t="s">
        <v>4022</v>
      </c>
      <c r="B177" s="15">
        <v>1</v>
      </c>
      <c r="C177" s="15">
        <v>1</v>
      </c>
    </row>
    <row r="178" spans="1:3" x14ac:dyDescent="0.2">
      <c r="A178" s="18" t="s">
        <v>3743</v>
      </c>
      <c r="B178" s="15">
        <v>1</v>
      </c>
      <c r="C178" s="15">
        <v>1</v>
      </c>
    </row>
    <row r="179" spans="1:3" x14ac:dyDescent="0.2">
      <c r="A179" s="18" t="s">
        <v>4083</v>
      </c>
      <c r="B179" s="15">
        <v>1</v>
      </c>
      <c r="C179" s="15">
        <v>1</v>
      </c>
    </row>
    <row r="180" spans="1:3" x14ac:dyDescent="0.2">
      <c r="A180" s="18" t="s">
        <v>2855</v>
      </c>
      <c r="B180" s="15">
        <v>1</v>
      </c>
      <c r="C180" s="15">
        <v>1</v>
      </c>
    </row>
    <row r="181" spans="1:3" x14ac:dyDescent="0.2">
      <c r="A181" s="18" t="s">
        <v>3970</v>
      </c>
      <c r="B181" s="15">
        <v>1</v>
      </c>
      <c r="C181" s="15">
        <v>1</v>
      </c>
    </row>
    <row r="182" spans="1:3" x14ac:dyDescent="0.2">
      <c r="A182" s="18" t="s">
        <v>3928</v>
      </c>
      <c r="B182" s="15">
        <v>1</v>
      </c>
      <c r="C182" s="15">
        <v>1</v>
      </c>
    </row>
    <row r="183" spans="1:3" x14ac:dyDescent="0.2">
      <c r="A183" s="18" t="s">
        <v>2843</v>
      </c>
      <c r="B183" s="15">
        <v>1</v>
      </c>
      <c r="C183" s="15">
        <v>1</v>
      </c>
    </row>
    <row r="184" spans="1:3" x14ac:dyDescent="0.2">
      <c r="A184" s="18" t="s">
        <v>4020</v>
      </c>
      <c r="B184" s="15">
        <v>1</v>
      </c>
      <c r="C184" s="15">
        <v>1</v>
      </c>
    </row>
    <row r="185" spans="1:3" x14ac:dyDescent="0.2">
      <c r="A185" s="18" t="s">
        <v>4034</v>
      </c>
      <c r="B185" s="15">
        <v>1</v>
      </c>
      <c r="C185" s="15">
        <v>1</v>
      </c>
    </row>
    <row r="186" spans="1:3" x14ac:dyDescent="0.2">
      <c r="A186" s="18" t="s">
        <v>3974</v>
      </c>
      <c r="B186" s="15">
        <v>1</v>
      </c>
      <c r="C186" s="15">
        <v>1</v>
      </c>
    </row>
    <row r="187" spans="1:3" x14ac:dyDescent="0.2">
      <c r="A187" s="18" t="s">
        <v>3988</v>
      </c>
      <c r="B187" s="15">
        <v>1</v>
      </c>
      <c r="C187" s="15">
        <v>1</v>
      </c>
    </row>
    <row r="188" spans="1:3" x14ac:dyDescent="0.2">
      <c r="A188" s="18" t="s">
        <v>4030</v>
      </c>
      <c r="B188" s="15">
        <v>1</v>
      </c>
      <c r="C188" s="15">
        <v>1</v>
      </c>
    </row>
    <row r="189" spans="1:3" x14ac:dyDescent="0.2">
      <c r="A189" s="18" t="s">
        <v>3944</v>
      </c>
      <c r="B189" s="15">
        <v>1</v>
      </c>
      <c r="C189" s="15">
        <v>1</v>
      </c>
    </row>
    <row r="190" spans="1:3" x14ac:dyDescent="0.2">
      <c r="A190" s="18" t="s">
        <v>3857</v>
      </c>
      <c r="B190" s="15">
        <v>1</v>
      </c>
      <c r="C190" s="15">
        <v>1</v>
      </c>
    </row>
    <row r="191" spans="1:3" x14ac:dyDescent="0.2">
      <c r="A191" s="18" t="s">
        <v>3998</v>
      </c>
      <c r="B191" s="15">
        <v>1</v>
      </c>
      <c r="C191" s="15">
        <v>1</v>
      </c>
    </row>
    <row r="192" spans="1:3" x14ac:dyDescent="0.2">
      <c r="A192" s="18" t="s">
        <v>3949</v>
      </c>
      <c r="B192" s="15">
        <v>1</v>
      </c>
      <c r="C192" s="15">
        <v>1</v>
      </c>
    </row>
    <row r="193" spans="1:3" x14ac:dyDescent="0.2">
      <c r="A193" s="18" t="s">
        <v>4087</v>
      </c>
      <c r="B193" s="15">
        <v>1</v>
      </c>
      <c r="C193" s="15">
        <v>1</v>
      </c>
    </row>
    <row r="194" spans="1:3" x14ac:dyDescent="0.2">
      <c r="A194" s="18" t="s">
        <v>2871</v>
      </c>
      <c r="B194" s="15">
        <v>1</v>
      </c>
      <c r="C194" s="15">
        <v>1</v>
      </c>
    </row>
    <row r="195" spans="1:3" x14ac:dyDescent="0.2">
      <c r="A195" s="18" t="s">
        <v>4104</v>
      </c>
      <c r="B195" s="15">
        <v>1</v>
      </c>
      <c r="C195" s="15">
        <v>1</v>
      </c>
    </row>
    <row r="196" spans="1:3" x14ac:dyDescent="0.2">
      <c r="A196" s="18" t="s">
        <v>4043</v>
      </c>
      <c r="B196" s="15">
        <v>1</v>
      </c>
      <c r="C196" s="15">
        <v>1</v>
      </c>
    </row>
    <row r="197" spans="1:3" x14ac:dyDescent="0.2">
      <c r="A197" s="18" t="s">
        <v>3851</v>
      </c>
      <c r="B197" s="15">
        <v>1</v>
      </c>
      <c r="C197" s="15">
        <v>1</v>
      </c>
    </row>
    <row r="198" spans="1:3" x14ac:dyDescent="0.2">
      <c r="A198" s="18" t="s">
        <v>4006</v>
      </c>
      <c r="B198" s="15">
        <v>1</v>
      </c>
      <c r="C198" s="15">
        <v>1</v>
      </c>
    </row>
    <row r="199" spans="1:3" x14ac:dyDescent="0.2">
      <c r="A199" s="18" t="s">
        <v>3859</v>
      </c>
      <c r="B199" s="15">
        <v>1</v>
      </c>
      <c r="C199" s="15">
        <v>1</v>
      </c>
    </row>
    <row r="200" spans="1:3" x14ac:dyDescent="0.2">
      <c r="A200" s="18" t="s">
        <v>2911</v>
      </c>
      <c r="B200" s="15">
        <v>1</v>
      </c>
      <c r="C200" s="15">
        <v>1</v>
      </c>
    </row>
    <row r="201" spans="1:3" x14ac:dyDescent="0.2">
      <c r="A201" s="18" t="s">
        <v>3996</v>
      </c>
      <c r="B201" s="15">
        <v>1</v>
      </c>
      <c r="C201" s="15">
        <v>1</v>
      </c>
    </row>
    <row r="202" spans="1:3" x14ac:dyDescent="0.2">
      <c r="A202" s="18" t="s">
        <v>2899</v>
      </c>
      <c r="B202" s="15">
        <v>1</v>
      </c>
      <c r="C202" s="15">
        <v>1</v>
      </c>
    </row>
    <row r="203" spans="1:3" x14ac:dyDescent="0.2">
      <c r="A203" s="18" t="s">
        <v>3741</v>
      </c>
      <c r="B203" s="15">
        <v>1</v>
      </c>
      <c r="C203" s="15">
        <v>1</v>
      </c>
    </row>
    <row r="204" spans="1:3" x14ac:dyDescent="0.2">
      <c r="A204" s="18" t="s">
        <v>3947</v>
      </c>
      <c r="B204" s="15">
        <v>1</v>
      </c>
      <c r="C204" s="15">
        <v>1</v>
      </c>
    </row>
    <row r="205" spans="1:3" x14ac:dyDescent="0.2">
      <c r="A205" s="18" t="s">
        <v>3910</v>
      </c>
      <c r="B205" s="15">
        <v>1</v>
      </c>
      <c r="C205" s="15">
        <v>1</v>
      </c>
    </row>
    <row r="206" spans="1:3" x14ac:dyDescent="0.2">
      <c r="A206" s="18" t="s">
        <v>3852</v>
      </c>
      <c r="B206" s="15">
        <v>1</v>
      </c>
      <c r="C206" s="15">
        <v>1</v>
      </c>
    </row>
    <row r="207" spans="1:3" x14ac:dyDescent="0.2">
      <c r="A207" s="18" t="s">
        <v>4045</v>
      </c>
      <c r="B207" s="15">
        <v>1</v>
      </c>
      <c r="C207" s="15">
        <v>1</v>
      </c>
    </row>
    <row r="208" spans="1:3" x14ac:dyDescent="0.2">
      <c r="A208" s="18" t="s">
        <v>3739</v>
      </c>
      <c r="B208" s="15">
        <v>1</v>
      </c>
      <c r="C208" s="15">
        <v>1</v>
      </c>
    </row>
    <row r="209" spans="1:3" x14ac:dyDescent="0.2">
      <c r="A209" s="18" t="s">
        <v>2856</v>
      </c>
      <c r="B209" s="15">
        <v>1</v>
      </c>
      <c r="C209" s="15">
        <v>1</v>
      </c>
    </row>
    <row r="210" spans="1:3" x14ac:dyDescent="0.2">
      <c r="A210" s="18" t="s">
        <v>4036</v>
      </c>
      <c r="B210" s="15">
        <v>1</v>
      </c>
      <c r="C210" s="15">
        <v>1</v>
      </c>
    </row>
    <row r="211" spans="1:3" x14ac:dyDescent="0.2">
      <c r="A211" s="18" t="s">
        <v>4024</v>
      </c>
      <c r="B211" s="15">
        <v>1</v>
      </c>
      <c r="C211" s="15">
        <v>1</v>
      </c>
    </row>
    <row r="212" spans="1:3" x14ac:dyDescent="0.2">
      <c r="A212" s="18" t="s">
        <v>2884</v>
      </c>
      <c r="B212" s="15">
        <v>1</v>
      </c>
      <c r="C212" s="15">
        <v>1</v>
      </c>
    </row>
    <row r="213" spans="1:3" x14ac:dyDescent="0.2">
      <c r="A213" s="18" t="s">
        <v>4031</v>
      </c>
      <c r="B213" s="15">
        <v>1</v>
      </c>
      <c r="C213" s="15">
        <v>1</v>
      </c>
    </row>
    <row r="214" spans="1:3" x14ac:dyDescent="0.2">
      <c r="A214" s="18" t="s">
        <v>3921</v>
      </c>
      <c r="B214" s="15">
        <v>1</v>
      </c>
      <c r="C214" s="15">
        <v>1</v>
      </c>
    </row>
    <row r="215" spans="1:3" x14ac:dyDescent="0.2">
      <c r="A215" s="18" t="s">
        <v>4026</v>
      </c>
      <c r="B215" s="15">
        <v>1</v>
      </c>
      <c r="C215" s="15">
        <v>1</v>
      </c>
    </row>
    <row r="216" spans="1:3" x14ac:dyDescent="0.2">
      <c r="A216" s="18" t="s">
        <v>4018</v>
      </c>
      <c r="B216" s="15">
        <v>1</v>
      </c>
      <c r="C216" s="15">
        <v>1</v>
      </c>
    </row>
    <row r="217" spans="1:3" x14ac:dyDescent="0.2">
      <c r="A217" s="18" t="s">
        <v>4028</v>
      </c>
      <c r="B217" s="15">
        <v>1</v>
      </c>
      <c r="C217" s="15">
        <v>1</v>
      </c>
    </row>
    <row r="218" spans="1:3" x14ac:dyDescent="0.2">
      <c r="A218" s="18" t="s">
        <v>3850</v>
      </c>
      <c r="B218" s="15">
        <v>1</v>
      </c>
      <c r="C218" s="15">
        <v>1</v>
      </c>
    </row>
    <row r="219" spans="1:3" x14ac:dyDescent="0.2">
      <c r="A219" s="18" t="s">
        <v>4033</v>
      </c>
      <c r="B219" s="15">
        <v>1</v>
      </c>
      <c r="C219" s="15">
        <v>1</v>
      </c>
    </row>
    <row r="220" spans="1:3" x14ac:dyDescent="0.2">
      <c r="A220" s="18" t="s">
        <v>3728</v>
      </c>
      <c r="B220" s="15">
        <v>1</v>
      </c>
      <c r="C220" s="15">
        <v>1</v>
      </c>
    </row>
    <row r="221" spans="1:3" x14ac:dyDescent="0.2">
      <c r="A221" s="18" t="s">
        <v>4013</v>
      </c>
      <c r="B221" s="15">
        <v>1</v>
      </c>
      <c r="C221" s="15">
        <v>1</v>
      </c>
    </row>
    <row r="222" spans="1:3" x14ac:dyDescent="0.2">
      <c r="A222" s="18" t="s">
        <v>2913</v>
      </c>
      <c r="B222" s="15">
        <v>1</v>
      </c>
      <c r="C222" s="15">
        <v>1</v>
      </c>
    </row>
    <row r="223" spans="1:3" x14ac:dyDescent="0.2">
      <c r="A223" s="18" t="s">
        <v>2890</v>
      </c>
      <c r="B223" s="15">
        <v>1</v>
      </c>
      <c r="C223" s="15">
        <v>1</v>
      </c>
    </row>
    <row r="224" spans="1:3" x14ac:dyDescent="0.2">
      <c r="A224" s="18" t="s">
        <v>3889</v>
      </c>
      <c r="B224" s="15">
        <v>1</v>
      </c>
      <c r="C224" s="15">
        <v>1</v>
      </c>
    </row>
    <row r="225" spans="1:3" x14ac:dyDescent="0.2">
      <c r="A225" s="18" t="s">
        <v>3968</v>
      </c>
      <c r="B225" s="15">
        <v>1</v>
      </c>
      <c r="C225" s="15">
        <v>1</v>
      </c>
    </row>
    <row r="226" spans="1:3" x14ac:dyDescent="0.2">
      <c r="A226" s="18" t="s">
        <v>2876</v>
      </c>
      <c r="B226" s="15">
        <v>1</v>
      </c>
      <c r="C226" s="15">
        <v>1</v>
      </c>
    </row>
    <row r="227" spans="1:3" x14ac:dyDescent="0.2">
      <c r="A227" s="18" t="s">
        <v>3995</v>
      </c>
      <c r="B227" s="15">
        <v>1</v>
      </c>
      <c r="C227" s="15">
        <v>1</v>
      </c>
    </row>
    <row r="228" spans="1:3" x14ac:dyDescent="0.2">
      <c r="A228" s="18" t="s">
        <v>4085</v>
      </c>
      <c r="B228" s="15">
        <v>1</v>
      </c>
      <c r="C228" s="15">
        <v>1</v>
      </c>
    </row>
    <row r="229" spans="1:3" x14ac:dyDescent="0.2">
      <c r="A229" s="18" t="s">
        <v>4109</v>
      </c>
      <c r="B229" s="15">
        <v>1</v>
      </c>
      <c r="C229" s="15">
        <v>1</v>
      </c>
    </row>
    <row r="230" spans="1:3" x14ac:dyDescent="0.2">
      <c r="A230" s="18" t="s">
        <v>3847</v>
      </c>
      <c r="B230" s="15">
        <v>1</v>
      </c>
      <c r="C230" s="15">
        <v>1</v>
      </c>
    </row>
    <row r="231" spans="1:3" x14ac:dyDescent="0.2">
      <c r="A231" s="18" t="s">
        <v>4072</v>
      </c>
      <c r="B231" s="15">
        <v>1</v>
      </c>
      <c r="C231" s="15">
        <v>1</v>
      </c>
    </row>
    <row r="232" spans="1:3" x14ac:dyDescent="0.2">
      <c r="A232" s="18" t="s">
        <v>2885</v>
      </c>
      <c r="B232" s="15">
        <v>1</v>
      </c>
      <c r="C232" s="15">
        <v>1</v>
      </c>
    </row>
    <row r="233" spans="1:3" x14ac:dyDescent="0.2">
      <c r="A233" s="18" t="s">
        <v>3953</v>
      </c>
      <c r="B233" s="15">
        <v>1</v>
      </c>
      <c r="C233" s="15">
        <v>1</v>
      </c>
    </row>
    <row r="234" spans="1:3" x14ac:dyDescent="0.2">
      <c r="A234" s="18" t="s">
        <v>2869</v>
      </c>
      <c r="B234" s="15">
        <v>1</v>
      </c>
      <c r="C234" s="15">
        <v>1</v>
      </c>
    </row>
    <row r="235" spans="1:3" x14ac:dyDescent="0.2">
      <c r="A235" s="18" t="s">
        <v>4016</v>
      </c>
      <c r="B235" s="15">
        <v>1</v>
      </c>
      <c r="C235" s="15">
        <v>1</v>
      </c>
    </row>
    <row r="236" spans="1:3" x14ac:dyDescent="0.2">
      <c r="A236" s="18" t="s">
        <v>3930</v>
      </c>
      <c r="B236" s="15">
        <v>1</v>
      </c>
      <c r="C236" s="15">
        <v>1</v>
      </c>
    </row>
    <row r="237" spans="1:3" x14ac:dyDescent="0.2">
      <c r="A237" s="18" t="s">
        <v>4048</v>
      </c>
      <c r="B237" s="15">
        <v>1</v>
      </c>
      <c r="C237" s="15">
        <v>1</v>
      </c>
    </row>
    <row r="238" spans="1:3" x14ac:dyDescent="0.2">
      <c r="A238" s="18" t="s">
        <v>4050</v>
      </c>
      <c r="B238" s="15">
        <v>1</v>
      </c>
      <c r="C238" s="15">
        <v>1</v>
      </c>
    </row>
    <row r="239" spans="1:3" x14ac:dyDescent="0.2">
      <c r="A239" s="18" t="s">
        <v>3919</v>
      </c>
      <c r="B239" s="15">
        <v>1</v>
      </c>
      <c r="C239" s="15">
        <v>1</v>
      </c>
    </row>
    <row r="240" spans="1:3" x14ac:dyDescent="0.2">
      <c r="A240" s="18" t="s">
        <v>3938</v>
      </c>
      <c r="B240" s="15">
        <v>1</v>
      </c>
      <c r="C240" s="15">
        <v>1</v>
      </c>
    </row>
    <row r="241" spans="1:3" x14ac:dyDescent="0.2">
      <c r="A241" s="18" t="s">
        <v>3742</v>
      </c>
      <c r="B241" s="15">
        <v>1</v>
      </c>
      <c r="C241" s="15">
        <v>1</v>
      </c>
    </row>
    <row r="242" spans="1:3" x14ac:dyDescent="0.2">
      <c r="A242" s="18" t="s">
        <v>3860</v>
      </c>
      <c r="B242" s="15">
        <v>1</v>
      </c>
      <c r="C242" s="15">
        <v>1</v>
      </c>
    </row>
    <row r="243" spans="1:3" x14ac:dyDescent="0.2">
      <c r="A243" s="18" t="s">
        <v>4076</v>
      </c>
      <c r="B243" s="15">
        <v>1</v>
      </c>
      <c r="C243" s="15">
        <v>1</v>
      </c>
    </row>
    <row r="244" spans="1:3" x14ac:dyDescent="0.2">
      <c r="A244" s="18" t="s">
        <v>3905</v>
      </c>
      <c r="B244" s="15">
        <v>1</v>
      </c>
      <c r="C244" s="15">
        <v>1</v>
      </c>
    </row>
    <row r="245" spans="1:3" x14ac:dyDescent="0.2">
      <c r="A245" s="18" t="s">
        <v>3969</v>
      </c>
      <c r="B245" s="15">
        <v>1</v>
      </c>
      <c r="C245" s="15">
        <v>1</v>
      </c>
    </row>
    <row r="246" spans="1:3" x14ac:dyDescent="0.2">
      <c r="A246" s="18" t="s">
        <v>3840</v>
      </c>
      <c r="B246" s="15">
        <v>1</v>
      </c>
      <c r="C246" s="15">
        <v>1</v>
      </c>
    </row>
    <row r="247" spans="1:3" x14ac:dyDescent="0.2">
      <c r="A247" s="18" t="s">
        <v>3892</v>
      </c>
      <c r="B247" s="15">
        <v>1</v>
      </c>
      <c r="C247" s="15">
        <v>1</v>
      </c>
    </row>
    <row r="248" spans="1:3" x14ac:dyDescent="0.2">
      <c r="A248" s="18" t="s">
        <v>4015</v>
      </c>
      <c r="B248" s="15">
        <v>1</v>
      </c>
      <c r="C248" s="15">
        <v>1</v>
      </c>
    </row>
    <row r="249" spans="1:3" x14ac:dyDescent="0.2">
      <c r="A249" s="18" t="s">
        <v>4099</v>
      </c>
      <c r="B249" s="15">
        <v>1</v>
      </c>
      <c r="C249" s="15">
        <v>1</v>
      </c>
    </row>
    <row r="250" spans="1:3" x14ac:dyDescent="0.2">
      <c r="A250" s="18" t="s">
        <v>3856</v>
      </c>
      <c r="B250" s="15">
        <v>1</v>
      </c>
      <c r="C250" s="15">
        <v>1</v>
      </c>
    </row>
    <row r="251" spans="1:3" x14ac:dyDescent="0.2">
      <c r="A251" s="18" t="s">
        <v>2918</v>
      </c>
      <c r="B251" s="15">
        <v>1</v>
      </c>
      <c r="C251" s="15">
        <v>1</v>
      </c>
    </row>
    <row r="252" spans="1:3" x14ac:dyDescent="0.2">
      <c r="A252" s="18" t="s">
        <v>2919</v>
      </c>
      <c r="B252" s="15">
        <v>1</v>
      </c>
      <c r="C252" s="15">
        <v>1</v>
      </c>
    </row>
    <row r="253" spans="1:3" x14ac:dyDescent="0.2">
      <c r="A253" s="18" t="s">
        <v>3906</v>
      </c>
      <c r="B253" s="15">
        <v>1</v>
      </c>
      <c r="C253" s="15">
        <v>1</v>
      </c>
    </row>
    <row r="254" spans="1:3" x14ac:dyDescent="0.2">
      <c r="A254" s="18" t="s">
        <v>3954</v>
      </c>
      <c r="B254" s="15">
        <v>1</v>
      </c>
      <c r="C254" s="15">
        <v>1</v>
      </c>
    </row>
    <row r="255" spans="1:3" x14ac:dyDescent="0.2">
      <c r="A255" s="18" t="s">
        <v>3893</v>
      </c>
      <c r="B255" s="15">
        <v>1</v>
      </c>
      <c r="C255" s="15">
        <v>1</v>
      </c>
    </row>
    <row r="256" spans="1:3" x14ac:dyDescent="0.2">
      <c r="A256" s="14" t="s">
        <v>8339</v>
      </c>
      <c r="B256" s="15"/>
      <c r="C256" s="15"/>
    </row>
    <row r="257" spans="1:3" x14ac:dyDescent="0.2">
      <c r="A257" s="18" t="s">
        <v>3845</v>
      </c>
      <c r="B257" s="15">
        <v>49.51</v>
      </c>
      <c r="C257" s="15">
        <v>49.51</v>
      </c>
    </row>
    <row r="258" spans="1:3" x14ac:dyDescent="0.2">
      <c r="A258" s="18" t="s">
        <v>4086</v>
      </c>
      <c r="B258" s="15">
        <v>10.67</v>
      </c>
      <c r="C258" s="15">
        <v>10.67</v>
      </c>
    </row>
    <row r="259" spans="1:3" x14ac:dyDescent="0.2">
      <c r="A259" s="18" t="s">
        <v>3931</v>
      </c>
      <c r="B259" s="15">
        <v>45.83</v>
      </c>
      <c r="C259" s="15">
        <v>45.83</v>
      </c>
    </row>
    <row r="260" spans="1:3" x14ac:dyDescent="0.2">
      <c r="A260" s="18" t="s">
        <v>2873</v>
      </c>
      <c r="B260" s="15">
        <v>119.13</v>
      </c>
      <c r="C260" s="15">
        <v>119.13</v>
      </c>
    </row>
    <row r="261" spans="1:3" x14ac:dyDescent="0.2">
      <c r="A261" s="18" t="s">
        <v>2881</v>
      </c>
      <c r="B261" s="15">
        <v>0</v>
      </c>
      <c r="C261" s="15">
        <v>0</v>
      </c>
    </row>
    <row r="262" spans="1:3" x14ac:dyDescent="0.2">
      <c r="A262" s="18" t="s">
        <v>3838</v>
      </c>
      <c r="B262" s="15">
        <v>25.65</v>
      </c>
      <c r="C262" s="15">
        <v>25.65</v>
      </c>
    </row>
    <row r="263" spans="1:3" x14ac:dyDescent="0.2">
      <c r="A263" s="18" t="s">
        <v>2896</v>
      </c>
      <c r="B263" s="15">
        <v>52.08</v>
      </c>
      <c r="C263" s="15">
        <v>52.08</v>
      </c>
    </row>
    <row r="264" spans="1:3" x14ac:dyDescent="0.2">
      <c r="A264" s="18" t="s">
        <v>3907</v>
      </c>
      <c r="B264" s="15">
        <v>61.67</v>
      </c>
      <c r="C264" s="15">
        <v>61.67</v>
      </c>
    </row>
    <row r="265" spans="1:3" x14ac:dyDescent="0.2">
      <c r="A265" s="18" t="s">
        <v>2883</v>
      </c>
      <c r="B265" s="15">
        <v>381.6</v>
      </c>
      <c r="C265" s="15">
        <v>381.6</v>
      </c>
    </row>
    <row r="266" spans="1:3" x14ac:dyDescent="0.2">
      <c r="A266" s="18" t="s">
        <v>4002</v>
      </c>
      <c r="B266" s="15">
        <v>2</v>
      </c>
      <c r="C266" s="15">
        <v>2</v>
      </c>
    </row>
    <row r="267" spans="1:3" x14ac:dyDescent="0.2">
      <c r="A267" s="18" t="s">
        <v>2908</v>
      </c>
      <c r="B267" s="15">
        <v>52.8</v>
      </c>
      <c r="C267" s="15">
        <v>52.8</v>
      </c>
    </row>
    <row r="268" spans="1:3" x14ac:dyDescent="0.2">
      <c r="A268" s="18" t="s">
        <v>3853</v>
      </c>
      <c r="B268" s="15">
        <v>1</v>
      </c>
      <c r="C268" s="15">
        <v>1</v>
      </c>
    </row>
    <row r="269" spans="1:3" x14ac:dyDescent="0.2">
      <c r="A269" s="18" t="s">
        <v>4032</v>
      </c>
      <c r="B269" s="15">
        <v>166.06</v>
      </c>
      <c r="C269" s="15">
        <v>166.06</v>
      </c>
    </row>
    <row r="270" spans="1:3" x14ac:dyDescent="0.2">
      <c r="A270" s="18" t="s">
        <v>4098</v>
      </c>
      <c r="B270" s="15">
        <v>22.83</v>
      </c>
      <c r="C270" s="15">
        <v>22.83</v>
      </c>
    </row>
    <row r="271" spans="1:3" x14ac:dyDescent="0.2">
      <c r="A271" s="18" t="s">
        <v>4088</v>
      </c>
      <c r="B271" s="15">
        <v>20</v>
      </c>
      <c r="C271" s="15">
        <v>20</v>
      </c>
    </row>
    <row r="272" spans="1:3" x14ac:dyDescent="0.2">
      <c r="A272" s="18" t="s">
        <v>3981</v>
      </c>
      <c r="B272" s="15">
        <v>33.74</v>
      </c>
      <c r="C272" s="15">
        <v>33.74</v>
      </c>
    </row>
    <row r="273" spans="1:3" x14ac:dyDescent="0.2">
      <c r="A273" s="18" t="s">
        <v>3863</v>
      </c>
      <c r="B273" s="15">
        <v>5.5</v>
      </c>
      <c r="C273" s="15">
        <v>5.5</v>
      </c>
    </row>
    <row r="274" spans="1:3" x14ac:dyDescent="0.2">
      <c r="A274" s="18" t="s">
        <v>3985</v>
      </c>
      <c r="B274" s="15">
        <v>0</v>
      </c>
      <c r="C274" s="15">
        <v>0</v>
      </c>
    </row>
    <row r="275" spans="1:3" x14ac:dyDescent="0.2">
      <c r="A275" s="18" t="s">
        <v>2867</v>
      </c>
      <c r="B275" s="15">
        <v>50.4</v>
      </c>
      <c r="C275" s="15">
        <v>50.4</v>
      </c>
    </row>
    <row r="276" spans="1:3" x14ac:dyDescent="0.2">
      <c r="A276" s="18" t="s">
        <v>4061</v>
      </c>
      <c r="B276" s="15">
        <v>6.75</v>
      </c>
      <c r="C276" s="15">
        <v>6.75</v>
      </c>
    </row>
    <row r="277" spans="1:3" x14ac:dyDescent="0.2">
      <c r="A277" s="18" t="s">
        <v>3979</v>
      </c>
      <c r="B277" s="15">
        <v>84.28</v>
      </c>
      <c r="C277" s="15">
        <v>84.28</v>
      </c>
    </row>
    <row r="278" spans="1:3" x14ac:dyDescent="0.2">
      <c r="A278" s="18" t="s">
        <v>3950</v>
      </c>
      <c r="B278" s="15">
        <v>0</v>
      </c>
      <c r="C278" s="15">
        <v>0</v>
      </c>
    </row>
    <row r="279" spans="1:3" x14ac:dyDescent="0.2">
      <c r="A279" s="18" t="s">
        <v>4081</v>
      </c>
      <c r="B279" s="15">
        <v>10</v>
      </c>
      <c r="C279" s="15">
        <v>10</v>
      </c>
    </row>
    <row r="280" spans="1:3" x14ac:dyDescent="0.2">
      <c r="A280" s="18" t="s">
        <v>3940</v>
      </c>
      <c r="B280" s="15">
        <v>137.08000000000001</v>
      </c>
      <c r="C280" s="15">
        <v>137.08000000000001</v>
      </c>
    </row>
    <row r="281" spans="1:3" x14ac:dyDescent="0.2">
      <c r="A281" s="18" t="s">
        <v>2895</v>
      </c>
      <c r="B281" s="15">
        <v>5.75</v>
      </c>
      <c r="C281" s="15">
        <v>5.75</v>
      </c>
    </row>
    <row r="282" spans="1:3" x14ac:dyDescent="0.2">
      <c r="A282" s="18" t="s">
        <v>4096</v>
      </c>
      <c r="B282" s="15">
        <v>0</v>
      </c>
      <c r="C282" s="15">
        <v>0</v>
      </c>
    </row>
    <row r="283" spans="1:3" x14ac:dyDescent="0.2">
      <c r="A283" s="18" t="s">
        <v>2870</v>
      </c>
      <c r="B283" s="15">
        <v>83.33</v>
      </c>
      <c r="C283" s="15">
        <v>83.33</v>
      </c>
    </row>
    <row r="284" spans="1:3" x14ac:dyDescent="0.2">
      <c r="A284" s="18" t="s">
        <v>4052</v>
      </c>
      <c r="B284" s="15">
        <v>88.33</v>
      </c>
      <c r="C284" s="15">
        <v>88.33</v>
      </c>
    </row>
    <row r="285" spans="1:3" x14ac:dyDescent="0.2">
      <c r="A285" s="18" t="s">
        <v>2887</v>
      </c>
      <c r="B285" s="15">
        <v>5</v>
      </c>
      <c r="C285" s="15">
        <v>5</v>
      </c>
    </row>
    <row r="286" spans="1:3" x14ac:dyDescent="0.2">
      <c r="A286" s="18" t="s">
        <v>3992</v>
      </c>
      <c r="B286" s="15">
        <v>29.24</v>
      </c>
      <c r="C286" s="15">
        <v>29.24</v>
      </c>
    </row>
    <row r="287" spans="1:3" x14ac:dyDescent="0.2">
      <c r="A287" s="18" t="s">
        <v>4017</v>
      </c>
      <c r="B287" s="15">
        <v>62.5</v>
      </c>
      <c r="C287" s="15">
        <v>62.5</v>
      </c>
    </row>
    <row r="288" spans="1:3" x14ac:dyDescent="0.2">
      <c r="A288" s="18" t="s">
        <v>2886</v>
      </c>
      <c r="B288" s="15">
        <v>10</v>
      </c>
      <c r="C288" s="15">
        <v>10</v>
      </c>
    </row>
    <row r="289" spans="1:3" x14ac:dyDescent="0.2">
      <c r="A289" s="18" t="s">
        <v>2888</v>
      </c>
      <c r="B289" s="15">
        <v>0</v>
      </c>
      <c r="C289" s="15">
        <v>0</v>
      </c>
    </row>
    <row r="290" spans="1:3" x14ac:dyDescent="0.2">
      <c r="A290" s="18" t="s">
        <v>4027</v>
      </c>
      <c r="B290" s="15">
        <v>0</v>
      </c>
      <c r="C290" s="15">
        <v>0</v>
      </c>
    </row>
    <row r="291" spans="1:3" x14ac:dyDescent="0.2">
      <c r="A291" s="18" t="s">
        <v>3937</v>
      </c>
      <c r="B291" s="15">
        <v>5.5</v>
      </c>
      <c r="C291" s="15">
        <v>5.5</v>
      </c>
    </row>
    <row r="292" spans="1:3" x14ac:dyDescent="0.2">
      <c r="A292" s="18" t="s">
        <v>4077</v>
      </c>
      <c r="B292" s="15">
        <v>29.17</v>
      </c>
      <c r="C292" s="15">
        <v>29.17</v>
      </c>
    </row>
    <row r="293" spans="1:3" x14ac:dyDescent="0.2">
      <c r="A293" s="18" t="s">
        <v>2901</v>
      </c>
      <c r="B293" s="15">
        <v>3</v>
      </c>
      <c r="C293" s="15">
        <v>3</v>
      </c>
    </row>
    <row r="294" spans="1:3" x14ac:dyDescent="0.2">
      <c r="A294" s="18" t="s">
        <v>3964</v>
      </c>
      <c r="B294" s="15">
        <v>41</v>
      </c>
      <c r="C294" s="15">
        <v>41</v>
      </c>
    </row>
    <row r="295" spans="1:3" x14ac:dyDescent="0.2">
      <c r="A295" s="18" t="s">
        <v>3725</v>
      </c>
      <c r="B295" s="15">
        <v>60.06</v>
      </c>
      <c r="C295" s="15">
        <v>60.06</v>
      </c>
    </row>
    <row r="296" spans="1:3" x14ac:dyDescent="0.2">
      <c r="A296" s="18" t="s">
        <v>2868</v>
      </c>
      <c r="B296" s="15">
        <v>105.03</v>
      </c>
      <c r="C296" s="15">
        <v>105.03</v>
      </c>
    </row>
    <row r="297" spans="1:3" x14ac:dyDescent="0.2">
      <c r="A297" s="18" t="s">
        <v>3358</v>
      </c>
      <c r="B297" s="15">
        <v>175</v>
      </c>
      <c r="C297" s="15">
        <v>175</v>
      </c>
    </row>
    <row r="298" spans="1:3" x14ac:dyDescent="0.2">
      <c r="A298" s="18" t="s">
        <v>2880</v>
      </c>
      <c r="B298" s="15">
        <v>96.55</v>
      </c>
      <c r="C298" s="15">
        <v>96.55</v>
      </c>
    </row>
    <row r="299" spans="1:3" x14ac:dyDescent="0.2">
      <c r="A299" s="18" t="s">
        <v>3901</v>
      </c>
      <c r="B299" s="15">
        <v>1.5</v>
      </c>
      <c r="C299" s="15">
        <v>1.5</v>
      </c>
    </row>
    <row r="300" spans="1:3" x14ac:dyDescent="0.2">
      <c r="A300" s="18" t="s">
        <v>4078</v>
      </c>
      <c r="B300" s="15">
        <v>1.5</v>
      </c>
      <c r="C300" s="15">
        <v>1.5</v>
      </c>
    </row>
    <row r="301" spans="1:3" x14ac:dyDescent="0.2">
      <c r="A301" s="18" t="s">
        <v>2900</v>
      </c>
      <c r="B301" s="15">
        <v>486.43</v>
      </c>
      <c r="C301" s="15">
        <v>486.43</v>
      </c>
    </row>
    <row r="302" spans="1:3" x14ac:dyDescent="0.2">
      <c r="A302" s="18" t="s">
        <v>2902</v>
      </c>
      <c r="B302" s="15">
        <v>25</v>
      </c>
      <c r="C302" s="15">
        <v>25</v>
      </c>
    </row>
    <row r="303" spans="1:3" x14ac:dyDescent="0.2">
      <c r="A303" s="18" t="s">
        <v>4001</v>
      </c>
      <c r="B303" s="15">
        <v>20</v>
      </c>
      <c r="C303" s="15">
        <v>20</v>
      </c>
    </row>
    <row r="304" spans="1:3" x14ac:dyDescent="0.2">
      <c r="A304" s="18" t="s">
        <v>3935</v>
      </c>
      <c r="B304" s="15">
        <v>79.400000000000006</v>
      </c>
      <c r="C304" s="15">
        <v>79.400000000000006</v>
      </c>
    </row>
    <row r="305" spans="1:3" x14ac:dyDescent="0.2">
      <c r="A305" s="18" t="s">
        <v>3904</v>
      </c>
      <c r="B305" s="15">
        <v>38.25</v>
      </c>
      <c r="C305" s="15">
        <v>38.25</v>
      </c>
    </row>
    <row r="306" spans="1:3" x14ac:dyDescent="0.2">
      <c r="A306" s="18" t="s">
        <v>3942</v>
      </c>
      <c r="B306" s="15">
        <v>5</v>
      </c>
      <c r="C306" s="15">
        <v>5</v>
      </c>
    </row>
    <row r="307" spans="1:3" x14ac:dyDescent="0.2">
      <c r="A307" s="18" t="s">
        <v>4082</v>
      </c>
      <c r="B307" s="15">
        <v>9.4</v>
      </c>
      <c r="C307" s="15">
        <v>9.4</v>
      </c>
    </row>
    <row r="308" spans="1:3" x14ac:dyDescent="0.2">
      <c r="A308" s="18" t="s">
        <v>2897</v>
      </c>
      <c r="B308" s="15">
        <v>183.33</v>
      </c>
      <c r="C308" s="15">
        <v>183.33</v>
      </c>
    </row>
    <row r="309" spans="1:3" x14ac:dyDescent="0.2">
      <c r="A309" s="18" t="s">
        <v>3956</v>
      </c>
      <c r="B309" s="15">
        <v>24.33</v>
      </c>
      <c r="C309" s="15">
        <v>24.33</v>
      </c>
    </row>
    <row r="310" spans="1:3" x14ac:dyDescent="0.2">
      <c r="A310" s="18" t="s">
        <v>3925</v>
      </c>
      <c r="B310" s="15">
        <v>93</v>
      </c>
      <c r="C310" s="15">
        <v>93</v>
      </c>
    </row>
    <row r="311" spans="1:3" x14ac:dyDescent="0.2">
      <c r="A311" s="18" t="s">
        <v>2866</v>
      </c>
      <c r="B311" s="15">
        <v>22.5</v>
      </c>
      <c r="C311" s="15">
        <v>22.5</v>
      </c>
    </row>
    <row r="312" spans="1:3" x14ac:dyDescent="0.2">
      <c r="A312" s="18" t="s">
        <v>4040</v>
      </c>
      <c r="B312" s="15">
        <v>56.25</v>
      </c>
      <c r="C312" s="15">
        <v>56.25</v>
      </c>
    </row>
    <row r="313" spans="1:3" x14ac:dyDescent="0.2">
      <c r="A313" s="18" t="s">
        <v>4073</v>
      </c>
      <c r="B313" s="15">
        <v>222.5</v>
      </c>
      <c r="C313" s="15">
        <v>222.5</v>
      </c>
    </row>
    <row r="314" spans="1:3" x14ac:dyDescent="0.2">
      <c r="A314" s="18" t="s">
        <v>2877</v>
      </c>
      <c r="B314" s="15">
        <v>108.33</v>
      </c>
      <c r="C314" s="15">
        <v>108.33</v>
      </c>
    </row>
    <row r="315" spans="1:3" x14ac:dyDescent="0.2">
      <c r="A315" s="18" t="s">
        <v>2847</v>
      </c>
      <c r="B315" s="15">
        <v>0</v>
      </c>
      <c r="C315" s="15">
        <v>0</v>
      </c>
    </row>
    <row r="316" spans="1:3" x14ac:dyDescent="0.2">
      <c r="A316" s="18" t="s">
        <v>3926</v>
      </c>
      <c r="B316" s="15">
        <v>32.36</v>
      </c>
      <c r="C316" s="15">
        <v>32.36</v>
      </c>
    </row>
    <row r="317" spans="1:3" x14ac:dyDescent="0.2">
      <c r="A317" s="18" t="s">
        <v>2909</v>
      </c>
      <c r="B317" s="15">
        <v>20</v>
      </c>
      <c r="C317" s="15">
        <v>20</v>
      </c>
    </row>
    <row r="318" spans="1:3" x14ac:dyDescent="0.2">
      <c r="A318" s="18" t="s">
        <v>3737</v>
      </c>
      <c r="B318" s="15">
        <v>25.57</v>
      </c>
      <c r="C318" s="15">
        <v>25.57</v>
      </c>
    </row>
    <row r="319" spans="1:3" x14ac:dyDescent="0.2">
      <c r="A319" s="18" t="s">
        <v>4102</v>
      </c>
      <c r="B319" s="15">
        <v>106.97</v>
      </c>
      <c r="C319" s="15">
        <v>106.97</v>
      </c>
    </row>
    <row r="320" spans="1:3" x14ac:dyDescent="0.2">
      <c r="A320" s="18" t="s">
        <v>3898</v>
      </c>
      <c r="B320" s="15">
        <v>25</v>
      </c>
      <c r="C320" s="15">
        <v>25</v>
      </c>
    </row>
    <row r="321" spans="1:3" x14ac:dyDescent="0.2">
      <c r="A321" s="18" t="s">
        <v>4079</v>
      </c>
      <c r="B321" s="15">
        <v>126.5</v>
      </c>
      <c r="C321" s="15">
        <v>126.5</v>
      </c>
    </row>
    <row r="322" spans="1:3" x14ac:dyDescent="0.2">
      <c r="A322" s="18" t="s">
        <v>4035</v>
      </c>
      <c r="B322" s="15">
        <v>60</v>
      </c>
      <c r="C322" s="15">
        <v>60</v>
      </c>
    </row>
    <row r="323" spans="1:3" x14ac:dyDescent="0.2">
      <c r="A323" s="18" t="s">
        <v>2905</v>
      </c>
      <c r="B323" s="15">
        <v>36.590000000000003</v>
      </c>
      <c r="C323" s="15">
        <v>36.590000000000003</v>
      </c>
    </row>
    <row r="324" spans="1:3" x14ac:dyDescent="0.2">
      <c r="A324" s="18" t="s">
        <v>4062</v>
      </c>
      <c r="B324" s="15">
        <v>25</v>
      </c>
      <c r="C324" s="15">
        <v>25</v>
      </c>
    </row>
    <row r="325" spans="1:3" x14ac:dyDescent="0.2">
      <c r="A325" s="18" t="s">
        <v>3740</v>
      </c>
      <c r="B325" s="15">
        <v>0</v>
      </c>
      <c r="C325" s="15">
        <v>0</v>
      </c>
    </row>
    <row r="326" spans="1:3" x14ac:dyDescent="0.2">
      <c r="A326" s="18" t="s">
        <v>3943</v>
      </c>
      <c r="B326" s="15">
        <v>39</v>
      </c>
      <c r="C326" s="15">
        <v>39</v>
      </c>
    </row>
    <row r="327" spans="1:3" x14ac:dyDescent="0.2">
      <c r="A327" s="18" t="s">
        <v>2917</v>
      </c>
      <c r="B327" s="15">
        <v>48.56</v>
      </c>
      <c r="C327" s="15">
        <v>48.56</v>
      </c>
    </row>
    <row r="328" spans="1:3" x14ac:dyDescent="0.2">
      <c r="A328" s="18" t="s">
        <v>3933</v>
      </c>
      <c r="B328" s="15">
        <v>0</v>
      </c>
      <c r="C328" s="15">
        <v>0</v>
      </c>
    </row>
    <row r="329" spans="1:3" x14ac:dyDescent="0.2">
      <c r="A329" s="18" t="s">
        <v>3939</v>
      </c>
      <c r="B329" s="15">
        <v>0</v>
      </c>
      <c r="C329" s="15">
        <v>0</v>
      </c>
    </row>
    <row r="330" spans="1:3" x14ac:dyDescent="0.2">
      <c r="A330" s="18" t="s">
        <v>2863</v>
      </c>
      <c r="B330" s="15">
        <v>20</v>
      </c>
      <c r="C330" s="15">
        <v>20</v>
      </c>
    </row>
    <row r="331" spans="1:3" x14ac:dyDescent="0.2">
      <c r="A331" s="18" t="s">
        <v>2912</v>
      </c>
      <c r="B331" s="15">
        <v>78.08</v>
      </c>
      <c r="C331" s="15">
        <v>78.08</v>
      </c>
    </row>
    <row r="332" spans="1:3" x14ac:dyDescent="0.2">
      <c r="A332" s="18" t="s">
        <v>3934</v>
      </c>
      <c r="B332" s="15">
        <v>248.5</v>
      </c>
      <c r="C332" s="15">
        <v>248.5</v>
      </c>
    </row>
    <row r="333" spans="1:3" x14ac:dyDescent="0.2">
      <c r="A333" s="18" t="s">
        <v>3952</v>
      </c>
      <c r="B333" s="15">
        <v>53.13</v>
      </c>
      <c r="C333" s="15">
        <v>53.13</v>
      </c>
    </row>
    <row r="334" spans="1:3" x14ac:dyDescent="0.2">
      <c r="A334" s="18" t="s">
        <v>3984</v>
      </c>
      <c r="B334" s="15">
        <v>8</v>
      </c>
      <c r="C334" s="15">
        <v>8</v>
      </c>
    </row>
    <row r="335" spans="1:3" x14ac:dyDescent="0.2">
      <c r="A335" s="18" t="s">
        <v>3975</v>
      </c>
      <c r="B335" s="15">
        <v>26.75</v>
      </c>
      <c r="C335" s="15">
        <v>26.75</v>
      </c>
    </row>
    <row r="336" spans="1:3" x14ac:dyDescent="0.2">
      <c r="A336" s="18" t="s">
        <v>4019</v>
      </c>
      <c r="B336" s="15">
        <v>0</v>
      </c>
      <c r="C336" s="15">
        <v>0</v>
      </c>
    </row>
    <row r="337" spans="1:3" x14ac:dyDescent="0.2">
      <c r="A337" s="18" t="s">
        <v>3994</v>
      </c>
      <c r="B337" s="15">
        <v>59.58</v>
      </c>
      <c r="C337" s="15">
        <v>59.58</v>
      </c>
    </row>
    <row r="338" spans="1:3" x14ac:dyDescent="0.2">
      <c r="A338" s="18" t="s">
        <v>2852</v>
      </c>
      <c r="B338" s="15">
        <v>15.83</v>
      </c>
      <c r="C338" s="15">
        <v>15.83</v>
      </c>
    </row>
    <row r="339" spans="1:3" x14ac:dyDescent="0.2">
      <c r="A339" s="18" t="s">
        <v>2865</v>
      </c>
      <c r="B339" s="15">
        <v>0</v>
      </c>
      <c r="C339" s="15">
        <v>0</v>
      </c>
    </row>
    <row r="340" spans="1:3" x14ac:dyDescent="0.2">
      <c r="A340" s="18" t="s">
        <v>3962</v>
      </c>
      <c r="B340" s="15">
        <v>71.25</v>
      </c>
      <c r="C340" s="15">
        <v>71.25</v>
      </c>
    </row>
    <row r="341" spans="1:3" x14ac:dyDescent="0.2">
      <c r="A341" s="18" t="s">
        <v>2898</v>
      </c>
      <c r="B341" s="15">
        <v>26.33</v>
      </c>
      <c r="C341" s="15">
        <v>26.33</v>
      </c>
    </row>
    <row r="342" spans="1:3" x14ac:dyDescent="0.2">
      <c r="A342" s="18" t="s">
        <v>3967</v>
      </c>
      <c r="B342" s="15">
        <v>5.5</v>
      </c>
      <c r="C342" s="15">
        <v>5.5</v>
      </c>
    </row>
    <row r="343" spans="1:3" x14ac:dyDescent="0.2">
      <c r="A343" s="18" t="s">
        <v>2862</v>
      </c>
      <c r="B343" s="15">
        <v>18.329999999999998</v>
      </c>
      <c r="C343" s="15">
        <v>18.329999999999998</v>
      </c>
    </row>
    <row r="344" spans="1:3" x14ac:dyDescent="0.2">
      <c r="A344" s="18" t="s">
        <v>2903</v>
      </c>
      <c r="B344" s="15">
        <v>9.75</v>
      </c>
      <c r="C344" s="15">
        <v>9.75</v>
      </c>
    </row>
    <row r="345" spans="1:3" x14ac:dyDescent="0.2">
      <c r="A345" s="18" t="s">
        <v>3966</v>
      </c>
      <c r="B345" s="15">
        <v>35.17</v>
      </c>
      <c r="C345" s="15">
        <v>35.17</v>
      </c>
    </row>
    <row r="346" spans="1:3" x14ac:dyDescent="0.2">
      <c r="A346" s="18" t="s">
        <v>2879</v>
      </c>
      <c r="B346" s="15">
        <v>29</v>
      </c>
      <c r="C346" s="15">
        <v>29</v>
      </c>
    </row>
    <row r="347" spans="1:3" x14ac:dyDescent="0.2">
      <c r="A347" s="18" t="s">
        <v>4042</v>
      </c>
      <c r="B347" s="15">
        <v>38.33</v>
      </c>
      <c r="C347" s="15">
        <v>38.33</v>
      </c>
    </row>
    <row r="348" spans="1:3" x14ac:dyDescent="0.2">
      <c r="A348" s="18" t="s">
        <v>3861</v>
      </c>
      <c r="B348" s="15">
        <v>20</v>
      </c>
      <c r="C348" s="15">
        <v>20</v>
      </c>
    </row>
    <row r="349" spans="1:3" x14ac:dyDescent="0.2">
      <c r="A349" s="18" t="s">
        <v>2845</v>
      </c>
      <c r="B349" s="15">
        <v>60.67</v>
      </c>
      <c r="C349" s="15">
        <v>60.67</v>
      </c>
    </row>
    <row r="350" spans="1:3" x14ac:dyDescent="0.2">
      <c r="A350" s="18" t="s">
        <v>2889</v>
      </c>
      <c r="B350" s="15">
        <v>81.569999999999993</v>
      </c>
      <c r="C350" s="15">
        <v>81.569999999999993</v>
      </c>
    </row>
    <row r="351" spans="1:3" x14ac:dyDescent="0.2">
      <c r="A351" s="18" t="s">
        <v>4009</v>
      </c>
      <c r="B351" s="15">
        <v>13</v>
      </c>
      <c r="C351" s="15">
        <v>13</v>
      </c>
    </row>
    <row r="352" spans="1:3" x14ac:dyDescent="0.2">
      <c r="A352" s="18" t="s">
        <v>3922</v>
      </c>
      <c r="B352" s="15">
        <v>5</v>
      </c>
      <c r="C352" s="15">
        <v>5</v>
      </c>
    </row>
    <row r="353" spans="1:3" x14ac:dyDescent="0.2">
      <c r="A353" s="18" t="s">
        <v>4063</v>
      </c>
      <c r="B353" s="15">
        <v>179.12</v>
      </c>
      <c r="C353" s="15">
        <v>179.12</v>
      </c>
    </row>
    <row r="354" spans="1:3" x14ac:dyDescent="0.2">
      <c r="A354" s="18" t="s">
        <v>2894</v>
      </c>
      <c r="B354" s="15">
        <v>0</v>
      </c>
      <c r="C354" s="15">
        <v>0</v>
      </c>
    </row>
    <row r="355" spans="1:3" x14ac:dyDescent="0.2">
      <c r="A355" s="18" t="s">
        <v>3897</v>
      </c>
      <c r="B355" s="15">
        <v>27</v>
      </c>
      <c r="C355" s="15">
        <v>27</v>
      </c>
    </row>
    <row r="356" spans="1:3" x14ac:dyDescent="0.2">
      <c r="A356" s="18" t="s">
        <v>2848</v>
      </c>
      <c r="B356" s="15">
        <v>23.33</v>
      </c>
      <c r="C356" s="15">
        <v>23.33</v>
      </c>
    </row>
    <row r="357" spans="1:3" x14ac:dyDescent="0.2">
      <c r="A357" s="18" t="s">
        <v>3854</v>
      </c>
      <c r="B357" s="15">
        <v>65</v>
      </c>
      <c r="C357" s="15">
        <v>65</v>
      </c>
    </row>
    <row r="358" spans="1:3" x14ac:dyDescent="0.2">
      <c r="A358" s="18" t="s">
        <v>2882</v>
      </c>
      <c r="B358" s="15">
        <v>63</v>
      </c>
      <c r="C358" s="15">
        <v>63</v>
      </c>
    </row>
    <row r="359" spans="1:3" x14ac:dyDescent="0.2">
      <c r="A359" s="18" t="s">
        <v>3929</v>
      </c>
      <c r="B359" s="15">
        <v>1</v>
      </c>
      <c r="C359" s="15">
        <v>1</v>
      </c>
    </row>
    <row r="360" spans="1:3" x14ac:dyDescent="0.2">
      <c r="A360" s="18" t="s">
        <v>3957</v>
      </c>
      <c r="B360" s="15">
        <v>11.25</v>
      </c>
      <c r="C360" s="15">
        <v>11.25</v>
      </c>
    </row>
    <row r="361" spans="1:3" x14ac:dyDescent="0.2">
      <c r="A361" s="18" t="s">
        <v>3989</v>
      </c>
      <c r="B361" s="15">
        <v>3</v>
      </c>
      <c r="C361" s="15">
        <v>3</v>
      </c>
    </row>
    <row r="362" spans="1:3" x14ac:dyDescent="0.2">
      <c r="A362" s="18" t="s">
        <v>3909</v>
      </c>
      <c r="B362" s="15">
        <v>1</v>
      </c>
      <c r="C362" s="15">
        <v>1</v>
      </c>
    </row>
    <row r="363" spans="1:3" x14ac:dyDescent="0.2">
      <c r="A363" s="18" t="s">
        <v>3900</v>
      </c>
      <c r="B363" s="15">
        <v>0</v>
      </c>
      <c r="C363" s="15">
        <v>0</v>
      </c>
    </row>
    <row r="364" spans="1:3" x14ac:dyDescent="0.2">
      <c r="A364" s="18" t="s">
        <v>4095</v>
      </c>
      <c r="B364" s="15">
        <v>50</v>
      </c>
      <c r="C364" s="15">
        <v>50</v>
      </c>
    </row>
    <row r="365" spans="1:3" x14ac:dyDescent="0.2">
      <c r="A365" s="18" t="s">
        <v>3730</v>
      </c>
      <c r="B365" s="15">
        <v>0</v>
      </c>
      <c r="C365" s="15">
        <v>0</v>
      </c>
    </row>
    <row r="366" spans="1:3" x14ac:dyDescent="0.2">
      <c r="A366" s="18" t="s">
        <v>2874</v>
      </c>
      <c r="B366" s="15">
        <v>90.33</v>
      </c>
      <c r="C366" s="15">
        <v>90.33</v>
      </c>
    </row>
    <row r="367" spans="1:3" x14ac:dyDescent="0.2">
      <c r="A367" s="18" t="s">
        <v>4094</v>
      </c>
      <c r="B367" s="15">
        <v>0</v>
      </c>
      <c r="C367" s="15">
        <v>0</v>
      </c>
    </row>
    <row r="368" spans="1:3" x14ac:dyDescent="0.2">
      <c r="A368" s="18" t="s">
        <v>4023</v>
      </c>
      <c r="B368" s="15">
        <v>30.71</v>
      </c>
      <c r="C368" s="15">
        <v>30.71</v>
      </c>
    </row>
    <row r="369" spans="1:3" x14ac:dyDescent="0.2">
      <c r="A369" s="18" t="s">
        <v>2891</v>
      </c>
      <c r="B369" s="15">
        <v>27.3</v>
      </c>
      <c r="C369" s="15">
        <v>27.3</v>
      </c>
    </row>
    <row r="370" spans="1:3" x14ac:dyDescent="0.2">
      <c r="A370" s="18" t="s">
        <v>2907</v>
      </c>
      <c r="B370" s="15">
        <v>1</v>
      </c>
      <c r="C370" s="15">
        <v>1</v>
      </c>
    </row>
    <row r="371" spans="1:3" x14ac:dyDescent="0.2">
      <c r="A371" s="18" t="s">
        <v>4090</v>
      </c>
      <c r="B371" s="15">
        <v>91.25</v>
      </c>
      <c r="C371" s="15">
        <v>91.25</v>
      </c>
    </row>
    <row r="372" spans="1:3" x14ac:dyDescent="0.2">
      <c r="A372" s="18" t="s">
        <v>2872</v>
      </c>
      <c r="B372" s="15">
        <v>0</v>
      </c>
      <c r="C372" s="15">
        <v>0</v>
      </c>
    </row>
    <row r="373" spans="1:3" x14ac:dyDescent="0.2">
      <c r="A373" s="18" t="s">
        <v>2860</v>
      </c>
      <c r="B373" s="15">
        <v>29.56</v>
      </c>
      <c r="C373" s="15">
        <v>29.56</v>
      </c>
    </row>
    <row r="374" spans="1:3" x14ac:dyDescent="0.2">
      <c r="A374" s="18" t="s">
        <v>3844</v>
      </c>
      <c r="B374" s="15">
        <v>188.56</v>
      </c>
      <c r="C374" s="15">
        <v>188.56</v>
      </c>
    </row>
    <row r="375" spans="1:3" x14ac:dyDescent="0.2">
      <c r="A375" s="18" t="s">
        <v>3891</v>
      </c>
      <c r="B375" s="15">
        <v>47.27</v>
      </c>
      <c r="C375" s="15">
        <v>47.27</v>
      </c>
    </row>
    <row r="376" spans="1:3" x14ac:dyDescent="0.2">
      <c r="A376" s="18" t="s">
        <v>3999</v>
      </c>
      <c r="B376" s="15">
        <v>100.5</v>
      </c>
      <c r="C376" s="15">
        <v>100.5</v>
      </c>
    </row>
    <row r="377" spans="1:3" x14ac:dyDescent="0.2">
      <c r="A377" s="18" t="s">
        <v>3961</v>
      </c>
      <c r="B377" s="15">
        <v>42</v>
      </c>
      <c r="C377" s="15">
        <v>42</v>
      </c>
    </row>
    <row r="378" spans="1:3" x14ac:dyDescent="0.2">
      <c r="A378" s="18" t="s">
        <v>3842</v>
      </c>
      <c r="B378" s="15">
        <v>70.17</v>
      </c>
      <c r="C378" s="15">
        <v>70.17</v>
      </c>
    </row>
    <row r="379" spans="1:3" x14ac:dyDescent="0.2">
      <c r="A379" s="18" t="s">
        <v>3727</v>
      </c>
      <c r="B379" s="15">
        <v>100</v>
      </c>
      <c r="C379" s="15">
        <v>100</v>
      </c>
    </row>
    <row r="380" spans="1:3" x14ac:dyDescent="0.2">
      <c r="A380" s="18" t="s">
        <v>3477</v>
      </c>
      <c r="B380" s="15">
        <v>37.5</v>
      </c>
      <c r="C380" s="15">
        <v>37.5</v>
      </c>
    </row>
    <row r="381" spans="1:3" x14ac:dyDescent="0.2">
      <c r="A381" s="18" t="s">
        <v>4097</v>
      </c>
      <c r="B381" s="15">
        <v>0</v>
      </c>
      <c r="C381" s="15">
        <v>0</v>
      </c>
    </row>
    <row r="382" spans="1:3" x14ac:dyDescent="0.2">
      <c r="A382" s="18" t="s">
        <v>4038</v>
      </c>
      <c r="B382" s="15">
        <v>7</v>
      </c>
      <c r="C382" s="15">
        <v>7</v>
      </c>
    </row>
    <row r="383" spans="1:3" x14ac:dyDescent="0.2">
      <c r="A383" s="18" t="s">
        <v>3908</v>
      </c>
      <c r="B383" s="15">
        <v>83.14</v>
      </c>
      <c r="C383" s="15">
        <v>83.14</v>
      </c>
    </row>
    <row r="384" spans="1:3" x14ac:dyDescent="0.2">
      <c r="A384" s="18" t="s">
        <v>4010</v>
      </c>
      <c r="B384" s="15">
        <v>0</v>
      </c>
      <c r="C384" s="15">
        <v>0</v>
      </c>
    </row>
    <row r="385" spans="1:3" x14ac:dyDescent="0.2">
      <c r="A385" s="18" t="s">
        <v>3972</v>
      </c>
      <c r="B385" s="15">
        <v>0</v>
      </c>
      <c r="C385" s="15">
        <v>0</v>
      </c>
    </row>
    <row r="386" spans="1:3" x14ac:dyDescent="0.2">
      <c r="A386" s="18" t="s">
        <v>3963</v>
      </c>
      <c r="B386" s="15">
        <v>22.5</v>
      </c>
      <c r="C386" s="15">
        <v>22.5</v>
      </c>
    </row>
    <row r="387" spans="1:3" x14ac:dyDescent="0.2">
      <c r="A387" s="18" t="s">
        <v>4058</v>
      </c>
      <c r="B387" s="15">
        <v>163.33000000000001</v>
      </c>
      <c r="C387" s="15">
        <v>163.33000000000001</v>
      </c>
    </row>
    <row r="388" spans="1:3" x14ac:dyDescent="0.2">
      <c r="A388" s="18" t="s">
        <v>3843</v>
      </c>
      <c r="B388" s="15">
        <v>23.63</v>
      </c>
      <c r="C388" s="15">
        <v>23.63</v>
      </c>
    </row>
    <row r="389" spans="1:3" x14ac:dyDescent="0.2">
      <c r="A389" s="18" t="s">
        <v>3890</v>
      </c>
      <c r="B389" s="15">
        <v>128.27000000000001</v>
      </c>
      <c r="C389" s="15">
        <v>128.27000000000001</v>
      </c>
    </row>
    <row r="390" spans="1:3" x14ac:dyDescent="0.2">
      <c r="A390" s="18" t="s">
        <v>4025</v>
      </c>
      <c r="B390" s="15">
        <v>0</v>
      </c>
      <c r="C390" s="15">
        <v>0</v>
      </c>
    </row>
    <row r="391" spans="1:3" x14ac:dyDescent="0.2">
      <c r="A391" s="18" t="s">
        <v>2906</v>
      </c>
      <c r="B391" s="15">
        <v>80.709999999999994</v>
      </c>
      <c r="C391" s="15">
        <v>80.709999999999994</v>
      </c>
    </row>
    <row r="392" spans="1:3" x14ac:dyDescent="0.2">
      <c r="A392" s="18" t="s">
        <v>3987</v>
      </c>
      <c r="B392" s="15">
        <v>100</v>
      </c>
      <c r="C392" s="15">
        <v>100</v>
      </c>
    </row>
    <row r="393" spans="1:3" x14ac:dyDescent="0.2">
      <c r="A393" s="18" t="s">
        <v>4046</v>
      </c>
      <c r="B393" s="15">
        <v>1</v>
      </c>
      <c r="C393" s="15">
        <v>1</v>
      </c>
    </row>
    <row r="394" spans="1:3" x14ac:dyDescent="0.2">
      <c r="A394" s="18" t="s">
        <v>3738</v>
      </c>
      <c r="B394" s="15">
        <v>0</v>
      </c>
      <c r="C394" s="15">
        <v>0</v>
      </c>
    </row>
    <row r="395" spans="1:3" x14ac:dyDescent="0.2">
      <c r="A395" s="18" t="s">
        <v>4069</v>
      </c>
      <c r="B395" s="15">
        <v>18.5</v>
      </c>
      <c r="C395" s="15">
        <v>18.5</v>
      </c>
    </row>
    <row r="396" spans="1:3" x14ac:dyDescent="0.2">
      <c r="A396" s="18" t="s">
        <v>3888</v>
      </c>
      <c r="B396" s="15">
        <v>37.14</v>
      </c>
      <c r="C396" s="15">
        <v>37.14</v>
      </c>
    </row>
    <row r="397" spans="1:3" x14ac:dyDescent="0.2">
      <c r="A397" s="18" t="s">
        <v>4047</v>
      </c>
      <c r="B397" s="15">
        <v>0</v>
      </c>
      <c r="C397" s="15">
        <v>0</v>
      </c>
    </row>
    <row r="398" spans="1:3" x14ac:dyDescent="0.2">
      <c r="A398" s="18" t="s">
        <v>3726</v>
      </c>
      <c r="B398" s="15">
        <v>72.400000000000006</v>
      </c>
      <c r="C398" s="15">
        <v>72.400000000000006</v>
      </c>
    </row>
    <row r="399" spans="1:3" x14ac:dyDescent="0.2">
      <c r="A399" s="18" t="s">
        <v>3990</v>
      </c>
      <c r="B399" s="15">
        <v>10</v>
      </c>
      <c r="C399" s="15">
        <v>10</v>
      </c>
    </row>
    <row r="400" spans="1:3" x14ac:dyDescent="0.2">
      <c r="A400" s="18" t="s">
        <v>4064</v>
      </c>
      <c r="B400" s="15">
        <v>34.950000000000003</v>
      </c>
      <c r="C400" s="15">
        <v>34.950000000000003</v>
      </c>
    </row>
    <row r="401" spans="1:3" x14ac:dyDescent="0.2">
      <c r="A401" s="18" t="s">
        <v>4057</v>
      </c>
      <c r="B401" s="15">
        <v>0</v>
      </c>
      <c r="C401" s="15">
        <v>0</v>
      </c>
    </row>
    <row r="402" spans="1:3" x14ac:dyDescent="0.2">
      <c r="A402" s="18" t="s">
        <v>4075</v>
      </c>
      <c r="B402" s="15">
        <v>5</v>
      </c>
      <c r="C402" s="15">
        <v>5</v>
      </c>
    </row>
    <row r="403" spans="1:3" x14ac:dyDescent="0.2">
      <c r="A403" s="18" t="s">
        <v>3973</v>
      </c>
      <c r="B403" s="15">
        <v>62</v>
      </c>
      <c r="C403" s="15">
        <v>62</v>
      </c>
    </row>
    <row r="404" spans="1:3" x14ac:dyDescent="0.2">
      <c r="A404" s="18" t="s">
        <v>3896</v>
      </c>
      <c r="B404" s="15">
        <v>62.5</v>
      </c>
      <c r="C404" s="15">
        <v>62.5</v>
      </c>
    </row>
    <row r="405" spans="1:3" x14ac:dyDescent="0.2">
      <c r="A405" s="18" t="s">
        <v>3858</v>
      </c>
      <c r="B405" s="15">
        <v>100</v>
      </c>
      <c r="C405" s="15">
        <v>100</v>
      </c>
    </row>
    <row r="406" spans="1:3" x14ac:dyDescent="0.2">
      <c r="A406" s="18" t="s">
        <v>4107</v>
      </c>
      <c r="B406" s="15">
        <v>15.67</v>
      </c>
      <c r="C406" s="15">
        <v>15.67</v>
      </c>
    </row>
    <row r="407" spans="1:3" x14ac:dyDescent="0.2">
      <c r="A407" s="18" t="s">
        <v>2893</v>
      </c>
      <c r="B407" s="15">
        <v>12.5</v>
      </c>
      <c r="C407" s="15">
        <v>12.5</v>
      </c>
    </row>
    <row r="408" spans="1:3" x14ac:dyDescent="0.2">
      <c r="A408" s="18" t="s">
        <v>2875</v>
      </c>
      <c r="B408" s="15">
        <v>2.33</v>
      </c>
      <c r="C408" s="15">
        <v>2.33</v>
      </c>
    </row>
    <row r="409" spans="1:3" x14ac:dyDescent="0.2">
      <c r="A409" s="18" t="s">
        <v>3849</v>
      </c>
      <c r="B409" s="15">
        <v>10</v>
      </c>
      <c r="C409" s="15">
        <v>10</v>
      </c>
    </row>
    <row r="410" spans="1:3" x14ac:dyDescent="0.2">
      <c r="A410" s="18" t="s">
        <v>3977</v>
      </c>
      <c r="B410" s="15">
        <v>64.290000000000006</v>
      </c>
      <c r="C410" s="15">
        <v>64.290000000000006</v>
      </c>
    </row>
    <row r="411" spans="1:3" x14ac:dyDescent="0.2">
      <c r="A411" s="18" t="s">
        <v>2850</v>
      </c>
      <c r="B411" s="15">
        <v>23.92</v>
      </c>
      <c r="C411" s="15">
        <v>23.92</v>
      </c>
    </row>
    <row r="412" spans="1:3" x14ac:dyDescent="0.2">
      <c r="A412" s="18" t="s">
        <v>3864</v>
      </c>
      <c r="B412" s="15">
        <v>50.2</v>
      </c>
      <c r="C412" s="15">
        <v>50.2</v>
      </c>
    </row>
    <row r="413" spans="1:3" x14ac:dyDescent="0.2">
      <c r="A413" s="18" t="s">
        <v>4103</v>
      </c>
      <c r="B413" s="15">
        <v>10.25</v>
      </c>
      <c r="C413" s="15">
        <v>10.25</v>
      </c>
    </row>
    <row r="414" spans="1:3" x14ac:dyDescent="0.2">
      <c r="A414" s="18" t="s">
        <v>3965</v>
      </c>
      <c r="B414" s="15">
        <v>47.91</v>
      </c>
      <c r="C414" s="15">
        <v>47.91</v>
      </c>
    </row>
    <row r="415" spans="1:3" x14ac:dyDescent="0.2">
      <c r="A415" s="18" t="s">
        <v>4054</v>
      </c>
      <c r="B415" s="15">
        <v>23.75</v>
      </c>
      <c r="C415" s="15">
        <v>23.75</v>
      </c>
    </row>
    <row r="416" spans="1:3" x14ac:dyDescent="0.2">
      <c r="A416" s="18" t="s">
        <v>3731</v>
      </c>
      <c r="B416" s="15">
        <v>61</v>
      </c>
      <c r="C416" s="15">
        <v>61</v>
      </c>
    </row>
    <row r="417" spans="1:3" x14ac:dyDescent="0.2">
      <c r="A417" s="18" t="s">
        <v>4011</v>
      </c>
      <c r="B417" s="15">
        <v>1</v>
      </c>
      <c r="C417" s="15">
        <v>1</v>
      </c>
    </row>
    <row r="418" spans="1:3" x14ac:dyDescent="0.2">
      <c r="A418" s="18" t="s">
        <v>3941</v>
      </c>
      <c r="B418" s="15">
        <v>0</v>
      </c>
      <c r="C418" s="15">
        <v>0</v>
      </c>
    </row>
    <row r="419" spans="1:3" x14ac:dyDescent="0.2">
      <c r="A419" s="18" t="s">
        <v>3955</v>
      </c>
      <c r="B419" s="15">
        <v>40.06</v>
      </c>
      <c r="C419" s="15">
        <v>40.06</v>
      </c>
    </row>
    <row r="420" spans="1:3" x14ac:dyDescent="0.2">
      <c r="A420" s="18" t="s">
        <v>3886</v>
      </c>
      <c r="B420" s="15">
        <v>13.11</v>
      </c>
      <c r="C420" s="15">
        <v>13.11</v>
      </c>
    </row>
    <row r="421" spans="1:3" x14ac:dyDescent="0.2">
      <c r="A421" s="18" t="s">
        <v>2846</v>
      </c>
      <c r="B421" s="15">
        <v>0</v>
      </c>
      <c r="C421" s="15">
        <v>0</v>
      </c>
    </row>
    <row r="422" spans="1:3" x14ac:dyDescent="0.2">
      <c r="A422" s="18" t="s">
        <v>2892</v>
      </c>
      <c r="B422" s="15">
        <v>29.41</v>
      </c>
      <c r="C422" s="15">
        <v>29.41</v>
      </c>
    </row>
    <row r="423" spans="1:3" x14ac:dyDescent="0.2">
      <c r="A423" s="18" t="s">
        <v>3887</v>
      </c>
      <c r="B423" s="15">
        <v>315.5</v>
      </c>
      <c r="C423" s="15">
        <v>315.5</v>
      </c>
    </row>
    <row r="424" spans="1:3" x14ac:dyDescent="0.2">
      <c r="A424" s="18" t="s">
        <v>4000</v>
      </c>
      <c r="B424" s="15">
        <v>1</v>
      </c>
      <c r="C424" s="15">
        <v>1</v>
      </c>
    </row>
    <row r="425" spans="1:3" x14ac:dyDescent="0.2">
      <c r="A425" s="18" t="s">
        <v>4066</v>
      </c>
      <c r="B425" s="15">
        <v>27.5</v>
      </c>
      <c r="C425" s="15">
        <v>27.5</v>
      </c>
    </row>
    <row r="426" spans="1:3" x14ac:dyDescent="0.2">
      <c r="A426" s="18" t="s">
        <v>4022</v>
      </c>
      <c r="B426" s="15">
        <v>0</v>
      </c>
      <c r="C426" s="15">
        <v>0</v>
      </c>
    </row>
    <row r="427" spans="1:3" x14ac:dyDescent="0.2">
      <c r="A427" s="18" t="s">
        <v>3743</v>
      </c>
      <c r="B427" s="15">
        <v>202</v>
      </c>
      <c r="C427" s="15">
        <v>202</v>
      </c>
    </row>
    <row r="428" spans="1:3" x14ac:dyDescent="0.2">
      <c r="A428" s="18" t="s">
        <v>4083</v>
      </c>
      <c r="B428" s="15">
        <v>0</v>
      </c>
      <c r="C428" s="15">
        <v>0</v>
      </c>
    </row>
    <row r="429" spans="1:3" x14ac:dyDescent="0.2">
      <c r="A429" s="18" t="s">
        <v>2855</v>
      </c>
      <c r="B429" s="15">
        <v>60</v>
      </c>
      <c r="C429" s="15">
        <v>60</v>
      </c>
    </row>
    <row r="430" spans="1:3" x14ac:dyDescent="0.2">
      <c r="A430" s="18" t="s">
        <v>3970</v>
      </c>
      <c r="B430" s="15">
        <v>105.54</v>
      </c>
      <c r="C430" s="15">
        <v>105.54</v>
      </c>
    </row>
    <row r="431" spans="1:3" x14ac:dyDescent="0.2">
      <c r="A431" s="18" t="s">
        <v>3928</v>
      </c>
      <c r="B431" s="15">
        <v>0</v>
      </c>
      <c r="C431" s="15">
        <v>0</v>
      </c>
    </row>
    <row r="432" spans="1:3" x14ac:dyDescent="0.2">
      <c r="A432" s="18" t="s">
        <v>2843</v>
      </c>
      <c r="B432" s="15">
        <v>0</v>
      </c>
      <c r="C432" s="15">
        <v>0</v>
      </c>
    </row>
    <row r="433" spans="1:3" x14ac:dyDescent="0.2">
      <c r="A433" s="18" t="s">
        <v>4020</v>
      </c>
      <c r="B433" s="15">
        <v>10</v>
      </c>
      <c r="C433" s="15">
        <v>10</v>
      </c>
    </row>
    <row r="434" spans="1:3" x14ac:dyDescent="0.2">
      <c r="A434" s="18" t="s">
        <v>4034</v>
      </c>
      <c r="B434" s="15">
        <v>75.25</v>
      </c>
      <c r="C434" s="15">
        <v>75.25</v>
      </c>
    </row>
    <row r="435" spans="1:3" x14ac:dyDescent="0.2">
      <c r="A435" s="18" t="s">
        <v>3974</v>
      </c>
      <c r="B435" s="15">
        <v>217.5</v>
      </c>
      <c r="C435" s="15">
        <v>217.5</v>
      </c>
    </row>
    <row r="436" spans="1:3" x14ac:dyDescent="0.2">
      <c r="A436" s="18" t="s">
        <v>3988</v>
      </c>
      <c r="B436" s="15">
        <v>60.11</v>
      </c>
      <c r="C436" s="15">
        <v>60.11</v>
      </c>
    </row>
    <row r="437" spans="1:3" x14ac:dyDescent="0.2">
      <c r="A437" s="18" t="s">
        <v>4030</v>
      </c>
      <c r="B437" s="15">
        <v>100</v>
      </c>
      <c r="C437" s="15">
        <v>100</v>
      </c>
    </row>
    <row r="438" spans="1:3" x14ac:dyDescent="0.2">
      <c r="A438" s="18" t="s">
        <v>3944</v>
      </c>
      <c r="B438" s="15">
        <v>50.5</v>
      </c>
      <c r="C438" s="15">
        <v>50.5</v>
      </c>
    </row>
    <row r="439" spans="1:3" x14ac:dyDescent="0.2">
      <c r="A439" s="18" t="s">
        <v>3857</v>
      </c>
      <c r="B439" s="15">
        <v>81.540000000000006</v>
      </c>
      <c r="C439" s="15">
        <v>81.540000000000006</v>
      </c>
    </row>
    <row r="440" spans="1:3" x14ac:dyDescent="0.2">
      <c r="A440" s="18" t="s">
        <v>3998</v>
      </c>
      <c r="B440" s="15">
        <v>5.75</v>
      </c>
      <c r="C440" s="15">
        <v>5.75</v>
      </c>
    </row>
    <row r="441" spans="1:3" x14ac:dyDescent="0.2">
      <c r="A441" s="18" t="s">
        <v>3949</v>
      </c>
      <c r="B441" s="15">
        <v>25</v>
      </c>
      <c r="C441" s="15">
        <v>25</v>
      </c>
    </row>
    <row r="442" spans="1:3" x14ac:dyDescent="0.2">
      <c r="A442" s="18" t="s">
        <v>4087</v>
      </c>
      <c r="B442" s="15">
        <v>25.5</v>
      </c>
      <c r="C442" s="15">
        <v>25.5</v>
      </c>
    </row>
    <row r="443" spans="1:3" x14ac:dyDescent="0.2">
      <c r="A443" s="18" t="s">
        <v>2871</v>
      </c>
      <c r="B443" s="15">
        <v>35.92</v>
      </c>
      <c r="C443" s="15">
        <v>35.92</v>
      </c>
    </row>
    <row r="444" spans="1:3" x14ac:dyDescent="0.2">
      <c r="A444" s="18" t="s">
        <v>4104</v>
      </c>
      <c r="B444" s="15">
        <v>59</v>
      </c>
      <c r="C444" s="15">
        <v>59</v>
      </c>
    </row>
    <row r="445" spans="1:3" x14ac:dyDescent="0.2">
      <c r="A445" s="18" t="s">
        <v>4043</v>
      </c>
      <c r="B445" s="15">
        <v>27.5</v>
      </c>
      <c r="C445" s="15">
        <v>27.5</v>
      </c>
    </row>
    <row r="446" spans="1:3" x14ac:dyDescent="0.2">
      <c r="A446" s="18" t="s">
        <v>3851</v>
      </c>
      <c r="B446" s="15">
        <v>89.4</v>
      </c>
      <c r="C446" s="15">
        <v>89.4</v>
      </c>
    </row>
    <row r="447" spans="1:3" x14ac:dyDescent="0.2">
      <c r="A447" s="18" t="s">
        <v>4006</v>
      </c>
      <c r="B447" s="15">
        <v>45.84</v>
      </c>
      <c r="C447" s="15">
        <v>45.84</v>
      </c>
    </row>
    <row r="448" spans="1:3" x14ac:dyDescent="0.2">
      <c r="A448" s="18" t="s">
        <v>3859</v>
      </c>
      <c r="B448" s="15">
        <v>1</v>
      </c>
      <c r="C448" s="15">
        <v>1</v>
      </c>
    </row>
    <row r="449" spans="1:3" x14ac:dyDescent="0.2">
      <c r="A449" s="18" t="s">
        <v>2911</v>
      </c>
      <c r="B449" s="15">
        <v>46.93</v>
      </c>
      <c r="C449" s="15">
        <v>46.93</v>
      </c>
    </row>
    <row r="450" spans="1:3" x14ac:dyDescent="0.2">
      <c r="A450" s="18" t="s">
        <v>3996</v>
      </c>
      <c r="B450" s="15">
        <v>10</v>
      </c>
      <c r="C450" s="15">
        <v>10</v>
      </c>
    </row>
    <row r="451" spans="1:3" x14ac:dyDescent="0.2">
      <c r="A451" s="18" t="s">
        <v>2899</v>
      </c>
      <c r="B451" s="15">
        <v>0</v>
      </c>
      <c r="C451" s="15">
        <v>0</v>
      </c>
    </row>
    <row r="452" spans="1:3" x14ac:dyDescent="0.2">
      <c r="A452" s="18" t="s">
        <v>3741</v>
      </c>
      <c r="B452" s="15">
        <v>0</v>
      </c>
      <c r="C452" s="15">
        <v>0</v>
      </c>
    </row>
    <row r="453" spans="1:3" x14ac:dyDescent="0.2">
      <c r="A453" s="18" t="s">
        <v>3947</v>
      </c>
      <c r="B453" s="15">
        <v>25</v>
      </c>
      <c r="C453" s="15">
        <v>25</v>
      </c>
    </row>
    <row r="454" spans="1:3" x14ac:dyDescent="0.2">
      <c r="A454" s="18" t="s">
        <v>3910</v>
      </c>
      <c r="B454" s="15">
        <v>142.86000000000001</v>
      </c>
      <c r="C454" s="15">
        <v>142.86000000000001</v>
      </c>
    </row>
    <row r="455" spans="1:3" x14ac:dyDescent="0.2">
      <c r="A455" s="18" t="s">
        <v>3852</v>
      </c>
      <c r="B455" s="15">
        <v>25</v>
      </c>
      <c r="C455" s="15">
        <v>25</v>
      </c>
    </row>
    <row r="456" spans="1:3" x14ac:dyDescent="0.2">
      <c r="A456" s="18" t="s">
        <v>4045</v>
      </c>
      <c r="B456" s="15">
        <v>16</v>
      </c>
      <c r="C456" s="15">
        <v>16</v>
      </c>
    </row>
    <row r="457" spans="1:3" x14ac:dyDescent="0.2">
      <c r="A457" s="18" t="s">
        <v>3739</v>
      </c>
      <c r="B457" s="15">
        <v>25</v>
      </c>
      <c r="C457" s="15">
        <v>25</v>
      </c>
    </row>
    <row r="458" spans="1:3" x14ac:dyDescent="0.2">
      <c r="A458" s="18" t="s">
        <v>2856</v>
      </c>
      <c r="B458" s="15">
        <v>24.33</v>
      </c>
      <c r="C458" s="15">
        <v>24.33</v>
      </c>
    </row>
    <row r="459" spans="1:3" x14ac:dyDescent="0.2">
      <c r="A459" s="18" t="s">
        <v>4036</v>
      </c>
      <c r="B459" s="15">
        <v>1250</v>
      </c>
      <c r="C459" s="15">
        <v>1250</v>
      </c>
    </row>
    <row r="460" spans="1:3" x14ac:dyDescent="0.2">
      <c r="A460" s="18" t="s">
        <v>4024</v>
      </c>
      <c r="B460" s="15">
        <v>51</v>
      </c>
      <c r="C460" s="15">
        <v>51</v>
      </c>
    </row>
    <row r="461" spans="1:3" x14ac:dyDescent="0.2">
      <c r="A461" s="18" t="s">
        <v>2884</v>
      </c>
      <c r="B461" s="15">
        <v>46.25</v>
      </c>
      <c r="C461" s="15">
        <v>46.25</v>
      </c>
    </row>
    <row r="462" spans="1:3" x14ac:dyDescent="0.2">
      <c r="A462" s="18" t="s">
        <v>4031</v>
      </c>
      <c r="B462" s="15">
        <v>147.4</v>
      </c>
      <c r="C462" s="15">
        <v>147.4</v>
      </c>
    </row>
    <row r="463" spans="1:3" x14ac:dyDescent="0.2">
      <c r="A463" s="18" t="s">
        <v>3921</v>
      </c>
      <c r="B463" s="15">
        <v>57.25</v>
      </c>
      <c r="C463" s="15">
        <v>57.25</v>
      </c>
    </row>
    <row r="464" spans="1:3" x14ac:dyDescent="0.2">
      <c r="A464" s="18" t="s">
        <v>4026</v>
      </c>
      <c r="B464" s="15">
        <v>66.67</v>
      </c>
      <c r="C464" s="15">
        <v>66.67</v>
      </c>
    </row>
    <row r="465" spans="1:3" x14ac:dyDescent="0.2">
      <c r="A465" s="18" t="s">
        <v>4018</v>
      </c>
      <c r="B465" s="15">
        <v>63.56</v>
      </c>
      <c r="C465" s="15">
        <v>63.56</v>
      </c>
    </row>
    <row r="466" spans="1:3" x14ac:dyDescent="0.2">
      <c r="A466" s="18" t="s">
        <v>4028</v>
      </c>
      <c r="B466" s="15">
        <v>59</v>
      </c>
      <c r="C466" s="15">
        <v>59</v>
      </c>
    </row>
    <row r="467" spans="1:3" x14ac:dyDescent="0.2">
      <c r="A467" s="18" t="s">
        <v>3850</v>
      </c>
      <c r="B467" s="15">
        <v>13</v>
      </c>
      <c r="C467" s="15">
        <v>13</v>
      </c>
    </row>
    <row r="468" spans="1:3" x14ac:dyDescent="0.2">
      <c r="A468" s="18" t="s">
        <v>4033</v>
      </c>
      <c r="B468" s="15">
        <v>40</v>
      </c>
      <c r="C468" s="15">
        <v>40</v>
      </c>
    </row>
    <row r="469" spans="1:3" x14ac:dyDescent="0.2">
      <c r="A469" s="18" t="s">
        <v>3728</v>
      </c>
      <c r="B469" s="15">
        <v>51.67</v>
      </c>
      <c r="C469" s="15">
        <v>51.67</v>
      </c>
    </row>
    <row r="470" spans="1:3" x14ac:dyDescent="0.2">
      <c r="A470" s="18" t="s">
        <v>4013</v>
      </c>
      <c r="B470" s="15">
        <v>52.5</v>
      </c>
      <c r="C470" s="15">
        <v>52.5</v>
      </c>
    </row>
    <row r="471" spans="1:3" x14ac:dyDescent="0.2">
      <c r="A471" s="18" t="s">
        <v>2913</v>
      </c>
      <c r="B471" s="15">
        <v>1</v>
      </c>
      <c r="C471" s="15">
        <v>1</v>
      </c>
    </row>
    <row r="472" spans="1:3" x14ac:dyDescent="0.2">
      <c r="A472" s="18" t="s">
        <v>2890</v>
      </c>
      <c r="B472" s="15">
        <v>7</v>
      </c>
      <c r="C472" s="15">
        <v>7</v>
      </c>
    </row>
    <row r="473" spans="1:3" x14ac:dyDescent="0.2">
      <c r="A473" s="18" t="s">
        <v>3889</v>
      </c>
      <c r="B473" s="15">
        <v>0</v>
      </c>
      <c r="C473" s="15">
        <v>0</v>
      </c>
    </row>
    <row r="474" spans="1:3" x14ac:dyDescent="0.2">
      <c r="A474" s="18" t="s">
        <v>3968</v>
      </c>
      <c r="B474" s="15">
        <v>22.67</v>
      </c>
      <c r="C474" s="15">
        <v>22.67</v>
      </c>
    </row>
    <row r="475" spans="1:3" x14ac:dyDescent="0.2">
      <c r="A475" s="18" t="s">
        <v>2876</v>
      </c>
      <c r="B475" s="15">
        <v>0</v>
      </c>
      <c r="C475" s="15">
        <v>0</v>
      </c>
    </row>
    <row r="476" spans="1:3" x14ac:dyDescent="0.2">
      <c r="A476" s="18" t="s">
        <v>3995</v>
      </c>
      <c r="B476" s="15">
        <v>82.57</v>
      </c>
      <c r="C476" s="15">
        <v>82.57</v>
      </c>
    </row>
    <row r="477" spans="1:3" x14ac:dyDescent="0.2">
      <c r="A477" s="18" t="s">
        <v>4085</v>
      </c>
      <c r="B477" s="15">
        <v>30</v>
      </c>
      <c r="C477" s="15">
        <v>30</v>
      </c>
    </row>
    <row r="478" spans="1:3" x14ac:dyDescent="0.2">
      <c r="A478" s="18" t="s">
        <v>4109</v>
      </c>
      <c r="B478" s="15">
        <v>1</v>
      </c>
      <c r="C478" s="15">
        <v>1</v>
      </c>
    </row>
    <row r="479" spans="1:3" x14ac:dyDescent="0.2">
      <c r="A479" s="18" t="s">
        <v>3847</v>
      </c>
      <c r="B479" s="15">
        <v>9.5</v>
      </c>
      <c r="C479" s="15">
        <v>9.5</v>
      </c>
    </row>
    <row r="480" spans="1:3" x14ac:dyDescent="0.2">
      <c r="A480" s="18" t="s">
        <v>4072</v>
      </c>
      <c r="B480" s="15">
        <v>0</v>
      </c>
      <c r="C480" s="15">
        <v>0</v>
      </c>
    </row>
    <row r="481" spans="1:3" x14ac:dyDescent="0.2">
      <c r="A481" s="18" t="s">
        <v>2885</v>
      </c>
      <c r="B481" s="15">
        <v>26</v>
      </c>
      <c r="C481" s="15">
        <v>26</v>
      </c>
    </row>
    <row r="482" spans="1:3" x14ac:dyDescent="0.2">
      <c r="A482" s="18" t="s">
        <v>3953</v>
      </c>
      <c r="B482" s="15">
        <v>0</v>
      </c>
      <c r="C482" s="15">
        <v>0</v>
      </c>
    </row>
    <row r="483" spans="1:3" x14ac:dyDescent="0.2">
      <c r="A483" s="18" t="s">
        <v>2869</v>
      </c>
      <c r="B483" s="15">
        <v>35.4</v>
      </c>
      <c r="C483" s="15">
        <v>35.4</v>
      </c>
    </row>
    <row r="484" spans="1:3" x14ac:dyDescent="0.2">
      <c r="A484" s="18" t="s">
        <v>4016</v>
      </c>
      <c r="B484" s="15">
        <v>33.33</v>
      </c>
      <c r="C484" s="15">
        <v>33.33</v>
      </c>
    </row>
    <row r="485" spans="1:3" x14ac:dyDescent="0.2">
      <c r="A485" s="18" t="s">
        <v>3930</v>
      </c>
      <c r="B485" s="15">
        <v>91.83</v>
      </c>
      <c r="C485" s="15">
        <v>91.83</v>
      </c>
    </row>
    <row r="486" spans="1:3" x14ac:dyDescent="0.2">
      <c r="A486" s="18" t="s">
        <v>4048</v>
      </c>
      <c r="B486" s="15">
        <v>86.62</v>
      </c>
      <c r="C486" s="15">
        <v>86.62</v>
      </c>
    </row>
    <row r="487" spans="1:3" x14ac:dyDescent="0.2">
      <c r="A487" s="18" t="s">
        <v>4050</v>
      </c>
      <c r="B487" s="15">
        <v>0</v>
      </c>
      <c r="C487" s="15">
        <v>0</v>
      </c>
    </row>
    <row r="488" spans="1:3" x14ac:dyDescent="0.2">
      <c r="A488" s="18" t="s">
        <v>3919</v>
      </c>
      <c r="B488" s="15">
        <v>10.17</v>
      </c>
      <c r="C488" s="15">
        <v>10.17</v>
      </c>
    </row>
    <row r="489" spans="1:3" x14ac:dyDescent="0.2">
      <c r="A489" s="18" t="s">
        <v>3938</v>
      </c>
      <c r="B489" s="15">
        <v>25</v>
      </c>
      <c r="C489" s="15">
        <v>25</v>
      </c>
    </row>
    <row r="490" spans="1:3" x14ac:dyDescent="0.2">
      <c r="A490" s="18" t="s">
        <v>3742</v>
      </c>
      <c r="B490" s="15">
        <v>10</v>
      </c>
      <c r="C490" s="15">
        <v>10</v>
      </c>
    </row>
    <row r="491" spans="1:3" x14ac:dyDescent="0.2">
      <c r="A491" s="18" t="s">
        <v>3860</v>
      </c>
      <c r="B491" s="15">
        <v>0</v>
      </c>
      <c r="C491" s="15">
        <v>0</v>
      </c>
    </row>
    <row r="492" spans="1:3" x14ac:dyDescent="0.2">
      <c r="A492" s="18" t="s">
        <v>4076</v>
      </c>
      <c r="B492" s="15">
        <v>0</v>
      </c>
      <c r="C492" s="15">
        <v>0</v>
      </c>
    </row>
    <row r="493" spans="1:3" x14ac:dyDescent="0.2">
      <c r="A493" s="18" t="s">
        <v>3905</v>
      </c>
      <c r="B493" s="15">
        <v>16.25</v>
      </c>
      <c r="C493" s="15">
        <v>16.25</v>
      </c>
    </row>
    <row r="494" spans="1:3" x14ac:dyDescent="0.2">
      <c r="A494" s="18" t="s">
        <v>3969</v>
      </c>
      <c r="B494" s="15">
        <v>26.38</v>
      </c>
      <c r="C494" s="15">
        <v>26.38</v>
      </c>
    </row>
    <row r="495" spans="1:3" x14ac:dyDescent="0.2">
      <c r="A495" s="18" t="s">
        <v>3840</v>
      </c>
      <c r="B495" s="15">
        <v>56.05</v>
      </c>
      <c r="C495" s="15">
        <v>56.05</v>
      </c>
    </row>
    <row r="496" spans="1:3" x14ac:dyDescent="0.2">
      <c r="A496" s="18" t="s">
        <v>3892</v>
      </c>
      <c r="B496" s="15">
        <v>50</v>
      </c>
      <c r="C496" s="15">
        <v>50</v>
      </c>
    </row>
    <row r="497" spans="1:3" x14ac:dyDescent="0.2">
      <c r="A497" s="18" t="s">
        <v>4015</v>
      </c>
      <c r="B497" s="15">
        <v>7.25</v>
      </c>
      <c r="C497" s="15">
        <v>7.25</v>
      </c>
    </row>
    <row r="498" spans="1:3" x14ac:dyDescent="0.2">
      <c r="A498" s="18" t="s">
        <v>4099</v>
      </c>
      <c r="B498" s="15">
        <v>16.670000000000002</v>
      </c>
      <c r="C498" s="15">
        <v>16.670000000000002</v>
      </c>
    </row>
    <row r="499" spans="1:3" x14ac:dyDescent="0.2">
      <c r="A499" s="18" t="s">
        <v>3856</v>
      </c>
      <c r="B499" s="15">
        <v>1</v>
      </c>
      <c r="C499" s="15">
        <v>1</v>
      </c>
    </row>
    <row r="500" spans="1:3" x14ac:dyDescent="0.2">
      <c r="A500" s="18" t="s">
        <v>2918</v>
      </c>
      <c r="B500" s="15">
        <v>68.099999999999994</v>
      </c>
      <c r="C500" s="15">
        <v>68.099999999999994</v>
      </c>
    </row>
    <row r="501" spans="1:3" x14ac:dyDescent="0.2">
      <c r="A501" s="18" t="s">
        <v>2919</v>
      </c>
      <c r="B501" s="15">
        <v>8.5</v>
      </c>
      <c r="C501" s="15">
        <v>8.5</v>
      </c>
    </row>
    <row r="502" spans="1:3" x14ac:dyDescent="0.2">
      <c r="A502" s="18" t="s">
        <v>3906</v>
      </c>
      <c r="B502" s="15">
        <v>33.75</v>
      </c>
      <c r="C502" s="15">
        <v>33.75</v>
      </c>
    </row>
    <row r="503" spans="1:3" x14ac:dyDescent="0.2">
      <c r="A503" s="18" t="s">
        <v>3954</v>
      </c>
      <c r="B503" s="15">
        <v>7</v>
      </c>
      <c r="C503" s="15">
        <v>7</v>
      </c>
    </row>
    <row r="504" spans="1:3" x14ac:dyDescent="0.2">
      <c r="A504" s="18" t="s">
        <v>3893</v>
      </c>
      <c r="B504" s="15">
        <v>42.5</v>
      </c>
      <c r="C504" s="15">
        <v>42.5</v>
      </c>
    </row>
    <row r="505" spans="1:3" x14ac:dyDescent="0.2">
      <c r="A505" s="13" t="s">
        <v>8340</v>
      </c>
      <c r="B505" s="15">
        <v>249</v>
      </c>
      <c r="C505" s="15">
        <v>249</v>
      </c>
    </row>
    <row r="506" spans="1:3" x14ac:dyDescent="0.2">
      <c r="A506" s="13" t="s">
        <v>8341</v>
      </c>
      <c r="B506" s="15">
        <v>12321.710000000003</v>
      </c>
      <c r="C506" s="15">
        <v>12321.710000000003</v>
      </c>
    </row>
    <row r="507" spans="1:3" x14ac:dyDescent="0.2">
      <c r="A507" s="13" t="s">
        <v>8323</v>
      </c>
      <c r="B507" s="15">
        <v>249</v>
      </c>
      <c r="C507" s="15">
        <v>249</v>
      </c>
    </row>
    <row r="508" spans="1:3" x14ac:dyDescent="0.2">
      <c r="A508" s="13" t="s">
        <v>8342</v>
      </c>
      <c r="B508" s="15">
        <v>12321.710000000003</v>
      </c>
      <c r="C508" s="15">
        <v>12321.710000000003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E6A0A-B34C-6144-9A9C-F22815BDDBAB}">
  <dimension ref="A1:B501"/>
  <sheetViews>
    <sheetView workbookViewId="0">
      <selection sqref="A1:B501"/>
    </sheetView>
  </sheetViews>
  <sheetFormatPr baseColWidth="10" defaultRowHeight="15" x14ac:dyDescent="0.2"/>
  <cols>
    <col min="1" max="1" width="54" bestFit="1" customWidth="1"/>
  </cols>
  <sheetData>
    <row r="1" spans="1:2" x14ac:dyDescent="0.2">
      <c r="A1" s="18" t="s">
        <v>3845</v>
      </c>
      <c r="B1" s="15">
        <v>1</v>
      </c>
    </row>
    <row r="2" spans="1:2" x14ac:dyDescent="0.2">
      <c r="A2" s="18" t="s">
        <v>4086</v>
      </c>
      <c r="B2" s="15">
        <v>1</v>
      </c>
    </row>
    <row r="3" spans="1:2" x14ac:dyDescent="0.2">
      <c r="A3" s="18" t="s">
        <v>3931</v>
      </c>
      <c r="B3" s="15">
        <v>1</v>
      </c>
    </row>
    <row r="4" spans="1:2" x14ac:dyDescent="0.2">
      <c r="A4" s="18" t="s">
        <v>2873</v>
      </c>
      <c r="B4" s="15">
        <v>1</v>
      </c>
    </row>
    <row r="5" spans="1:2" x14ac:dyDescent="0.2">
      <c r="A5" s="18" t="s">
        <v>2881</v>
      </c>
      <c r="B5" s="15">
        <v>1</v>
      </c>
    </row>
    <row r="6" spans="1:2" x14ac:dyDescent="0.2">
      <c r="A6" s="18" t="s">
        <v>3838</v>
      </c>
      <c r="B6" s="15">
        <v>1</v>
      </c>
    </row>
    <row r="7" spans="1:2" x14ac:dyDescent="0.2">
      <c r="A7" s="18" t="s">
        <v>2896</v>
      </c>
      <c r="B7" s="15">
        <v>1</v>
      </c>
    </row>
    <row r="8" spans="1:2" x14ac:dyDescent="0.2">
      <c r="A8" s="18" t="s">
        <v>3907</v>
      </c>
      <c r="B8" s="15">
        <v>1</v>
      </c>
    </row>
    <row r="9" spans="1:2" x14ac:dyDescent="0.2">
      <c r="A9" s="18" t="s">
        <v>2883</v>
      </c>
      <c r="B9" s="15">
        <v>1</v>
      </c>
    </row>
    <row r="10" spans="1:2" x14ac:dyDescent="0.2">
      <c r="A10" s="18" t="s">
        <v>4002</v>
      </c>
      <c r="B10" s="15">
        <v>1</v>
      </c>
    </row>
    <row r="11" spans="1:2" x14ac:dyDescent="0.2">
      <c r="A11" s="18" t="s">
        <v>2908</v>
      </c>
      <c r="B11" s="15">
        <v>1</v>
      </c>
    </row>
    <row r="12" spans="1:2" x14ac:dyDescent="0.2">
      <c r="A12" s="18" t="s">
        <v>3853</v>
      </c>
      <c r="B12" s="15">
        <v>1</v>
      </c>
    </row>
    <row r="13" spans="1:2" x14ac:dyDescent="0.2">
      <c r="A13" s="18" t="s">
        <v>4032</v>
      </c>
      <c r="B13" s="15">
        <v>1</v>
      </c>
    </row>
    <row r="14" spans="1:2" x14ac:dyDescent="0.2">
      <c r="A14" s="18" t="s">
        <v>4098</v>
      </c>
      <c r="B14" s="15">
        <v>1</v>
      </c>
    </row>
    <row r="15" spans="1:2" x14ac:dyDescent="0.2">
      <c r="A15" s="18" t="s">
        <v>4088</v>
      </c>
      <c r="B15" s="15">
        <v>1</v>
      </c>
    </row>
    <row r="16" spans="1:2" x14ac:dyDescent="0.2">
      <c r="A16" s="18" t="s">
        <v>3981</v>
      </c>
      <c r="B16" s="15">
        <v>1</v>
      </c>
    </row>
    <row r="17" spans="1:2" x14ac:dyDescent="0.2">
      <c r="A17" s="18" t="s">
        <v>3863</v>
      </c>
      <c r="B17" s="15">
        <v>1</v>
      </c>
    </row>
    <row r="18" spans="1:2" x14ac:dyDescent="0.2">
      <c r="A18" s="18" t="s">
        <v>3985</v>
      </c>
      <c r="B18" s="15">
        <v>1</v>
      </c>
    </row>
    <row r="19" spans="1:2" x14ac:dyDescent="0.2">
      <c r="A19" s="18" t="s">
        <v>2867</v>
      </c>
      <c r="B19" s="15">
        <v>1</v>
      </c>
    </row>
    <row r="20" spans="1:2" x14ac:dyDescent="0.2">
      <c r="A20" s="18" t="s">
        <v>4061</v>
      </c>
      <c r="B20" s="15">
        <v>1</v>
      </c>
    </row>
    <row r="21" spans="1:2" x14ac:dyDescent="0.2">
      <c r="A21" s="18" t="s">
        <v>3979</v>
      </c>
      <c r="B21" s="15">
        <v>1</v>
      </c>
    </row>
    <row r="22" spans="1:2" x14ac:dyDescent="0.2">
      <c r="A22" s="18" t="s">
        <v>3950</v>
      </c>
      <c r="B22" s="15">
        <v>1</v>
      </c>
    </row>
    <row r="23" spans="1:2" x14ac:dyDescent="0.2">
      <c r="A23" s="18" t="s">
        <v>4081</v>
      </c>
      <c r="B23" s="15">
        <v>1</v>
      </c>
    </row>
    <row r="24" spans="1:2" x14ac:dyDescent="0.2">
      <c r="A24" s="18" t="s">
        <v>3940</v>
      </c>
      <c r="B24" s="15">
        <v>1</v>
      </c>
    </row>
    <row r="25" spans="1:2" x14ac:dyDescent="0.2">
      <c r="A25" s="18" t="s">
        <v>2895</v>
      </c>
      <c r="B25" s="15">
        <v>1</v>
      </c>
    </row>
    <row r="26" spans="1:2" x14ac:dyDescent="0.2">
      <c r="A26" s="18" t="s">
        <v>4096</v>
      </c>
      <c r="B26" s="15">
        <v>1</v>
      </c>
    </row>
    <row r="27" spans="1:2" x14ac:dyDescent="0.2">
      <c r="A27" s="18" t="s">
        <v>2870</v>
      </c>
      <c r="B27" s="15">
        <v>1</v>
      </c>
    </row>
    <row r="28" spans="1:2" x14ac:dyDescent="0.2">
      <c r="A28" s="18" t="s">
        <v>4052</v>
      </c>
      <c r="B28" s="15">
        <v>1</v>
      </c>
    </row>
    <row r="29" spans="1:2" x14ac:dyDescent="0.2">
      <c r="A29" s="18" t="s">
        <v>2887</v>
      </c>
      <c r="B29" s="15">
        <v>1</v>
      </c>
    </row>
    <row r="30" spans="1:2" x14ac:dyDescent="0.2">
      <c r="A30" s="18" t="s">
        <v>3992</v>
      </c>
      <c r="B30" s="15">
        <v>1</v>
      </c>
    </row>
    <row r="31" spans="1:2" x14ac:dyDescent="0.2">
      <c r="A31" s="18" t="s">
        <v>4017</v>
      </c>
      <c r="B31" s="15">
        <v>1</v>
      </c>
    </row>
    <row r="32" spans="1:2" x14ac:dyDescent="0.2">
      <c r="A32" s="18" t="s">
        <v>2886</v>
      </c>
      <c r="B32" s="15">
        <v>1</v>
      </c>
    </row>
    <row r="33" spans="1:2" x14ac:dyDescent="0.2">
      <c r="A33" s="18" t="s">
        <v>2888</v>
      </c>
      <c r="B33" s="15">
        <v>1</v>
      </c>
    </row>
    <row r="34" spans="1:2" x14ac:dyDescent="0.2">
      <c r="A34" s="18" t="s">
        <v>4027</v>
      </c>
      <c r="B34" s="15">
        <v>1</v>
      </c>
    </row>
    <row r="35" spans="1:2" x14ac:dyDescent="0.2">
      <c r="A35" s="18" t="s">
        <v>3937</v>
      </c>
      <c r="B35" s="15">
        <v>1</v>
      </c>
    </row>
    <row r="36" spans="1:2" x14ac:dyDescent="0.2">
      <c r="A36" s="18" t="s">
        <v>4077</v>
      </c>
      <c r="B36" s="15">
        <v>1</v>
      </c>
    </row>
    <row r="37" spans="1:2" x14ac:dyDescent="0.2">
      <c r="A37" s="18" t="s">
        <v>2901</v>
      </c>
      <c r="B37" s="15">
        <v>1</v>
      </c>
    </row>
    <row r="38" spans="1:2" x14ac:dyDescent="0.2">
      <c r="A38" s="18" t="s">
        <v>3964</v>
      </c>
      <c r="B38" s="15">
        <v>1</v>
      </c>
    </row>
    <row r="39" spans="1:2" x14ac:dyDescent="0.2">
      <c r="A39" s="18" t="s">
        <v>3725</v>
      </c>
      <c r="B39" s="15">
        <v>1</v>
      </c>
    </row>
    <row r="40" spans="1:2" x14ac:dyDescent="0.2">
      <c r="A40" s="18" t="s">
        <v>2868</v>
      </c>
      <c r="B40" s="15">
        <v>1</v>
      </c>
    </row>
    <row r="41" spans="1:2" x14ac:dyDescent="0.2">
      <c r="A41" s="18" t="s">
        <v>3358</v>
      </c>
      <c r="B41" s="15">
        <v>1</v>
      </c>
    </row>
    <row r="42" spans="1:2" x14ac:dyDescent="0.2">
      <c r="A42" s="18" t="s">
        <v>2880</v>
      </c>
      <c r="B42" s="15">
        <v>1</v>
      </c>
    </row>
    <row r="43" spans="1:2" x14ac:dyDescent="0.2">
      <c r="A43" s="18" t="s">
        <v>3901</v>
      </c>
      <c r="B43" s="15">
        <v>1</v>
      </c>
    </row>
    <row r="44" spans="1:2" x14ac:dyDescent="0.2">
      <c r="A44" s="18" t="s">
        <v>4078</v>
      </c>
      <c r="B44" s="15">
        <v>1</v>
      </c>
    </row>
    <row r="45" spans="1:2" x14ac:dyDescent="0.2">
      <c r="A45" s="18" t="s">
        <v>2900</v>
      </c>
      <c r="B45" s="15">
        <v>1</v>
      </c>
    </row>
    <row r="46" spans="1:2" x14ac:dyDescent="0.2">
      <c r="A46" s="18" t="s">
        <v>2902</v>
      </c>
      <c r="B46" s="15">
        <v>1</v>
      </c>
    </row>
    <row r="47" spans="1:2" x14ac:dyDescent="0.2">
      <c r="A47" s="18" t="s">
        <v>4001</v>
      </c>
      <c r="B47" s="15">
        <v>1</v>
      </c>
    </row>
    <row r="48" spans="1:2" x14ac:dyDescent="0.2">
      <c r="A48" s="18" t="s">
        <v>3935</v>
      </c>
      <c r="B48" s="15">
        <v>1</v>
      </c>
    </row>
    <row r="49" spans="1:2" x14ac:dyDescent="0.2">
      <c r="A49" s="18" t="s">
        <v>3904</v>
      </c>
      <c r="B49" s="15">
        <v>1</v>
      </c>
    </row>
    <row r="50" spans="1:2" x14ac:dyDescent="0.2">
      <c r="A50" s="18" t="s">
        <v>3942</v>
      </c>
      <c r="B50" s="15">
        <v>1</v>
      </c>
    </row>
    <row r="51" spans="1:2" x14ac:dyDescent="0.2">
      <c r="A51" s="18" t="s">
        <v>4082</v>
      </c>
      <c r="B51" s="15">
        <v>1</v>
      </c>
    </row>
    <row r="52" spans="1:2" x14ac:dyDescent="0.2">
      <c r="A52" s="18" t="s">
        <v>2897</v>
      </c>
      <c r="B52" s="15">
        <v>1</v>
      </c>
    </row>
    <row r="53" spans="1:2" x14ac:dyDescent="0.2">
      <c r="A53" s="18" t="s">
        <v>3956</v>
      </c>
      <c r="B53" s="15">
        <v>1</v>
      </c>
    </row>
    <row r="54" spans="1:2" x14ac:dyDescent="0.2">
      <c r="A54" s="18" t="s">
        <v>3925</v>
      </c>
      <c r="B54" s="15">
        <v>1</v>
      </c>
    </row>
    <row r="55" spans="1:2" x14ac:dyDescent="0.2">
      <c r="A55" s="18" t="s">
        <v>2866</v>
      </c>
      <c r="B55" s="15">
        <v>1</v>
      </c>
    </row>
    <row r="56" spans="1:2" x14ac:dyDescent="0.2">
      <c r="A56" s="18" t="s">
        <v>4040</v>
      </c>
      <c r="B56" s="15">
        <v>1</v>
      </c>
    </row>
    <row r="57" spans="1:2" x14ac:dyDescent="0.2">
      <c r="A57" s="18" t="s">
        <v>4073</v>
      </c>
      <c r="B57" s="15">
        <v>1</v>
      </c>
    </row>
    <row r="58" spans="1:2" x14ac:dyDescent="0.2">
      <c r="A58" s="18" t="s">
        <v>2877</v>
      </c>
      <c r="B58" s="15">
        <v>1</v>
      </c>
    </row>
    <row r="59" spans="1:2" x14ac:dyDescent="0.2">
      <c r="A59" s="18" t="s">
        <v>2847</v>
      </c>
      <c r="B59" s="15">
        <v>1</v>
      </c>
    </row>
    <row r="60" spans="1:2" x14ac:dyDescent="0.2">
      <c r="A60" s="18" t="s">
        <v>3926</v>
      </c>
      <c r="B60" s="15">
        <v>1</v>
      </c>
    </row>
    <row r="61" spans="1:2" x14ac:dyDescent="0.2">
      <c r="A61" s="18" t="s">
        <v>2909</v>
      </c>
      <c r="B61" s="15">
        <v>1</v>
      </c>
    </row>
    <row r="62" spans="1:2" x14ac:dyDescent="0.2">
      <c r="A62" s="18" t="s">
        <v>3737</v>
      </c>
      <c r="B62" s="15">
        <v>1</v>
      </c>
    </row>
    <row r="63" spans="1:2" x14ac:dyDescent="0.2">
      <c r="A63" s="18" t="s">
        <v>4102</v>
      </c>
      <c r="B63" s="15">
        <v>1</v>
      </c>
    </row>
    <row r="64" spans="1:2" x14ac:dyDescent="0.2">
      <c r="A64" s="18" t="s">
        <v>3898</v>
      </c>
      <c r="B64" s="15">
        <v>1</v>
      </c>
    </row>
    <row r="65" spans="1:2" x14ac:dyDescent="0.2">
      <c r="A65" s="18" t="s">
        <v>4079</v>
      </c>
      <c r="B65" s="15">
        <v>1</v>
      </c>
    </row>
    <row r="66" spans="1:2" x14ac:dyDescent="0.2">
      <c r="A66" s="18" t="s">
        <v>4035</v>
      </c>
      <c r="B66" s="15">
        <v>1</v>
      </c>
    </row>
    <row r="67" spans="1:2" x14ac:dyDescent="0.2">
      <c r="A67" s="18" t="s">
        <v>2905</v>
      </c>
      <c r="B67" s="15">
        <v>1</v>
      </c>
    </row>
    <row r="68" spans="1:2" x14ac:dyDescent="0.2">
      <c r="A68" s="18" t="s">
        <v>4062</v>
      </c>
      <c r="B68" s="15">
        <v>1</v>
      </c>
    </row>
    <row r="69" spans="1:2" x14ac:dyDescent="0.2">
      <c r="A69" s="18" t="s">
        <v>3740</v>
      </c>
      <c r="B69" s="15">
        <v>1</v>
      </c>
    </row>
    <row r="70" spans="1:2" x14ac:dyDescent="0.2">
      <c r="A70" s="18" t="s">
        <v>3943</v>
      </c>
      <c r="B70" s="15">
        <v>1</v>
      </c>
    </row>
    <row r="71" spans="1:2" x14ac:dyDescent="0.2">
      <c r="A71" s="18" t="s">
        <v>2917</v>
      </c>
      <c r="B71" s="15">
        <v>1</v>
      </c>
    </row>
    <row r="72" spans="1:2" x14ac:dyDescent="0.2">
      <c r="A72" s="18" t="s">
        <v>3933</v>
      </c>
      <c r="B72" s="15">
        <v>1</v>
      </c>
    </row>
    <row r="73" spans="1:2" x14ac:dyDescent="0.2">
      <c r="A73" s="18" t="s">
        <v>3939</v>
      </c>
      <c r="B73" s="15">
        <v>1</v>
      </c>
    </row>
    <row r="74" spans="1:2" x14ac:dyDescent="0.2">
      <c r="A74" s="18" t="s">
        <v>2863</v>
      </c>
      <c r="B74" s="15">
        <v>1</v>
      </c>
    </row>
    <row r="75" spans="1:2" x14ac:dyDescent="0.2">
      <c r="A75" s="18" t="s">
        <v>2912</v>
      </c>
      <c r="B75" s="15">
        <v>1</v>
      </c>
    </row>
    <row r="76" spans="1:2" x14ac:dyDescent="0.2">
      <c r="A76" s="18" t="s">
        <v>3934</v>
      </c>
      <c r="B76" s="15">
        <v>1</v>
      </c>
    </row>
    <row r="77" spans="1:2" x14ac:dyDescent="0.2">
      <c r="A77" s="18" t="s">
        <v>3952</v>
      </c>
      <c r="B77" s="15">
        <v>1</v>
      </c>
    </row>
    <row r="78" spans="1:2" x14ac:dyDescent="0.2">
      <c r="A78" s="18" t="s">
        <v>3984</v>
      </c>
      <c r="B78" s="15">
        <v>1</v>
      </c>
    </row>
    <row r="79" spans="1:2" x14ac:dyDescent="0.2">
      <c r="A79" s="18" t="s">
        <v>3975</v>
      </c>
      <c r="B79" s="15">
        <v>1</v>
      </c>
    </row>
    <row r="80" spans="1:2" x14ac:dyDescent="0.2">
      <c r="A80" s="18" t="s">
        <v>4019</v>
      </c>
      <c r="B80" s="15">
        <v>1</v>
      </c>
    </row>
    <row r="81" spans="1:2" x14ac:dyDescent="0.2">
      <c r="A81" s="18" t="s">
        <v>3994</v>
      </c>
      <c r="B81" s="15">
        <v>1</v>
      </c>
    </row>
    <row r="82" spans="1:2" x14ac:dyDescent="0.2">
      <c r="A82" s="18" t="s">
        <v>2852</v>
      </c>
      <c r="B82" s="15">
        <v>1</v>
      </c>
    </row>
    <row r="83" spans="1:2" x14ac:dyDescent="0.2">
      <c r="A83" s="18" t="s">
        <v>2865</v>
      </c>
      <c r="B83" s="15">
        <v>1</v>
      </c>
    </row>
    <row r="84" spans="1:2" x14ac:dyDescent="0.2">
      <c r="A84" s="18" t="s">
        <v>3962</v>
      </c>
      <c r="B84" s="15">
        <v>1</v>
      </c>
    </row>
    <row r="85" spans="1:2" x14ac:dyDescent="0.2">
      <c r="A85" s="18" t="s">
        <v>2898</v>
      </c>
      <c r="B85" s="15">
        <v>1</v>
      </c>
    </row>
    <row r="86" spans="1:2" x14ac:dyDescent="0.2">
      <c r="A86" s="18" t="s">
        <v>3967</v>
      </c>
      <c r="B86" s="15">
        <v>1</v>
      </c>
    </row>
    <row r="87" spans="1:2" x14ac:dyDescent="0.2">
      <c r="A87" s="18" t="s">
        <v>2862</v>
      </c>
      <c r="B87" s="15">
        <v>1</v>
      </c>
    </row>
    <row r="88" spans="1:2" x14ac:dyDescent="0.2">
      <c r="A88" s="18" t="s">
        <v>2903</v>
      </c>
      <c r="B88" s="15">
        <v>1</v>
      </c>
    </row>
    <row r="89" spans="1:2" x14ac:dyDescent="0.2">
      <c r="A89" s="18" t="s">
        <v>3966</v>
      </c>
      <c r="B89" s="15">
        <v>1</v>
      </c>
    </row>
    <row r="90" spans="1:2" x14ac:dyDescent="0.2">
      <c r="A90" s="18" t="s">
        <v>2879</v>
      </c>
      <c r="B90" s="15">
        <v>1</v>
      </c>
    </row>
    <row r="91" spans="1:2" x14ac:dyDescent="0.2">
      <c r="A91" s="18" t="s">
        <v>4042</v>
      </c>
      <c r="B91" s="15">
        <v>1</v>
      </c>
    </row>
    <row r="92" spans="1:2" x14ac:dyDescent="0.2">
      <c r="A92" s="18" t="s">
        <v>3861</v>
      </c>
      <c r="B92" s="15">
        <v>1</v>
      </c>
    </row>
    <row r="93" spans="1:2" x14ac:dyDescent="0.2">
      <c r="A93" s="18" t="s">
        <v>2845</v>
      </c>
      <c r="B93" s="15">
        <v>1</v>
      </c>
    </row>
    <row r="94" spans="1:2" x14ac:dyDescent="0.2">
      <c r="A94" s="18" t="s">
        <v>2889</v>
      </c>
      <c r="B94" s="15">
        <v>1</v>
      </c>
    </row>
    <row r="95" spans="1:2" x14ac:dyDescent="0.2">
      <c r="A95" s="18" t="s">
        <v>4009</v>
      </c>
      <c r="B95" s="15">
        <v>1</v>
      </c>
    </row>
    <row r="96" spans="1:2" x14ac:dyDescent="0.2">
      <c r="A96" s="18" t="s">
        <v>3922</v>
      </c>
      <c r="B96" s="15">
        <v>1</v>
      </c>
    </row>
    <row r="97" spans="1:2" x14ac:dyDescent="0.2">
      <c r="A97" s="18" t="s">
        <v>4063</v>
      </c>
      <c r="B97" s="15">
        <v>1</v>
      </c>
    </row>
    <row r="98" spans="1:2" x14ac:dyDescent="0.2">
      <c r="A98" s="18" t="s">
        <v>2894</v>
      </c>
      <c r="B98" s="15">
        <v>1</v>
      </c>
    </row>
    <row r="99" spans="1:2" x14ac:dyDescent="0.2">
      <c r="A99" s="18" t="s">
        <v>3897</v>
      </c>
      <c r="B99" s="15">
        <v>1</v>
      </c>
    </row>
    <row r="100" spans="1:2" x14ac:dyDescent="0.2">
      <c r="A100" s="18" t="s">
        <v>2848</v>
      </c>
      <c r="B100" s="15">
        <v>1</v>
      </c>
    </row>
    <row r="101" spans="1:2" x14ac:dyDescent="0.2">
      <c r="A101" s="18" t="s">
        <v>3854</v>
      </c>
      <c r="B101" s="15">
        <v>1</v>
      </c>
    </row>
    <row r="102" spans="1:2" x14ac:dyDescent="0.2">
      <c r="A102" s="18" t="s">
        <v>2882</v>
      </c>
      <c r="B102" s="15">
        <v>1</v>
      </c>
    </row>
    <row r="103" spans="1:2" x14ac:dyDescent="0.2">
      <c r="A103" s="18" t="s">
        <v>3929</v>
      </c>
      <c r="B103" s="15">
        <v>1</v>
      </c>
    </row>
    <row r="104" spans="1:2" x14ac:dyDescent="0.2">
      <c r="A104" s="18" t="s">
        <v>3957</v>
      </c>
      <c r="B104" s="15">
        <v>1</v>
      </c>
    </row>
    <row r="105" spans="1:2" x14ac:dyDescent="0.2">
      <c r="A105" s="18" t="s">
        <v>3989</v>
      </c>
      <c r="B105" s="15">
        <v>1</v>
      </c>
    </row>
    <row r="106" spans="1:2" x14ac:dyDescent="0.2">
      <c r="A106" s="18" t="s">
        <v>3909</v>
      </c>
      <c r="B106" s="15">
        <v>1</v>
      </c>
    </row>
    <row r="107" spans="1:2" x14ac:dyDescent="0.2">
      <c r="A107" s="18" t="s">
        <v>3900</v>
      </c>
      <c r="B107" s="15">
        <v>1</v>
      </c>
    </row>
    <row r="108" spans="1:2" x14ac:dyDescent="0.2">
      <c r="A108" s="18" t="s">
        <v>4095</v>
      </c>
      <c r="B108" s="15">
        <v>1</v>
      </c>
    </row>
    <row r="109" spans="1:2" x14ac:dyDescent="0.2">
      <c r="A109" s="18" t="s">
        <v>3730</v>
      </c>
      <c r="B109" s="15">
        <v>1</v>
      </c>
    </row>
    <row r="110" spans="1:2" x14ac:dyDescent="0.2">
      <c r="A110" s="18" t="s">
        <v>2874</v>
      </c>
      <c r="B110" s="15">
        <v>1</v>
      </c>
    </row>
    <row r="111" spans="1:2" x14ac:dyDescent="0.2">
      <c r="A111" s="18" t="s">
        <v>4094</v>
      </c>
      <c r="B111" s="15">
        <v>1</v>
      </c>
    </row>
    <row r="112" spans="1:2" x14ac:dyDescent="0.2">
      <c r="A112" s="18" t="s">
        <v>4023</v>
      </c>
      <c r="B112" s="15">
        <v>1</v>
      </c>
    </row>
    <row r="113" spans="1:2" x14ac:dyDescent="0.2">
      <c r="A113" s="18" t="s">
        <v>2891</v>
      </c>
      <c r="B113" s="15">
        <v>1</v>
      </c>
    </row>
    <row r="114" spans="1:2" x14ac:dyDescent="0.2">
      <c r="A114" s="18" t="s">
        <v>2907</v>
      </c>
      <c r="B114" s="15">
        <v>1</v>
      </c>
    </row>
    <row r="115" spans="1:2" x14ac:dyDescent="0.2">
      <c r="A115" s="18" t="s">
        <v>4090</v>
      </c>
      <c r="B115" s="15">
        <v>1</v>
      </c>
    </row>
    <row r="116" spans="1:2" x14ac:dyDescent="0.2">
      <c r="A116" s="18" t="s">
        <v>2872</v>
      </c>
      <c r="B116" s="15">
        <v>1</v>
      </c>
    </row>
    <row r="117" spans="1:2" x14ac:dyDescent="0.2">
      <c r="A117" s="18" t="s">
        <v>2860</v>
      </c>
      <c r="B117" s="15">
        <v>1</v>
      </c>
    </row>
    <row r="118" spans="1:2" x14ac:dyDescent="0.2">
      <c r="A118" s="18" t="s">
        <v>3844</v>
      </c>
      <c r="B118" s="15">
        <v>1</v>
      </c>
    </row>
    <row r="119" spans="1:2" x14ac:dyDescent="0.2">
      <c r="A119" s="18" t="s">
        <v>3891</v>
      </c>
      <c r="B119" s="15">
        <v>1</v>
      </c>
    </row>
    <row r="120" spans="1:2" x14ac:dyDescent="0.2">
      <c r="A120" s="18" t="s">
        <v>3999</v>
      </c>
      <c r="B120" s="15">
        <v>1</v>
      </c>
    </row>
    <row r="121" spans="1:2" x14ac:dyDescent="0.2">
      <c r="A121" s="18" t="s">
        <v>3961</v>
      </c>
      <c r="B121" s="15">
        <v>1</v>
      </c>
    </row>
    <row r="122" spans="1:2" x14ac:dyDescent="0.2">
      <c r="A122" s="18" t="s">
        <v>3842</v>
      </c>
      <c r="B122" s="15">
        <v>1</v>
      </c>
    </row>
    <row r="123" spans="1:2" x14ac:dyDescent="0.2">
      <c r="A123" s="18" t="s">
        <v>3727</v>
      </c>
      <c r="B123" s="15">
        <v>1</v>
      </c>
    </row>
    <row r="124" spans="1:2" x14ac:dyDescent="0.2">
      <c r="A124" s="18" t="s">
        <v>3477</v>
      </c>
      <c r="B124" s="15">
        <v>1</v>
      </c>
    </row>
    <row r="125" spans="1:2" x14ac:dyDescent="0.2">
      <c r="A125" s="18" t="s">
        <v>4097</v>
      </c>
      <c r="B125" s="15">
        <v>1</v>
      </c>
    </row>
    <row r="126" spans="1:2" x14ac:dyDescent="0.2">
      <c r="A126" s="18" t="s">
        <v>4038</v>
      </c>
      <c r="B126" s="15">
        <v>1</v>
      </c>
    </row>
    <row r="127" spans="1:2" x14ac:dyDescent="0.2">
      <c r="A127" s="18" t="s">
        <v>3908</v>
      </c>
      <c r="B127" s="15">
        <v>1</v>
      </c>
    </row>
    <row r="128" spans="1:2" x14ac:dyDescent="0.2">
      <c r="A128" s="18" t="s">
        <v>4010</v>
      </c>
      <c r="B128" s="15">
        <v>1</v>
      </c>
    </row>
    <row r="129" spans="1:2" x14ac:dyDescent="0.2">
      <c r="A129" s="18" t="s">
        <v>3972</v>
      </c>
      <c r="B129" s="15">
        <v>1</v>
      </c>
    </row>
    <row r="130" spans="1:2" x14ac:dyDescent="0.2">
      <c r="A130" s="18" t="s">
        <v>3963</v>
      </c>
      <c r="B130" s="15">
        <v>1</v>
      </c>
    </row>
    <row r="131" spans="1:2" x14ac:dyDescent="0.2">
      <c r="A131" s="18" t="s">
        <v>4058</v>
      </c>
      <c r="B131" s="15">
        <v>1</v>
      </c>
    </row>
    <row r="132" spans="1:2" x14ac:dyDescent="0.2">
      <c r="A132" s="18" t="s">
        <v>3843</v>
      </c>
      <c r="B132" s="15">
        <v>1</v>
      </c>
    </row>
    <row r="133" spans="1:2" x14ac:dyDescent="0.2">
      <c r="A133" s="18" t="s">
        <v>3890</v>
      </c>
      <c r="B133" s="15">
        <v>1</v>
      </c>
    </row>
    <row r="134" spans="1:2" x14ac:dyDescent="0.2">
      <c r="A134" s="18" t="s">
        <v>4025</v>
      </c>
      <c r="B134" s="15">
        <v>1</v>
      </c>
    </row>
    <row r="135" spans="1:2" x14ac:dyDescent="0.2">
      <c r="A135" s="18" t="s">
        <v>2906</v>
      </c>
      <c r="B135" s="15">
        <v>1</v>
      </c>
    </row>
    <row r="136" spans="1:2" x14ac:dyDescent="0.2">
      <c r="A136" s="18" t="s">
        <v>3987</v>
      </c>
      <c r="B136" s="15">
        <v>1</v>
      </c>
    </row>
    <row r="137" spans="1:2" x14ac:dyDescent="0.2">
      <c r="A137" s="18" t="s">
        <v>4046</v>
      </c>
      <c r="B137" s="15">
        <v>1</v>
      </c>
    </row>
    <row r="138" spans="1:2" x14ac:dyDescent="0.2">
      <c r="A138" s="18" t="s">
        <v>3738</v>
      </c>
      <c r="B138" s="15">
        <v>1</v>
      </c>
    </row>
    <row r="139" spans="1:2" x14ac:dyDescent="0.2">
      <c r="A139" s="18" t="s">
        <v>4069</v>
      </c>
      <c r="B139" s="15">
        <v>1</v>
      </c>
    </row>
    <row r="140" spans="1:2" x14ac:dyDescent="0.2">
      <c r="A140" s="18" t="s">
        <v>3888</v>
      </c>
      <c r="B140" s="15">
        <v>1</v>
      </c>
    </row>
    <row r="141" spans="1:2" x14ac:dyDescent="0.2">
      <c r="A141" s="18" t="s">
        <v>4047</v>
      </c>
      <c r="B141" s="15">
        <v>1</v>
      </c>
    </row>
    <row r="142" spans="1:2" x14ac:dyDescent="0.2">
      <c r="A142" s="18" t="s">
        <v>3726</v>
      </c>
      <c r="B142" s="15">
        <v>1</v>
      </c>
    </row>
    <row r="143" spans="1:2" x14ac:dyDescent="0.2">
      <c r="A143" s="18" t="s">
        <v>3990</v>
      </c>
      <c r="B143" s="15">
        <v>2</v>
      </c>
    </row>
    <row r="144" spans="1:2" x14ac:dyDescent="0.2">
      <c r="A144" s="18" t="s">
        <v>4064</v>
      </c>
      <c r="B144" s="15">
        <v>1</v>
      </c>
    </row>
    <row r="145" spans="1:2" x14ac:dyDescent="0.2">
      <c r="A145" s="18" t="s">
        <v>4057</v>
      </c>
      <c r="B145" s="15">
        <v>1</v>
      </c>
    </row>
    <row r="146" spans="1:2" x14ac:dyDescent="0.2">
      <c r="A146" s="18" t="s">
        <v>4075</v>
      </c>
      <c r="B146" s="15">
        <v>1</v>
      </c>
    </row>
    <row r="147" spans="1:2" x14ac:dyDescent="0.2">
      <c r="A147" s="18" t="s">
        <v>3973</v>
      </c>
      <c r="B147" s="15">
        <v>1</v>
      </c>
    </row>
    <row r="148" spans="1:2" x14ac:dyDescent="0.2">
      <c r="A148" s="18" t="s">
        <v>3896</v>
      </c>
      <c r="B148" s="15">
        <v>1</v>
      </c>
    </row>
    <row r="149" spans="1:2" x14ac:dyDescent="0.2">
      <c r="A149" s="18" t="s">
        <v>3858</v>
      </c>
      <c r="B149" s="15">
        <v>1</v>
      </c>
    </row>
    <row r="150" spans="1:2" x14ac:dyDescent="0.2">
      <c r="A150" s="18" t="s">
        <v>4107</v>
      </c>
      <c r="B150" s="15">
        <v>1</v>
      </c>
    </row>
    <row r="151" spans="1:2" x14ac:dyDescent="0.2">
      <c r="A151" s="18" t="s">
        <v>2893</v>
      </c>
      <c r="B151" s="15">
        <v>1</v>
      </c>
    </row>
    <row r="152" spans="1:2" x14ac:dyDescent="0.2">
      <c r="A152" s="18" t="s">
        <v>2875</v>
      </c>
      <c r="B152" s="15">
        <v>1</v>
      </c>
    </row>
    <row r="153" spans="1:2" x14ac:dyDescent="0.2">
      <c r="A153" s="18" t="s">
        <v>3849</v>
      </c>
      <c r="B153" s="15">
        <v>1</v>
      </c>
    </row>
    <row r="154" spans="1:2" x14ac:dyDescent="0.2">
      <c r="A154" s="18" t="s">
        <v>3977</v>
      </c>
      <c r="B154" s="15">
        <v>1</v>
      </c>
    </row>
    <row r="155" spans="1:2" x14ac:dyDescent="0.2">
      <c r="A155" s="18" t="s">
        <v>2850</v>
      </c>
      <c r="B155" s="15">
        <v>1</v>
      </c>
    </row>
    <row r="156" spans="1:2" x14ac:dyDescent="0.2">
      <c r="A156" s="18" t="s">
        <v>3864</v>
      </c>
      <c r="B156" s="15">
        <v>1</v>
      </c>
    </row>
    <row r="157" spans="1:2" x14ac:dyDescent="0.2">
      <c r="A157" s="18" t="s">
        <v>4103</v>
      </c>
      <c r="B157" s="15">
        <v>1</v>
      </c>
    </row>
    <row r="158" spans="1:2" x14ac:dyDescent="0.2">
      <c r="A158" s="18" t="s">
        <v>3965</v>
      </c>
      <c r="B158" s="15">
        <v>1</v>
      </c>
    </row>
    <row r="159" spans="1:2" x14ac:dyDescent="0.2">
      <c r="A159" s="18" t="s">
        <v>4054</v>
      </c>
      <c r="B159" s="15">
        <v>1</v>
      </c>
    </row>
    <row r="160" spans="1:2" x14ac:dyDescent="0.2">
      <c r="A160" s="18" t="s">
        <v>3731</v>
      </c>
      <c r="B160" s="15">
        <v>1</v>
      </c>
    </row>
    <row r="161" spans="1:2" x14ac:dyDescent="0.2">
      <c r="A161" s="18" t="s">
        <v>4011</v>
      </c>
      <c r="B161" s="15">
        <v>1</v>
      </c>
    </row>
    <row r="162" spans="1:2" x14ac:dyDescent="0.2">
      <c r="A162" s="18" t="s">
        <v>3941</v>
      </c>
      <c r="B162" s="15">
        <v>1</v>
      </c>
    </row>
    <row r="163" spans="1:2" x14ac:dyDescent="0.2">
      <c r="A163" s="18" t="s">
        <v>3955</v>
      </c>
      <c r="B163" s="15">
        <v>1</v>
      </c>
    </row>
    <row r="164" spans="1:2" x14ac:dyDescent="0.2">
      <c r="A164" s="18" t="s">
        <v>3886</v>
      </c>
      <c r="B164" s="15">
        <v>1</v>
      </c>
    </row>
    <row r="165" spans="1:2" x14ac:dyDescent="0.2">
      <c r="A165" s="18" t="s">
        <v>2846</v>
      </c>
      <c r="B165" s="15">
        <v>1</v>
      </c>
    </row>
    <row r="166" spans="1:2" x14ac:dyDescent="0.2">
      <c r="A166" s="18" t="s">
        <v>2892</v>
      </c>
      <c r="B166" s="15">
        <v>1</v>
      </c>
    </row>
    <row r="167" spans="1:2" x14ac:dyDescent="0.2">
      <c r="A167" s="18" t="s">
        <v>3887</v>
      </c>
      <c r="B167" s="15">
        <v>1</v>
      </c>
    </row>
    <row r="168" spans="1:2" x14ac:dyDescent="0.2">
      <c r="A168" s="18" t="s">
        <v>4000</v>
      </c>
      <c r="B168" s="15">
        <v>1</v>
      </c>
    </row>
    <row r="169" spans="1:2" x14ac:dyDescent="0.2">
      <c r="A169" s="18" t="s">
        <v>4066</v>
      </c>
      <c r="B169" s="15">
        <v>1</v>
      </c>
    </row>
    <row r="170" spans="1:2" x14ac:dyDescent="0.2">
      <c r="A170" s="18" t="s">
        <v>4022</v>
      </c>
      <c r="B170" s="15">
        <v>1</v>
      </c>
    </row>
    <row r="171" spans="1:2" x14ac:dyDescent="0.2">
      <c r="A171" s="18" t="s">
        <v>3743</v>
      </c>
      <c r="B171" s="15">
        <v>1</v>
      </c>
    </row>
    <row r="172" spans="1:2" x14ac:dyDescent="0.2">
      <c r="A172" s="18" t="s">
        <v>4083</v>
      </c>
      <c r="B172" s="15">
        <v>1</v>
      </c>
    </row>
    <row r="173" spans="1:2" x14ac:dyDescent="0.2">
      <c r="A173" s="18" t="s">
        <v>2855</v>
      </c>
      <c r="B173" s="15">
        <v>1</v>
      </c>
    </row>
    <row r="174" spans="1:2" x14ac:dyDescent="0.2">
      <c r="A174" s="18" t="s">
        <v>3970</v>
      </c>
      <c r="B174" s="15">
        <v>1</v>
      </c>
    </row>
    <row r="175" spans="1:2" x14ac:dyDescent="0.2">
      <c r="A175" s="18" t="s">
        <v>3928</v>
      </c>
      <c r="B175" s="15">
        <v>1</v>
      </c>
    </row>
    <row r="176" spans="1:2" x14ac:dyDescent="0.2">
      <c r="A176" s="18" t="s">
        <v>2843</v>
      </c>
      <c r="B176" s="15">
        <v>1</v>
      </c>
    </row>
    <row r="177" spans="1:2" x14ac:dyDescent="0.2">
      <c r="A177" s="18" t="s">
        <v>4020</v>
      </c>
      <c r="B177" s="15">
        <v>1</v>
      </c>
    </row>
    <row r="178" spans="1:2" x14ac:dyDescent="0.2">
      <c r="A178" s="18" t="s">
        <v>4034</v>
      </c>
      <c r="B178" s="15">
        <v>1</v>
      </c>
    </row>
    <row r="179" spans="1:2" x14ac:dyDescent="0.2">
      <c r="A179" s="18" t="s">
        <v>3974</v>
      </c>
      <c r="B179" s="15">
        <v>1</v>
      </c>
    </row>
    <row r="180" spans="1:2" x14ac:dyDescent="0.2">
      <c r="A180" s="18" t="s">
        <v>3988</v>
      </c>
      <c r="B180" s="15">
        <v>1</v>
      </c>
    </row>
    <row r="181" spans="1:2" x14ac:dyDescent="0.2">
      <c r="A181" s="18" t="s">
        <v>4030</v>
      </c>
      <c r="B181" s="15">
        <v>1</v>
      </c>
    </row>
    <row r="182" spans="1:2" x14ac:dyDescent="0.2">
      <c r="A182" s="18" t="s">
        <v>3944</v>
      </c>
      <c r="B182" s="15">
        <v>1</v>
      </c>
    </row>
    <row r="183" spans="1:2" x14ac:dyDescent="0.2">
      <c r="A183" s="18" t="s">
        <v>3857</v>
      </c>
      <c r="B183" s="15">
        <v>1</v>
      </c>
    </row>
    <row r="184" spans="1:2" x14ac:dyDescent="0.2">
      <c r="A184" s="18" t="s">
        <v>3998</v>
      </c>
      <c r="B184" s="15">
        <v>1</v>
      </c>
    </row>
    <row r="185" spans="1:2" x14ac:dyDescent="0.2">
      <c r="A185" s="18" t="s">
        <v>3949</v>
      </c>
      <c r="B185" s="15">
        <v>1</v>
      </c>
    </row>
    <row r="186" spans="1:2" x14ac:dyDescent="0.2">
      <c r="A186" s="18" t="s">
        <v>4087</v>
      </c>
      <c r="B186" s="15">
        <v>1</v>
      </c>
    </row>
    <row r="187" spans="1:2" x14ac:dyDescent="0.2">
      <c r="A187" s="18" t="s">
        <v>2871</v>
      </c>
      <c r="B187" s="15">
        <v>1</v>
      </c>
    </row>
    <row r="188" spans="1:2" x14ac:dyDescent="0.2">
      <c r="A188" s="18" t="s">
        <v>4104</v>
      </c>
      <c r="B188" s="15">
        <v>1</v>
      </c>
    </row>
    <row r="189" spans="1:2" x14ac:dyDescent="0.2">
      <c r="A189" s="18" t="s">
        <v>4043</v>
      </c>
      <c r="B189" s="15">
        <v>1</v>
      </c>
    </row>
    <row r="190" spans="1:2" x14ac:dyDescent="0.2">
      <c r="A190" s="18" t="s">
        <v>3851</v>
      </c>
      <c r="B190" s="15">
        <v>1</v>
      </c>
    </row>
    <row r="191" spans="1:2" x14ac:dyDescent="0.2">
      <c r="A191" s="18" t="s">
        <v>4006</v>
      </c>
      <c r="B191" s="15">
        <v>1</v>
      </c>
    </row>
    <row r="192" spans="1:2" x14ac:dyDescent="0.2">
      <c r="A192" s="18" t="s">
        <v>3859</v>
      </c>
      <c r="B192" s="15">
        <v>1</v>
      </c>
    </row>
    <row r="193" spans="1:2" x14ac:dyDescent="0.2">
      <c r="A193" s="18" t="s">
        <v>2911</v>
      </c>
      <c r="B193" s="15">
        <v>1</v>
      </c>
    </row>
    <row r="194" spans="1:2" x14ac:dyDescent="0.2">
      <c r="A194" s="18" t="s">
        <v>3996</v>
      </c>
      <c r="B194" s="15">
        <v>1</v>
      </c>
    </row>
    <row r="195" spans="1:2" x14ac:dyDescent="0.2">
      <c r="A195" s="18" t="s">
        <v>2899</v>
      </c>
      <c r="B195" s="15">
        <v>1</v>
      </c>
    </row>
    <row r="196" spans="1:2" x14ac:dyDescent="0.2">
      <c r="A196" s="18" t="s">
        <v>3741</v>
      </c>
      <c r="B196" s="15">
        <v>1</v>
      </c>
    </row>
    <row r="197" spans="1:2" x14ac:dyDescent="0.2">
      <c r="A197" s="18" t="s">
        <v>3947</v>
      </c>
      <c r="B197" s="15">
        <v>1</v>
      </c>
    </row>
    <row r="198" spans="1:2" x14ac:dyDescent="0.2">
      <c r="A198" s="18" t="s">
        <v>3910</v>
      </c>
      <c r="B198" s="15">
        <v>1</v>
      </c>
    </row>
    <row r="199" spans="1:2" x14ac:dyDescent="0.2">
      <c r="A199" s="18" t="s">
        <v>3852</v>
      </c>
      <c r="B199" s="15">
        <v>1</v>
      </c>
    </row>
    <row r="200" spans="1:2" x14ac:dyDescent="0.2">
      <c r="A200" s="18" t="s">
        <v>4045</v>
      </c>
      <c r="B200" s="15">
        <v>1</v>
      </c>
    </row>
    <row r="201" spans="1:2" x14ac:dyDescent="0.2">
      <c r="A201" s="18" t="s">
        <v>3739</v>
      </c>
      <c r="B201" s="15">
        <v>1</v>
      </c>
    </row>
    <row r="202" spans="1:2" x14ac:dyDescent="0.2">
      <c r="A202" s="18" t="s">
        <v>2856</v>
      </c>
      <c r="B202" s="15">
        <v>1</v>
      </c>
    </row>
    <row r="203" spans="1:2" x14ac:dyDescent="0.2">
      <c r="A203" s="18" t="s">
        <v>4036</v>
      </c>
      <c r="B203" s="15">
        <v>1</v>
      </c>
    </row>
    <row r="204" spans="1:2" x14ac:dyDescent="0.2">
      <c r="A204" s="18" t="s">
        <v>4024</v>
      </c>
      <c r="B204" s="15">
        <v>1</v>
      </c>
    </row>
    <row r="205" spans="1:2" x14ac:dyDescent="0.2">
      <c r="A205" s="18" t="s">
        <v>2884</v>
      </c>
      <c r="B205" s="15">
        <v>1</v>
      </c>
    </row>
    <row r="206" spans="1:2" x14ac:dyDescent="0.2">
      <c r="A206" s="18" t="s">
        <v>4031</v>
      </c>
      <c r="B206" s="15">
        <v>1</v>
      </c>
    </row>
    <row r="207" spans="1:2" x14ac:dyDescent="0.2">
      <c r="A207" s="18" t="s">
        <v>3921</v>
      </c>
      <c r="B207" s="15">
        <v>1</v>
      </c>
    </row>
    <row r="208" spans="1:2" x14ac:dyDescent="0.2">
      <c r="A208" s="18" t="s">
        <v>4026</v>
      </c>
      <c r="B208" s="15">
        <v>1</v>
      </c>
    </row>
    <row r="209" spans="1:2" x14ac:dyDescent="0.2">
      <c r="A209" s="18" t="s">
        <v>4018</v>
      </c>
      <c r="B209" s="15">
        <v>1</v>
      </c>
    </row>
    <row r="210" spans="1:2" x14ac:dyDescent="0.2">
      <c r="A210" s="18" t="s">
        <v>4028</v>
      </c>
      <c r="B210" s="15">
        <v>1</v>
      </c>
    </row>
    <row r="211" spans="1:2" x14ac:dyDescent="0.2">
      <c r="A211" s="18" t="s">
        <v>3850</v>
      </c>
      <c r="B211" s="15">
        <v>1</v>
      </c>
    </row>
    <row r="212" spans="1:2" x14ac:dyDescent="0.2">
      <c r="A212" s="18" t="s">
        <v>4033</v>
      </c>
      <c r="B212" s="15">
        <v>1</v>
      </c>
    </row>
    <row r="213" spans="1:2" x14ac:dyDescent="0.2">
      <c r="A213" s="18" t="s">
        <v>3728</v>
      </c>
      <c r="B213" s="15">
        <v>1</v>
      </c>
    </row>
    <row r="214" spans="1:2" x14ac:dyDescent="0.2">
      <c r="A214" s="18" t="s">
        <v>4013</v>
      </c>
      <c r="B214" s="15">
        <v>1</v>
      </c>
    </row>
    <row r="215" spans="1:2" x14ac:dyDescent="0.2">
      <c r="A215" s="18" t="s">
        <v>2913</v>
      </c>
      <c r="B215" s="15">
        <v>1</v>
      </c>
    </row>
    <row r="216" spans="1:2" x14ac:dyDescent="0.2">
      <c r="A216" s="18" t="s">
        <v>2890</v>
      </c>
      <c r="B216" s="15">
        <v>1</v>
      </c>
    </row>
    <row r="217" spans="1:2" x14ac:dyDescent="0.2">
      <c r="A217" s="18" t="s">
        <v>3889</v>
      </c>
      <c r="B217" s="15">
        <v>1</v>
      </c>
    </row>
    <row r="218" spans="1:2" x14ac:dyDescent="0.2">
      <c r="A218" s="18" t="s">
        <v>3968</v>
      </c>
      <c r="B218" s="15">
        <v>1</v>
      </c>
    </row>
    <row r="219" spans="1:2" x14ac:dyDescent="0.2">
      <c r="A219" s="18" t="s">
        <v>2876</v>
      </c>
      <c r="B219" s="15">
        <v>1</v>
      </c>
    </row>
    <row r="220" spans="1:2" x14ac:dyDescent="0.2">
      <c r="A220" s="18" t="s">
        <v>3995</v>
      </c>
      <c r="B220" s="15">
        <v>1</v>
      </c>
    </row>
    <row r="221" spans="1:2" x14ac:dyDescent="0.2">
      <c r="A221" s="18" t="s">
        <v>4085</v>
      </c>
      <c r="B221" s="15">
        <v>1</v>
      </c>
    </row>
    <row r="222" spans="1:2" x14ac:dyDescent="0.2">
      <c r="A222" s="18" t="s">
        <v>4109</v>
      </c>
      <c r="B222" s="15">
        <v>1</v>
      </c>
    </row>
    <row r="223" spans="1:2" x14ac:dyDescent="0.2">
      <c r="A223" s="18" t="s">
        <v>3847</v>
      </c>
      <c r="B223" s="15">
        <v>1</v>
      </c>
    </row>
    <row r="224" spans="1:2" x14ac:dyDescent="0.2">
      <c r="A224" s="18" t="s">
        <v>4072</v>
      </c>
      <c r="B224" s="15">
        <v>1</v>
      </c>
    </row>
    <row r="225" spans="1:2" x14ac:dyDescent="0.2">
      <c r="A225" s="18" t="s">
        <v>2885</v>
      </c>
      <c r="B225" s="15">
        <v>1</v>
      </c>
    </row>
    <row r="226" spans="1:2" x14ac:dyDescent="0.2">
      <c r="A226" s="18" t="s">
        <v>3953</v>
      </c>
      <c r="B226" s="15">
        <v>1</v>
      </c>
    </row>
    <row r="227" spans="1:2" x14ac:dyDescent="0.2">
      <c r="A227" s="18" t="s">
        <v>2869</v>
      </c>
      <c r="B227" s="15">
        <v>1</v>
      </c>
    </row>
    <row r="228" spans="1:2" x14ac:dyDescent="0.2">
      <c r="A228" s="18" t="s">
        <v>4016</v>
      </c>
      <c r="B228" s="15">
        <v>1</v>
      </c>
    </row>
    <row r="229" spans="1:2" x14ac:dyDescent="0.2">
      <c r="A229" s="18" t="s">
        <v>3930</v>
      </c>
      <c r="B229" s="15">
        <v>1</v>
      </c>
    </row>
    <row r="230" spans="1:2" x14ac:dyDescent="0.2">
      <c r="A230" s="18" t="s">
        <v>4048</v>
      </c>
      <c r="B230" s="15">
        <v>1</v>
      </c>
    </row>
    <row r="231" spans="1:2" x14ac:dyDescent="0.2">
      <c r="A231" s="18" t="s">
        <v>4050</v>
      </c>
      <c r="B231" s="15">
        <v>1</v>
      </c>
    </row>
    <row r="232" spans="1:2" x14ac:dyDescent="0.2">
      <c r="A232" s="18" t="s">
        <v>3919</v>
      </c>
      <c r="B232" s="15">
        <v>1</v>
      </c>
    </row>
    <row r="233" spans="1:2" x14ac:dyDescent="0.2">
      <c r="A233" s="18" t="s">
        <v>3938</v>
      </c>
      <c r="B233" s="15">
        <v>1</v>
      </c>
    </row>
    <row r="234" spans="1:2" x14ac:dyDescent="0.2">
      <c r="A234" s="18" t="s">
        <v>3742</v>
      </c>
      <c r="B234" s="15">
        <v>1</v>
      </c>
    </row>
    <row r="235" spans="1:2" x14ac:dyDescent="0.2">
      <c r="A235" s="18" t="s">
        <v>3860</v>
      </c>
      <c r="B235" s="15">
        <v>1</v>
      </c>
    </row>
    <row r="236" spans="1:2" x14ac:dyDescent="0.2">
      <c r="A236" s="18" t="s">
        <v>4076</v>
      </c>
      <c r="B236" s="15">
        <v>1</v>
      </c>
    </row>
    <row r="237" spans="1:2" x14ac:dyDescent="0.2">
      <c r="A237" s="18" t="s">
        <v>3905</v>
      </c>
      <c r="B237" s="15">
        <v>1</v>
      </c>
    </row>
    <row r="238" spans="1:2" x14ac:dyDescent="0.2">
      <c r="A238" s="18" t="s">
        <v>3969</v>
      </c>
      <c r="B238" s="15">
        <v>1</v>
      </c>
    </row>
    <row r="239" spans="1:2" x14ac:dyDescent="0.2">
      <c r="A239" s="18" t="s">
        <v>3840</v>
      </c>
      <c r="B239" s="15">
        <v>1</v>
      </c>
    </row>
    <row r="240" spans="1:2" x14ac:dyDescent="0.2">
      <c r="A240" s="18" t="s">
        <v>3892</v>
      </c>
      <c r="B240" s="15">
        <v>1</v>
      </c>
    </row>
    <row r="241" spans="1:2" x14ac:dyDescent="0.2">
      <c r="A241" s="18" t="s">
        <v>4015</v>
      </c>
      <c r="B241" s="15">
        <v>1</v>
      </c>
    </row>
    <row r="242" spans="1:2" x14ac:dyDescent="0.2">
      <c r="A242" s="18" t="s">
        <v>4099</v>
      </c>
      <c r="B242" s="15">
        <v>1</v>
      </c>
    </row>
    <row r="243" spans="1:2" x14ac:dyDescent="0.2">
      <c r="A243" s="18" t="s">
        <v>3856</v>
      </c>
      <c r="B243" s="15">
        <v>1</v>
      </c>
    </row>
    <row r="244" spans="1:2" x14ac:dyDescent="0.2">
      <c r="A244" s="18" t="s">
        <v>2918</v>
      </c>
      <c r="B244" s="15">
        <v>1</v>
      </c>
    </row>
    <row r="245" spans="1:2" x14ac:dyDescent="0.2">
      <c r="A245" s="18" t="s">
        <v>2919</v>
      </c>
      <c r="B245" s="15">
        <v>1</v>
      </c>
    </row>
    <row r="246" spans="1:2" x14ac:dyDescent="0.2">
      <c r="A246" s="18" t="s">
        <v>3906</v>
      </c>
      <c r="B246" s="15">
        <v>1</v>
      </c>
    </row>
    <row r="247" spans="1:2" x14ac:dyDescent="0.2">
      <c r="A247" s="18" t="s">
        <v>3954</v>
      </c>
      <c r="B247" s="15">
        <v>1</v>
      </c>
    </row>
    <row r="248" spans="1:2" x14ac:dyDescent="0.2">
      <c r="A248" s="18" t="s">
        <v>3893</v>
      </c>
      <c r="B248" s="15">
        <v>1</v>
      </c>
    </row>
    <row r="249" spans="1:2" x14ac:dyDescent="0.2">
      <c r="A249" s="22" t="s">
        <v>8339</v>
      </c>
      <c r="B249" s="23"/>
    </row>
    <row r="250" spans="1:2" x14ac:dyDescent="0.2">
      <c r="A250" s="18" t="s">
        <v>3845</v>
      </c>
      <c r="B250" s="15">
        <v>49.51</v>
      </c>
    </row>
    <row r="251" spans="1:2" x14ac:dyDescent="0.2">
      <c r="A251" s="18" t="s">
        <v>4086</v>
      </c>
      <c r="B251" s="15">
        <v>10.67</v>
      </c>
    </row>
    <row r="252" spans="1:2" x14ac:dyDescent="0.2">
      <c r="A252" s="18" t="s">
        <v>3931</v>
      </c>
      <c r="B252" s="15">
        <v>45.83</v>
      </c>
    </row>
    <row r="253" spans="1:2" x14ac:dyDescent="0.2">
      <c r="A253" s="18" t="s">
        <v>2873</v>
      </c>
      <c r="B253" s="15">
        <v>119.13</v>
      </c>
    </row>
    <row r="254" spans="1:2" x14ac:dyDescent="0.2">
      <c r="A254" s="18" t="s">
        <v>2881</v>
      </c>
      <c r="B254" s="15">
        <v>0</v>
      </c>
    </row>
    <row r="255" spans="1:2" x14ac:dyDescent="0.2">
      <c r="A255" s="18" t="s">
        <v>3838</v>
      </c>
      <c r="B255" s="15">
        <v>25.65</v>
      </c>
    </row>
    <row r="256" spans="1:2" x14ac:dyDescent="0.2">
      <c r="A256" s="18" t="s">
        <v>2896</v>
      </c>
      <c r="B256" s="15">
        <v>52.08</v>
      </c>
    </row>
    <row r="257" spans="1:2" x14ac:dyDescent="0.2">
      <c r="A257" s="18" t="s">
        <v>3907</v>
      </c>
      <c r="B257" s="15">
        <v>61.67</v>
      </c>
    </row>
    <row r="258" spans="1:2" x14ac:dyDescent="0.2">
      <c r="A258" s="18" t="s">
        <v>2883</v>
      </c>
      <c r="B258" s="15">
        <v>381.6</v>
      </c>
    </row>
    <row r="259" spans="1:2" x14ac:dyDescent="0.2">
      <c r="A259" s="18" t="s">
        <v>4002</v>
      </c>
      <c r="B259" s="15">
        <v>2</v>
      </c>
    </row>
    <row r="260" spans="1:2" x14ac:dyDescent="0.2">
      <c r="A260" s="18" t="s">
        <v>2908</v>
      </c>
      <c r="B260" s="15">
        <v>52.8</v>
      </c>
    </row>
    <row r="261" spans="1:2" x14ac:dyDescent="0.2">
      <c r="A261" s="18" t="s">
        <v>3853</v>
      </c>
      <c r="B261" s="15">
        <v>1</v>
      </c>
    </row>
    <row r="262" spans="1:2" x14ac:dyDescent="0.2">
      <c r="A262" s="18" t="s">
        <v>4032</v>
      </c>
      <c r="B262" s="15">
        <v>166.06</v>
      </c>
    </row>
    <row r="263" spans="1:2" x14ac:dyDescent="0.2">
      <c r="A263" s="18" t="s">
        <v>4098</v>
      </c>
      <c r="B263" s="15">
        <v>22.83</v>
      </c>
    </row>
    <row r="264" spans="1:2" x14ac:dyDescent="0.2">
      <c r="A264" s="18" t="s">
        <v>4088</v>
      </c>
      <c r="B264" s="15">
        <v>20</v>
      </c>
    </row>
    <row r="265" spans="1:2" x14ac:dyDescent="0.2">
      <c r="A265" s="18" t="s">
        <v>3981</v>
      </c>
      <c r="B265" s="15">
        <v>33.74</v>
      </c>
    </row>
    <row r="266" spans="1:2" x14ac:dyDescent="0.2">
      <c r="A266" s="18" t="s">
        <v>3863</v>
      </c>
      <c r="B266" s="15">
        <v>5.5</v>
      </c>
    </row>
    <row r="267" spans="1:2" x14ac:dyDescent="0.2">
      <c r="A267" s="18" t="s">
        <v>3985</v>
      </c>
      <c r="B267" s="15">
        <v>0</v>
      </c>
    </row>
    <row r="268" spans="1:2" x14ac:dyDescent="0.2">
      <c r="A268" s="18" t="s">
        <v>2867</v>
      </c>
      <c r="B268" s="15">
        <v>50.4</v>
      </c>
    </row>
    <row r="269" spans="1:2" x14ac:dyDescent="0.2">
      <c r="A269" s="18" t="s">
        <v>4061</v>
      </c>
      <c r="B269" s="15">
        <v>6.75</v>
      </c>
    </row>
    <row r="270" spans="1:2" x14ac:dyDescent="0.2">
      <c r="A270" s="18" t="s">
        <v>3979</v>
      </c>
      <c r="B270" s="15">
        <v>84.28</v>
      </c>
    </row>
    <row r="271" spans="1:2" x14ac:dyDescent="0.2">
      <c r="A271" s="18" t="s">
        <v>3950</v>
      </c>
      <c r="B271" s="15">
        <v>0</v>
      </c>
    </row>
    <row r="272" spans="1:2" x14ac:dyDescent="0.2">
      <c r="A272" s="18" t="s">
        <v>4081</v>
      </c>
      <c r="B272" s="15">
        <v>10</v>
      </c>
    </row>
    <row r="273" spans="1:2" x14ac:dyDescent="0.2">
      <c r="A273" s="18" t="s">
        <v>3940</v>
      </c>
      <c r="B273" s="15">
        <v>137.08000000000001</v>
      </c>
    </row>
    <row r="274" spans="1:2" x14ac:dyDescent="0.2">
      <c r="A274" s="18" t="s">
        <v>2895</v>
      </c>
      <c r="B274" s="15">
        <v>5.75</v>
      </c>
    </row>
    <row r="275" spans="1:2" x14ac:dyDescent="0.2">
      <c r="A275" s="18" t="s">
        <v>4096</v>
      </c>
      <c r="B275" s="15">
        <v>0</v>
      </c>
    </row>
    <row r="276" spans="1:2" x14ac:dyDescent="0.2">
      <c r="A276" s="18" t="s">
        <v>2870</v>
      </c>
      <c r="B276" s="15">
        <v>83.33</v>
      </c>
    </row>
    <row r="277" spans="1:2" x14ac:dyDescent="0.2">
      <c r="A277" s="18" t="s">
        <v>4052</v>
      </c>
      <c r="B277" s="15">
        <v>88.33</v>
      </c>
    </row>
    <row r="278" spans="1:2" x14ac:dyDescent="0.2">
      <c r="A278" s="18" t="s">
        <v>2887</v>
      </c>
      <c r="B278" s="15">
        <v>5</v>
      </c>
    </row>
    <row r="279" spans="1:2" x14ac:dyDescent="0.2">
      <c r="A279" s="18" t="s">
        <v>3992</v>
      </c>
      <c r="B279" s="15">
        <v>29.24</v>
      </c>
    </row>
    <row r="280" spans="1:2" x14ac:dyDescent="0.2">
      <c r="A280" s="18" t="s">
        <v>4017</v>
      </c>
      <c r="B280" s="15">
        <v>62.5</v>
      </c>
    </row>
    <row r="281" spans="1:2" x14ac:dyDescent="0.2">
      <c r="A281" s="18" t="s">
        <v>2886</v>
      </c>
      <c r="B281" s="15">
        <v>10</v>
      </c>
    </row>
    <row r="282" spans="1:2" x14ac:dyDescent="0.2">
      <c r="A282" s="18" t="s">
        <v>2888</v>
      </c>
      <c r="B282" s="15">
        <v>0</v>
      </c>
    </row>
    <row r="283" spans="1:2" x14ac:dyDescent="0.2">
      <c r="A283" s="18" t="s">
        <v>4027</v>
      </c>
      <c r="B283" s="15">
        <v>0</v>
      </c>
    </row>
    <row r="284" spans="1:2" x14ac:dyDescent="0.2">
      <c r="A284" s="18" t="s">
        <v>3937</v>
      </c>
      <c r="B284" s="15">
        <v>5.5</v>
      </c>
    </row>
    <row r="285" spans="1:2" x14ac:dyDescent="0.2">
      <c r="A285" s="18" t="s">
        <v>4077</v>
      </c>
      <c r="B285" s="15">
        <v>29.17</v>
      </c>
    </row>
    <row r="286" spans="1:2" x14ac:dyDescent="0.2">
      <c r="A286" s="18" t="s">
        <v>2901</v>
      </c>
      <c r="B286" s="15">
        <v>3</v>
      </c>
    </row>
    <row r="287" spans="1:2" x14ac:dyDescent="0.2">
      <c r="A287" s="18" t="s">
        <v>3964</v>
      </c>
      <c r="B287" s="15">
        <v>41</v>
      </c>
    </row>
    <row r="288" spans="1:2" x14ac:dyDescent="0.2">
      <c r="A288" s="18" t="s">
        <v>3725</v>
      </c>
      <c r="B288" s="15">
        <v>60.06</v>
      </c>
    </row>
    <row r="289" spans="1:2" x14ac:dyDescent="0.2">
      <c r="A289" s="18" t="s">
        <v>2868</v>
      </c>
      <c r="B289" s="15">
        <v>105.03</v>
      </c>
    </row>
    <row r="290" spans="1:2" x14ac:dyDescent="0.2">
      <c r="A290" s="18" t="s">
        <v>3358</v>
      </c>
      <c r="B290" s="15">
        <v>175</v>
      </c>
    </row>
    <row r="291" spans="1:2" x14ac:dyDescent="0.2">
      <c r="A291" s="18" t="s">
        <v>2880</v>
      </c>
      <c r="B291" s="15">
        <v>96.55</v>
      </c>
    </row>
    <row r="292" spans="1:2" x14ac:dyDescent="0.2">
      <c r="A292" s="18" t="s">
        <v>3901</v>
      </c>
      <c r="B292" s="15">
        <v>1.5</v>
      </c>
    </row>
    <row r="293" spans="1:2" x14ac:dyDescent="0.2">
      <c r="A293" s="18" t="s">
        <v>4078</v>
      </c>
      <c r="B293" s="15">
        <v>1.5</v>
      </c>
    </row>
    <row r="294" spans="1:2" x14ac:dyDescent="0.2">
      <c r="A294" s="18" t="s">
        <v>2900</v>
      </c>
      <c r="B294" s="15">
        <v>486.43</v>
      </c>
    </row>
    <row r="295" spans="1:2" x14ac:dyDescent="0.2">
      <c r="A295" s="18" t="s">
        <v>2902</v>
      </c>
      <c r="B295" s="15">
        <v>25</v>
      </c>
    </row>
    <row r="296" spans="1:2" x14ac:dyDescent="0.2">
      <c r="A296" s="18" t="s">
        <v>4001</v>
      </c>
      <c r="B296" s="15">
        <v>20</v>
      </c>
    </row>
    <row r="297" spans="1:2" x14ac:dyDescent="0.2">
      <c r="A297" s="18" t="s">
        <v>3935</v>
      </c>
      <c r="B297" s="15">
        <v>79.400000000000006</v>
      </c>
    </row>
    <row r="298" spans="1:2" x14ac:dyDescent="0.2">
      <c r="A298" s="18" t="s">
        <v>3904</v>
      </c>
      <c r="B298" s="15">
        <v>38.25</v>
      </c>
    </row>
    <row r="299" spans="1:2" x14ac:dyDescent="0.2">
      <c r="A299" s="18" t="s">
        <v>3942</v>
      </c>
      <c r="B299" s="15">
        <v>5</v>
      </c>
    </row>
    <row r="300" spans="1:2" x14ac:dyDescent="0.2">
      <c r="A300" s="18" t="s">
        <v>4082</v>
      </c>
      <c r="B300" s="15">
        <v>9.4</v>
      </c>
    </row>
    <row r="301" spans="1:2" x14ac:dyDescent="0.2">
      <c r="A301" s="18" t="s">
        <v>2897</v>
      </c>
      <c r="B301" s="15">
        <v>183.33</v>
      </c>
    </row>
    <row r="302" spans="1:2" x14ac:dyDescent="0.2">
      <c r="A302" s="18" t="s">
        <v>3956</v>
      </c>
      <c r="B302" s="15">
        <v>24.33</v>
      </c>
    </row>
    <row r="303" spans="1:2" x14ac:dyDescent="0.2">
      <c r="A303" s="18" t="s">
        <v>3925</v>
      </c>
      <c r="B303" s="15">
        <v>93</v>
      </c>
    </row>
    <row r="304" spans="1:2" x14ac:dyDescent="0.2">
      <c r="A304" s="18" t="s">
        <v>2866</v>
      </c>
      <c r="B304" s="15">
        <v>22.5</v>
      </c>
    </row>
    <row r="305" spans="1:2" x14ac:dyDescent="0.2">
      <c r="A305" s="18" t="s">
        <v>4040</v>
      </c>
      <c r="B305" s="15">
        <v>56.25</v>
      </c>
    </row>
    <row r="306" spans="1:2" x14ac:dyDescent="0.2">
      <c r="A306" s="18" t="s">
        <v>4073</v>
      </c>
      <c r="B306" s="15">
        <v>222.5</v>
      </c>
    </row>
    <row r="307" spans="1:2" x14ac:dyDescent="0.2">
      <c r="A307" s="18" t="s">
        <v>2877</v>
      </c>
      <c r="B307" s="15">
        <v>108.33</v>
      </c>
    </row>
    <row r="308" spans="1:2" x14ac:dyDescent="0.2">
      <c r="A308" s="18" t="s">
        <v>2847</v>
      </c>
      <c r="B308" s="15">
        <v>0</v>
      </c>
    </row>
    <row r="309" spans="1:2" x14ac:dyDescent="0.2">
      <c r="A309" s="18" t="s">
        <v>3926</v>
      </c>
      <c r="B309" s="15">
        <v>32.36</v>
      </c>
    </row>
    <row r="310" spans="1:2" x14ac:dyDescent="0.2">
      <c r="A310" s="18" t="s">
        <v>2909</v>
      </c>
      <c r="B310" s="15">
        <v>20</v>
      </c>
    </row>
    <row r="311" spans="1:2" x14ac:dyDescent="0.2">
      <c r="A311" s="18" t="s">
        <v>3737</v>
      </c>
      <c r="B311" s="15">
        <v>25.57</v>
      </c>
    </row>
    <row r="312" spans="1:2" x14ac:dyDescent="0.2">
      <c r="A312" s="18" t="s">
        <v>4102</v>
      </c>
      <c r="B312" s="15">
        <v>106.97</v>
      </c>
    </row>
    <row r="313" spans="1:2" x14ac:dyDescent="0.2">
      <c r="A313" s="18" t="s">
        <v>3898</v>
      </c>
      <c r="B313" s="15">
        <v>25</v>
      </c>
    </row>
    <row r="314" spans="1:2" x14ac:dyDescent="0.2">
      <c r="A314" s="18" t="s">
        <v>4079</v>
      </c>
      <c r="B314" s="15">
        <v>126.5</v>
      </c>
    </row>
    <row r="315" spans="1:2" x14ac:dyDescent="0.2">
      <c r="A315" s="18" t="s">
        <v>4035</v>
      </c>
      <c r="B315" s="15">
        <v>60</v>
      </c>
    </row>
    <row r="316" spans="1:2" x14ac:dyDescent="0.2">
      <c r="A316" s="18" t="s">
        <v>2905</v>
      </c>
      <c r="B316" s="15">
        <v>36.590000000000003</v>
      </c>
    </row>
    <row r="317" spans="1:2" x14ac:dyDescent="0.2">
      <c r="A317" s="18" t="s">
        <v>4062</v>
      </c>
      <c r="B317" s="15">
        <v>25</v>
      </c>
    </row>
    <row r="318" spans="1:2" x14ac:dyDescent="0.2">
      <c r="A318" s="18" t="s">
        <v>3740</v>
      </c>
      <c r="B318" s="15">
        <v>0</v>
      </c>
    </row>
    <row r="319" spans="1:2" x14ac:dyDescent="0.2">
      <c r="A319" s="18" t="s">
        <v>3943</v>
      </c>
      <c r="B319" s="15">
        <v>39</v>
      </c>
    </row>
    <row r="320" spans="1:2" x14ac:dyDescent="0.2">
      <c r="A320" s="18" t="s">
        <v>2917</v>
      </c>
      <c r="B320" s="15">
        <v>48.56</v>
      </c>
    </row>
    <row r="321" spans="1:2" x14ac:dyDescent="0.2">
      <c r="A321" s="18" t="s">
        <v>3933</v>
      </c>
      <c r="B321" s="15">
        <v>0</v>
      </c>
    </row>
    <row r="322" spans="1:2" x14ac:dyDescent="0.2">
      <c r="A322" s="18" t="s">
        <v>3939</v>
      </c>
      <c r="B322" s="15">
        <v>0</v>
      </c>
    </row>
    <row r="323" spans="1:2" x14ac:dyDescent="0.2">
      <c r="A323" s="18" t="s">
        <v>2863</v>
      </c>
      <c r="B323" s="15">
        <v>20</v>
      </c>
    </row>
    <row r="324" spans="1:2" x14ac:dyDescent="0.2">
      <c r="A324" s="18" t="s">
        <v>2912</v>
      </c>
      <c r="B324" s="15">
        <v>78.08</v>
      </c>
    </row>
    <row r="325" spans="1:2" x14ac:dyDescent="0.2">
      <c r="A325" s="18" t="s">
        <v>3934</v>
      </c>
      <c r="B325" s="15">
        <v>248.5</v>
      </c>
    </row>
    <row r="326" spans="1:2" x14ac:dyDescent="0.2">
      <c r="A326" s="18" t="s">
        <v>3952</v>
      </c>
      <c r="B326" s="15">
        <v>53.13</v>
      </c>
    </row>
    <row r="327" spans="1:2" x14ac:dyDescent="0.2">
      <c r="A327" s="18" t="s">
        <v>3984</v>
      </c>
      <c r="B327" s="15">
        <v>8</v>
      </c>
    </row>
    <row r="328" spans="1:2" x14ac:dyDescent="0.2">
      <c r="A328" s="18" t="s">
        <v>3975</v>
      </c>
      <c r="B328" s="15">
        <v>26.75</v>
      </c>
    </row>
    <row r="329" spans="1:2" x14ac:dyDescent="0.2">
      <c r="A329" s="18" t="s">
        <v>4019</v>
      </c>
      <c r="B329" s="15">
        <v>0</v>
      </c>
    </row>
    <row r="330" spans="1:2" x14ac:dyDescent="0.2">
      <c r="A330" s="18" t="s">
        <v>3994</v>
      </c>
      <c r="B330" s="15">
        <v>59.58</v>
      </c>
    </row>
    <row r="331" spans="1:2" x14ac:dyDescent="0.2">
      <c r="A331" s="18" t="s">
        <v>2852</v>
      </c>
      <c r="B331" s="15">
        <v>15.83</v>
      </c>
    </row>
    <row r="332" spans="1:2" x14ac:dyDescent="0.2">
      <c r="A332" s="18" t="s">
        <v>2865</v>
      </c>
      <c r="B332" s="15">
        <v>0</v>
      </c>
    </row>
    <row r="333" spans="1:2" x14ac:dyDescent="0.2">
      <c r="A333" s="18" t="s">
        <v>3962</v>
      </c>
      <c r="B333" s="15">
        <v>71.25</v>
      </c>
    </row>
    <row r="334" spans="1:2" x14ac:dyDescent="0.2">
      <c r="A334" s="18" t="s">
        <v>2898</v>
      </c>
      <c r="B334" s="15">
        <v>26.33</v>
      </c>
    </row>
    <row r="335" spans="1:2" x14ac:dyDescent="0.2">
      <c r="A335" s="18" t="s">
        <v>3967</v>
      </c>
      <c r="B335" s="15">
        <v>5.5</v>
      </c>
    </row>
    <row r="336" spans="1:2" x14ac:dyDescent="0.2">
      <c r="A336" s="18" t="s">
        <v>2862</v>
      </c>
      <c r="B336" s="15">
        <v>18.329999999999998</v>
      </c>
    </row>
    <row r="337" spans="1:2" x14ac:dyDescent="0.2">
      <c r="A337" s="18" t="s">
        <v>2903</v>
      </c>
      <c r="B337" s="15">
        <v>9.75</v>
      </c>
    </row>
    <row r="338" spans="1:2" x14ac:dyDescent="0.2">
      <c r="A338" s="18" t="s">
        <v>3966</v>
      </c>
      <c r="B338" s="15">
        <v>35.17</v>
      </c>
    </row>
    <row r="339" spans="1:2" x14ac:dyDescent="0.2">
      <c r="A339" s="18" t="s">
        <v>2879</v>
      </c>
      <c r="B339" s="15">
        <v>29</v>
      </c>
    </row>
    <row r="340" spans="1:2" x14ac:dyDescent="0.2">
      <c r="A340" s="18" t="s">
        <v>4042</v>
      </c>
      <c r="B340" s="15">
        <v>38.33</v>
      </c>
    </row>
    <row r="341" spans="1:2" x14ac:dyDescent="0.2">
      <c r="A341" s="18" t="s">
        <v>3861</v>
      </c>
      <c r="B341" s="15">
        <v>20</v>
      </c>
    </row>
    <row r="342" spans="1:2" x14ac:dyDescent="0.2">
      <c r="A342" s="18" t="s">
        <v>2845</v>
      </c>
      <c r="B342" s="15">
        <v>60.67</v>
      </c>
    </row>
    <row r="343" spans="1:2" x14ac:dyDescent="0.2">
      <c r="A343" s="18" t="s">
        <v>2889</v>
      </c>
      <c r="B343" s="15">
        <v>81.569999999999993</v>
      </c>
    </row>
    <row r="344" spans="1:2" x14ac:dyDescent="0.2">
      <c r="A344" s="18" t="s">
        <v>4009</v>
      </c>
      <c r="B344" s="15">
        <v>13</v>
      </c>
    </row>
    <row r="345" spans="1:2" x14ac:dyDescent="0.2">
      <c r="A345" s="18" t="s">
        <v>3922</v>
      </c>
      <c r="B345" s="15">
        <v>5</v>
      </c>
    </row>
    <row r="346" spans="1:2" x14ac:dyDescent="0.2">
      <c r="A346" s="18" t="s">
        <v>4063</v>
      </c>
      <c r="B346" s="15">
        <v>179.12</v>
      </c>
    </row>
    <row r="347" spans="1:2" x14ac:dyDescent="0.2">
      <c r="A347" s="18" t="s">
        <v>2894</v>
      </c>
      <c r="B347" s="15">
        <v>0</v>
      </c>
    </row>
    <row r="348" spans="1:2" x14ac:dyDescent="0.2">
      <c r="A348" s="18" t="s">
        <v>3897</v>
      </c>
      <c r="B348" s="15">
        <v>27</v>
      </c>
    </row>
    <row r="349" spans="1:2" x14ac:dyDescent="0.2">
      <c r="A349" s="18" t="s">
        <v>2848</v>
      </c>
      <c r="B349" s="15">
        <v>23.33</v>
      </c>
    </row>
    <row r="350" spans="1:2" x14ac:dyDescent="0.2">
      <c r="A350" s="18" t="s">
        <v>3854</v>
      </c>
      <c r="B350" s="15">
        <v>65</v>
      </c>
    </row>
    <row r="351" spans="1:2" x14ac:dyDescent="0.2">
      <c r="A351" s="18" t="s">
        <v>2882</v>
      </c>
      <c r="B351" s="15">
        <v>63</v>
      </c>
    </row>
    <row r="352" spans="1:2" x14ac:dyDescent="0.2">
      <c r="A352" s="18" t="s">
        <v>3929</v>
      </c>
      <c r="B352" s="15">
        <v>1</v>
      </c>
    </row>
    <row r="353" spans="1:2" x14ac:dyDescent="0.2">
      <c r="A353" s="18" t="s">
        <v>3957</v>
      </c>
      <c r="B353" s="15">
        <v>11.25</v>
      </c>
    </row>
    <row r="354" spans="1:2" x14ac:dyDescent="0.2">
      <c r="A354" s="18" t="s">
        <v>3989</v>
      </c>
      <c r="B354" s="15">
        <v>3</v>
      </c>
    </row>
    <row r="355" spans="1:2" x14ac:dyDescent="0.2">
      <c r="A355" s="18" t="s">
        <v>3909</v>
      </c>
      <c r="B355" s="15">
        <v>1</v>
      </c>
    </row>
    <row r="356" spans="1:2" x14ac:dyDescent="0.2">
      <c r="A356" s="18" t="s">
        <v>3900</v>
      </c>
      <c r="B356" s="15">
        <v>0</v>
      </c>
    </row>
    <row r="357" spans="1:2" x14ac:dyDescent="0.2">
      <c r="A357" s="18" t="s">
        <v>4095</v>
      </c>
      <c r="B357" s="15">
        <v>50</v>
      </c>
    </row>
    <row r="358" spans="1:2" x14ac:dyDescent="0.2">
      <c r="A358" s="18" t="s">
        <v>3730</v>
      </c>
      <c r="B358" s="15">
        <v>0</v>
      </c>
    </row>
    <row r="359" spans="1:2" x14ac:dyDescent="0.2">
      <c r="A359" s="18" t="s">
        <v>2874</v>
      </c>
      <c r="B359" s="15">
        <v>90.33</v>
      </c>
    </row>
    <row r="360" spans="1:2" x14ac:dyDescent="0.2">
      <c r="A360" s="18" t="s">
        <v>4094</v>
      </c>
      <c r="B360" s="15">
        <v>0</v>
      </c>
    </row>
    <row r="361" spans="1:2" x14ac:dyDescent="0.2">
      <c r="A361" s="18" t="s">
        <v>4023</v>
      </c>
      <c r="B361" s="15">
        <v>30.71</v>
      </c>
    </row>
    <row r="362" spans="1:2" x14ac:dyDescent="0.2">
      <c r="A362" s="18" t="s">
        <v>2891</v>
      </c>
      <c r="B362" s="15">
        <v>27.3</v>
      </c>
    </row>
    <row r="363" spans="1:2" x14ac:dyDescent="0.2">
      <c r="A363" s="18" t="s">
        <v>2907</v>
      </c>
      <c r="B363" s="15">
        <v>1</v>
      </c>
    </row>
    <row r="364" spans="1:2" x14ac:dyDescent="0.2">
      <c r="A364" s="18" t="s">
        <v>4090</v>
      </c>
      <c r="B364" s="15">
        <v>91.25</v>
      </c>
    </row>
    <row r="365" spans="1:2" x14ac:dyDescent="0.2">
      <c r="A365" s="18" t="s">
        <v>2872</v>
      </c>
      <c r="B365" s="15">
        <v>0</v>
      </c>
    </row>
    <row r="366" spans="1:2" x14ac:dyDescent="0.2">
      <c r="A366" s="18" t="s">
        <v>2860</v>
      </c>
      <c r="B366" s="15">
        <v>29.56</v>
      </c>
    </row>
    <row r="367" spans="1:2" x14ac:dyDescent="0.2">
      <c r="A367" s="18" t="s">
        <v>3844</v>
      </c>
      <c r="B367" s="15">
        <v>188.56</v>
      </c>
    </row>
    <row r="368" spans="1:2" x14ac:dyDescent="0.2">
      <c r="A368" s="18" t="s">
        <v>3891</v>
      </c>
      <c r="B368" s="15">
        <v>47.27</v>
      </c>
    </row>
    <row r="369" spans="1:2" x14ac:dyDescent="0.2">
      <c r="A369" s="18" t="s">
        <v>3999</v>
      </c>
      <c r="B369" s="15">
        <v>100.5</v>
      </c>
    </row>
    <row r="370" spans="1:2" x14ac:dyDescent="0.2">
      <c r="A370" s="18" t="s">
        <v>3961</v>
      </c>
      <c r="B370" s="15">
        <v>42</v>
      </c>
    </row>
    <row r="371" spans="1:2" x14ac:dyDescent="0.2">
      <c r="A371" s="18" t="s">
        <v>3842</v>
      </c>
      <c r="B371" s="15">
        <v>70.17</v>
      </c>
    </row>
    <row r="372" spans="1:2" x14ac:dyDescent="0.2">
      <c r="A372" s="18" t="s">
        <v>3727</v>
      </c>
      <c r="B372" s="15">
        <v>100</v>
      </c>
    </row>
    <row r="373" spans="1:2" x14ac:dyDescent="0.2">
      <c r="A373" s="18" t="s">
        <v>3477</v>
      </c>
      <c r="B373" s="15">
        <v>37.5</v>
      </c>
    </row>
    <row r="374" spans="1:2" x14ac:dyDescent="0.2">
      <c r="A374" s="18" t="s">
        <v>4097</v>
      </c>
      <c r="B374" s="15">
        <v>0</v>
      </c>
    </row>
    <row r="375" spans="1:2" x14ac:dyDescent="0.2">
      <c r="A375" s="18" t="s">
        <v>4038</v>
      </c>
      <c r="B375" s="15">
        <v>7</v>
      </c>
    </row>
    <row r="376" spans="1:2" x14ac:dyDescent="0.2">
      <c r="A376" s="18" t="s">
        <v>3908</v>
      </c>
      <c r="B376" s="15">
        <v>83.14</v>
      </c>
    </row>
    <row r="377" spans="1:2" x14ac:dyDescent="0.2">
      <c r="A377" s="18" t="s">
        <v>4010</v>
      </c>
      <c r="B377" s="15">
        <v>0</v>
      </c>
    </row>
    <row r="378" spans="1:2" x14ac:dyDescent="0.2">
      <c r="A378" s="18" t="s">
        <v>3972</v>
      </c>
      <c r="B378" s="15">
        <v>0</v>
      </c>
    </row>
    <row r="379" spans="1:2" x14ac:dyDescent="0.2">
      <c r="A379" s="18" t="s">
        <v>3963</v>
      </c>
      <c r="B379" s="15">
        <v>22.5</v>
      </c>
    </row>
    <row r="380" spans="1:2" x14ac:dyDescent="0.2">
      <c r="A380" s="18" t="s">
        <v>4058</v>
      </c>
      <c r="B380" s="15">
        <v>163.33000000000001</v>
      </c>
    </row>
    <row r="381" spans="1:2" x14ac:dyDescent="0.2">
      <c r="A381" s="18" t="s">
        <v>3843</v>
      </c>
      <c r="B381" s="15">
        <v>23.63</v>
      </c>
    </row>
    <row r="382" spans="1:2" x14ac:dyDescent="0.2">
      <c r="A382" s="18" t="s">
        <v>3890</v>
      </c>
      <c r="B382" s="15">
        <v>128.27000000000001</v>
      </c>
    </row>
    <row r="383" spans="1:2" x14ac:dyDescent="0.2">
      <c r="A383" s="18" t="s">
        <v>4025</v>
      </c>
      <c r="B383" s="15">
        <v>0</v>
      </c>
    </row>
    <row r="384" spans="1:2" x14ac:dyDescent="0.2">
      <c r="A384" s="18" t="s">
        <v>2906</v>
      </c>
      <c r="B384" s="15">
        <v>80.709999999999994</v>
      </c>
    </row>
    <row r="385" spans="1:2" x14ac:dyDescent="0.2">
      <c r="A385" s="18" t="s">
        <v>3987</v>
      </c>
      <c r="B385" s="15">
        <v>100</v>
      </c>
    </row>
    <row r="386" spans="1:2" x14ac:dyDescent="0.2">
      <c r="A386" s="18" t="s">
        <v>4046</v>
      </c>
      <c r="B386" s="15">
        <v>1</v>
      </c>
    </row>
    <row r="387" spans="1:2" x14ac:dyDescent="0.2">
      <c r="A387" s="18" t="s">
        <v>3738</v>
      </c>
      <c r="B387" s="15">
        <v>0</v>
      </c>
    </row>
    <row r="388" spans="1:2" x14ac:dyDescent="0.2">
      <c r="A388" s="18" t="s">
        <v>4069</v>
      </c>
      <c r="B388" s="15">
        <v>18.5</v>
      </c>
    </row>
    <row r="389" spans="1:2" x14ac:dyDescent="0.2">
      <c r="A389" s="18" t="s">
        <v>3888</v>
      </c>
      <c r="B389" s="15">
        <v>37.14</v>
      </c>
    </row>
    <row r="390" spans="1:2" x14ac:dyDescent="0.2">
      <c r="A390" s="18" t="s">
        <v>4047</v>
      </c>
      <c r="B390" s="15">
        <v>0</v>
      </c>
    </row>
    <row r="391" spans="1:2" x14ac:dyDescent="0.2">
      <c r="A391" s="18" t="s">
        <v>3726</v>
      </c>
      <c r="B391" s="15">
        <v>72.400000000000006</v>
      </c>
    </row>
    <row r="392" spans="1:2" x14ac:dyDescent="0.2">
      <c r="A392" s="18" t="s">
        <v>3990</v>
      </c>
      <c r="B392" s="15">
        <v>10</v>
      </c>
    </row>
    <row r="393" spans="1:2" x14ac:dyDescent="0.2">
      <c r="A393" s="18" t="s">
        <v>4064</v>
      </c>
      <c r="B393" s="15">
        <v>34.950000000000003</v>
      </c>
    </row>
    <row r="394" spans="1:2" x14ac:dyDescent="0.2">
      <c r="A394" s="18" t="s">
        <v>4057</v>
      </c>
      <c r="B394" s="15">
        <v>0</v>
      </c>
    </row>
    <row r="395" spans="1:2" x14ac:dyDescent="0.2">
      <c r="A395" s="18" t="s">
        <v>4075</v>
      </c>
      <c r="B395" s="15">
        <v>5</v>
      </c>
    </row>
    <row r="396" spans="1:2" x14ac:dyDescent="0.2">
      <c r="A396" s="18" t="s">
        <v>3973</v>
      </c>
      <c r="B396" s="15">
        <v>62</v>
      </c>
    </row>
    <row r="397" spans="1:2" x14ac:dyDescent="0.2">
      <c r="A397" s="18" t="s">
        <v>3896</v>
      </c>
      <c r="B397" s="15">
        <v>62.5</v>
      </c>
    </row>
    <row r="398" spans="1:2" x14ac:dyDescent="0.2">
      <c r="A398" s="18" t="s">
        <v>3858</v>
      </c>
      <c r="B398" s="15">
        <v>100</v>
      </c>
    </row>
    <row r="399" spans="1:2" x14ac:dyDescent="0.2">
      <c r="A399" s="18" t="s">
        <v>4107</v>
      </c>
      <c r="B399" s="15">
        <v>15.67</v>
      </c>
    </row>
    <row r="400" spans="1:2" x14ac:dyDescent="0.2">
      <c r="A400" s="18" t="s">
        <v>2893</v>
      </c>
      <c r="B400" s="15">
        <v>12.5</v>
      </c>
    </row>
    <row r="401" spans="1:2" x14ac:dyDescent="0.2">
      <c r="A401" s="18" t="s">
        <v>2875</v>
      </c>
      <c r="B401" s="15">
        <v>2.33</v>
      </c>
    </row>
    <row r="402" spans="1:2" x14ac:dyDescent="0.2">
      <c r="A402" s="18" t="s">
        <v>3849</v>
      </c>
      <c r="B402" s="15">
        <v>10</v>
      </c>
    </row>
    <row r="403" spans="1:2" x14ac:dyDescent="0.2">
      <c r="A403" s="18" t="s">
        <v>3977</v>
      </c>
      <c r="B403" s="15">
        <v>64.290000000000006</v>
      </c>
    </row>
    <row r="404" spans="1:2" x14ac:dyDescent="0.2">
      <c r="A404" s="18" t="s">
        <v>2850</v>
      </c>
      <c r="B404" s="15">
        <v>23.92</v>
      </c>
    </row>
    <row r="405" spans="1:2" x14ac:dyDescent="0.2">
      <c r="A405" s="18" t="s">
        <v>3864</v>
      </c>
      <c r="B405" s="15">
        <v>50.2</v>
      </c>
    </row>
    <row r="406" spans="1:2" x14ac:dyDescent="0.2">
      <c r="A406" s="18" t="s">
        <v>4103</v>
      </c>
      <c r="B406" s="15">
        <v>10.25</v>
      </c>
    </row>
    <row r="407" spans="1:2" x14ac:dyDescent="0.2">
      <c r="A407" s="18" t="s">
        <v>3965</v>
      </c>
      <c r="B407" s="15">
        <v>47.91</v>
      </c>
    </row>
    <row r="408" spans="1:2" x14ac:dyDescent="0.2">
      <c r="A408" s="18" t="s">
        <v>4054</v>
      </c>
      <c r="B408" s="15">
        <v>23.75</v>
      </c>
    </row>
    <row r="409" spans="1:2" x14ac:dyDescent="0.2">
      <c r="A409" s="18" t="s">
        <v>3731</v>
      </c>
      <c r="B409" s="15">
        <v>61</v>
      </c>
    </row>
    <row r="410" spans="1:2" x14ac:dyDescent="0.2">
      <c r="A410" s="18" t="s">
        <v>4011</v>
      </c>
      <c r="B410" s="15">
        <v>1</v>
      </c>
    </row>
    <row r="411" spans="1:2" x14ac:dyDescent="0.2">
      <c r="A411" s="18" t="s">
        <v>3941</v>
      </c>
      <c r="B411" s="15">
        <v>0</v>
      </c>
    </row>
    <row r="412" spans="1:2" x14ac:dyDescent="0.2">
      <c r="A412" s="18" t="s">
        <v>3955</v>
      </c>
      <c r="B412" s="15">
        <v>40.06</v>
      </c>
    </row>
    <row r="413" spans="1:2" x14ac:dyDescent="0.2">
      <c r="A413" s="18" t="s">
        <v>3886</v>
      </c>
      <c r="B413" s="15">
        <v>13.11</v>
      </c>
    </row>
    <row r="414" spans="1:2" x14ac:dyDescent="0.2">
      <c r="A414" s="18" t="s">
        <v>2846</v>
      </c>
      <c r="B414" s="15">
        <v>0</v>
      </c>
    </row>
    <row r="415" spans="1:2" x14ac:dyDescent="0.2">
      <c r="A415" s="18" t="s">
        <v>2892</v>
      </c>
      <c r="B415" s="15">
        <v>29.41</v>
      </c>
    </row>
    <row r="416" spans="1:2" x14ac:dyDescent="0.2">
      <c r="A416" s="18" t="s">
        <v>3887</v>
      </c>
      <c r="B416" s="15">
        <v>315.5</v>
      </c>
    </row>
    <row r="417" spans="1:2" x14ac:dyDescent="0.2">
      <c r="A417" s="18" t="s">
        <v>4000</v>
      </c>
      <c r="B417" s="15">
        <v>1</v>
      </c>
    </row>
    <row r="418" spans="1:2" x14ac:dyDescent="0.2">
      <c r="A418" s="18" t="s">
        <v>4066</v>
      </c>
      <c r="B418" s="15">
        <v>27.5</v>
      </c>
    </row>
    <row r="419" spans="1:2" x14ac:dyDescent="0.2">
      <c r="A419" s="18" t="s">
        <v>4022</v>
      </c>
      <c r="B419" s="15">
        <v>0</v>
      </c>
    </row>
    <row r="420" spans="1:2" x14ac:dyDescent="0.2">
      <c r="A420" s="18" t="s">
        <v>3743</v>
      </c>
      <c r="B420" s="15">
        <v>202</v>
      </c>
    </row>
    <row r="421" spans="1:2" x14ac:dyDescent="0.2">
      <c r="A421" s="18" t="s">
        <v>4083</v>
      </c>
      <c r="B421" s="15">
        <v>0</v>
      </c>
    </row>
    <row r="422" spans="1:2" x14ac:dyDescent="0.2">
      <c r="A422" s="18" t="s">
        <v>2855</v>
      </c>
      <c r="B422" s="15">
        <v>60</v>
      </c>
    </row>
    <row r="423" spans="1:2" x14ac:dyDescent="0.2">
      <c r="A423" s="18" t="s">
        <v>3970</v>
      </c>
      <c r="B423" s="15">
        <v>105.54</v>
      </c>
    </row>
    <row r="424" spans="1:2" x14ac:dyDescent="0.2">
      <c r="A424" s="18" t="s">
        <v>3928</v>
      </c>
      <c r="B424" s="15">
        <v>0</v>
      </c>
    </row>
    <row r="425" spans="1:2" x14ac:dyDescent="0.2">
      <c r="A425" s="18" t="s">
        <v>2843</v>
      </c>
      <c r="B425" s="15">
        <v>0</v>
      </c>
    </row>
    <row r="426" spans="1:2" x14ac:dyDescent="0.2">
      <c r="A426" s="18" t="s">
        <v>4020</v>
      </c>
      <c r="B426" s="15">
        <v>10</v>
      </c>
    </row>
    <row r="427" spans="1:2" x14ac:dyDescent="0.2">
      <c r="A427" s="18" t="s">
        <v>4034</v>
      </c>
      <c r="B427" s="15">
        <v>75.25</v>
      </c>
    </row>
    <row r="428" spans="1:2" x14ac:dyDescent="0.2">
      <c r="A428" s="18" t="s">
        <v>3974</v>
      </c>
      <c r="B428" s="15">
        <v>217.5</v>
      </c>
    </row>
    <row r="429" spans="1:2" x14ac:dyDescent="0.2">
      <c r="A429" s="18" t="s">
        <v>3988</v>
      </c>
      <c r="B429" s="15">
        <v>60.11</v>
      </c>
    </row>
    <row r="430" spans="1:2" x14ac:dyDescent="0.2">
      <c r="A430" s="18" t="s">
        <v>4030</v>
      </c>
      <c r="B430" s="15">
        <v>100</v>
      </c>
    </row>
    <row r="431" spans="1:2" x14ac:dyDescent="0.2">
      <c r="A431" s="18" t="s">
        <v>3944</v>
      </c>
      <c r="B431" s="15">
        <v>50.5</v>
      </c>
    </row>
    <row r="432" spans="1:2" x14ac:dyDescent="0.2">
      <c r="A432" s="18" t="s">
        <v>3857</v>
      </c>
      <c r="B432" s="15">
        <v>81.540000000000006</v>
      </c>
    </row>
    <row r="433" spans="1:2" x14ac:dyDescent="0.2">
      <c r="A433" s="18" t="s">
        <v>3998</v>
      </c>
      <c r="B433" s="15">
        <v>5.75</v>
      </c>
    </row>
    <row r="434" spans="1:2" x14ac:dyDescent="0.2">
      <c r="A434" s="18" t="s">
        <v>3949</v>
      </c>
      <c r="B434" s="15">
        <v>25</v>
      </c>
    </row>
    <row r="435" spans="1:2" x14ac:dyDescent="0.2">
      <c r="A435" s="18" t="s">
        <v>4087</v>
      </c>
      <c r="B435" s="15">
        <v>25.5</v>
      </c>
    </row>
    <row r="436" spans="1:2" x14ac:dyDescent="0.2">
      <c r="A436" s="18" t="s">
        <v>2871</v>
      </c>
      <c r="B436" s="15">
        <v>35.92</v>
      </c>
    </row>
    <row r="437" spans="1:2" x14ac:dyDescent="0.2">
      <c r="A437" s="18" t="s">
        <v>4104</v>
      </c>
      <c r="B437" s="15">
        <v>59</v>
      </c>
    </row>
    <row r="438" spans="1:2" x14ac:dyDescent="0.2">
      <c r="A438" s="18" t="s">
        <v>4043</v>
      </c>
      <c r="B438" s="15">
        <v>27.5</v>
      </c>
    </row>
    <row r="439" spans="1:2" x14ac:dyDescent="0.2">
      <c r="A439" s="18" t="s">
        <v>3851</v>
      </c>
      <c r="B439" s="15">
        <v>89.4</v>
      </c>
    </row>
    <row r="440" spans="1:2" x14ac:dyDescent="0.2">
      <c r="A440" s="18" t="s">
        <v>4006</v>
      </c>
      <c r="B440" s="15">
        <v>45.84</v>
      </c>
    </row>
    <row r="441" spans="1:2" x14ac:dyDescent="0.2">
      <c r="A441" s="18" t="s">
        <v>3859</v>
      </c>
      <c r="B441" s="15">
        <v>1</v>
      </c>
    </row>
    <row r="442" spans="1:2" x14ac:dyDescent="0.2">
      <c r="A442" s="18" t="s">
        <v>2911</v>
      </c>
      <c r="B442" s="15">
        <v>46.93</v>
      </c>
    </row>
    <row r="443" spans="1:2" x14ac:dyDescent="0.2">
      <c r="A443" s="18" t="s">
        <v>3996</v>
      </c>
      <c r="B443" s="15">
        <v>10</v>
      </c>
    </row>
    <row r="444" spans="1:2" x14ac:dyDescent="0.2">
      <c r="A444" s="18" t="s">
        <v>2899</v>
      </c>
      <c r="B444" s="15">
        <v>0</v>
      </c>
    </row>
    <row r="445" spans="1:2" x14ac:dyDescent="0.2">
      <c r="A445" s="18" t="s">
        <v>3741</v>
      </c>
      <c r="B445" s="15">
        <v>0</v>
      </c>
    </row>
    <row r="446" spans="1:2" x14ac:dyDescent="0.2">
      <c r="A446" s="18" t="s">
        <v>3947</v>
      </c>
      <c r="B446" s="15">
        <v>25</v>
      </c>
    </row>
    <row r="447" spans="1:2" x14ac:dyDescent="0.2">
      <c r="A447" s="18" t="s">
        <v>3910</v>
      </c>
      <c r="B447" s="15">
        <v>142.86000000000001</v>
      </c>
    </row>
    <row r="448" spans="1:2" x14ac:dyDescent="0.2">
      <c r="A448" s="18" t="s">
        <v>3852</v>
      </c>
      <c r="B448" s="15">
        <v>25</v>
      </c>
    </row>
    <row r="449" spans="1:2" x14ac:dyDescent="0.2">
      <c r="A449" s="18" t="s">
        <v>4045</v>
      </c>
      <c r="B449" s="15">
        <v>16</v>
      </c>
    </row>
    <row r="450" spans="1:2" x14ac:dyDescent="0.2">
      <c r="A450" s="18" t="s">
        <v>3739</v>
      </c>
      <c r="B450" s="15">
        <v>25</v>
      </c>
    </row>
    <row r="451" spans="1:2" x14ac:dyDescent="0.2">
      <c r="A451" s="18" t="s">
        <v>2856</v>
      </c>
      <c r="B451" s="15">
        <v>24.33</v>
      </c>
    </row>
    <row r="452" spans="1:2" x14ac:dyDescent="0.2">
      <c r="A452" s="18" t="s">
        <v>4036</v>
      </c>
      <c r="B452" s="15">
        <v>1250</v>
      </c>
    </row>
    <row r="453" spans="1:2" x14ac:dyDescent="0.2">
      <c r="A453" s="18" t="s">
        <v>4024</v>
      </c>
      <c r="B453" s="15">
        <v>51</v>
      </c>
    </row>
    <row r="454" spans="1:2" x14ac:dyDescent="0.2">
      <c r="A454" s="18" t="s">
        <v>2884</v>
      </c>
      <c r="B454" s="15">
        <v>46.25</v>
      </c>
    </row>
    <row r="455" spans="1:2" x14ac:dyDescent="0.2">
      <c r="A455" s="18" t="s">
        <v>4031</v>
      </c>
      <c r="B455" s="15">
        <v>147.4</v>
      </c>
    </row>
    <row r="456" spans="1:2" x14ac:dyDescent="0.2">
      <c r="A456" s="18" t="s">
        <v>3921</v>
      </c>
      <c r="B456" s="15">
        <v>57.25</v>
      </c>
    </row>
    <row r="457" spans="1:2" x14ac:dyDescent="0.2">
      <c r="A457" s="18" t="s">
        <v>4026</v>
      </c>
      <c r="B457" s="15">
        <v>66.67</v>
      </c>
    </row>
    <row r="458" spans="1:2" x14ac:dyDescent="0.2">
      <c r="A458" s="18" t="s">
        <v>4018</v>
      </c>
      <c r="B458" s="15">
        <v>63.56</v>
      </c>
    </row>
    <row r="459" spans="1:2" x14ac:dyDescent="0.2">
      <c r="A459" s="18" t="s">
        <v>4028</v>
      </c>
      <c r="B459" s="15">
        <v>59</v>
      </c>
    </row>
    <row r="460" spans="1:2" x14ac:dyDescent="0.2">
      <c r="A460" s="18" t="s">
        <v>3850</v>
      </c>
      <c r="B460" s="15">
        <v>13</v>
      </c>
    </row>
    <row r="461" spans="1:2" x14ac:dyDescent="0.2">
      <c r="A461" s="18" t="s">
        <v>4033</v>
      </c>
      <c r="B461" s="15">
        <v>40</v>
      </c>
    </row>
    <row r="462" spans="1:2" x14ac:dyDescent="0.2">
      <c r="A462" s="18" t="s">
        <v>3728</v>
      </c>
      <c r="B462" s="15">
        <v>51.67</v>
      </c>
    </row>
    <row r="463" spans="1:2" x14ac:dyDescent="0.2">
      <c r="A463" s="18" t="s">
        <v>4013</v>
      </c>
      <c r="B463" s="15">
        <v>52.5</v>
      </c>
    </row>
    <row r="464" spans="1:2" x14ac:dyDescent="0.2">
      <c r="A464" s="18" t="s">
        <v>2913</v>
      </c>
      <c r="B464" s="15">
        <v>1</v>
      </c>
    </row>
    <row r="465" spans="1:2" x14ac:dyDescent="0.2">
      <c r="A465" s="18" t="s">
        <v>2890</v>
      </c>
      <c r="B465" s="15">
        <v>7</v>
      </c>
    </row>
    <row r="466" spans="1:2" x14ac:dyDescent="0.2">
      <c r="A466" s="18" t="s">
        <v>3889</v>
      </c>
      <c r="B466" s="15">
        <v>0</v>
      </c>
    </row>
    <row r="467" spans="1:2" x14ac:dyDescent="0.2">
      <c r="A467" s="18" t="s">
        <v>3968</v>
      </c>
      <c r="B467" s="15">
        <v>22.67</v>
      </c>
    </row>
    <row r="468" spans="1:2" x14ac:dyDescent="0.2">
      <c r="A468" s="18" t="s">
        <v>2876</v>
      </c>
      <c r="B468" s="15">
        <v>0</v>
      </c>
    </row>
    <row r="469" spans="1:2" x14ac:dyDescent="0.2">
      <c r="A469" s="18" t="s">
        <v>3995</v>
      </c>
      <c r="B469" s="15">
        <v>82.57</v>
      </c>
    </row>
    <row r="470" spans="1:2" x14ac:dyDescent="0.2">
      <c r="A470" s="18" t="s">
        <v>4085</v>
      </c>
      <c r="B470" s="15">
        <v>30</v>
      </c>
    </row>
    <row r="471" spans="1:2" x14ac:dyDescent="0.2">
      <c r="A471" s="18" t="s">
        <v>4109</v>
      </c>
      <c r="B471" s="15">
        <v>1</v>
      </c>
    </row>
    <row r="472" spans="1:2" x14ac:dyDescent="0.2">
      <c r="A472" s="18" t="s">
        <v>3847</v>
      </c>
      <c r="B472" s="15">
        <v>9.5</v>
      </c>
    </row>
    <row r="473" spans="1:2" x14ac:dyDescent="0.2">
      <c r="A473" s="18" t="s">
        <v>4072</v>
      </c>
      <c r="B473" s="15">
        <v>0</v>
      </c>
    </row>
    <row r="474" spans="1:2" x14ac:dyDescent="0.2">
      <c r="A474" s="18" t="s">
        <v>2885</v>
      </c>
      <c r="B474" s="15">
        <v>26</v>
      </c>
    </row>
    <row r="475" spans="1:2" x14ac:dyDescent="0.2">
      <c r="A475" s="18" t="s">
        <v>3953</v>
      </c>
      <c r="B475" s="15">
        <v>0</v>
      </c>
    </row>
    <row r="476" spans="1:2" x14ac:dyDescent="0.2">
      <c r="A476" s="18" t="s">
        <v>2869</v>
      </c>
      <c r="B476" s="15">
        <v>35.4</v>
      </c>
    </row>
    <row r="477" spans="1:2" x14ac:dyDescent="0.2">
      <c r="A477" s="18" t="s">
        <v>4016</v>
      </c>
      <c r="B477" s="15">
        <v>33.33</v>
      </c>
    </row>
    <row r="478" spans="1:2" x14ac:dyDescent="0.2">
      <c r="A478" s="18" t="s">
        <v>3930</v>
      </c>
      <c r="B478" s="15">
        <v>91.83</v>
      </c>
    </row>
    <row r="479" spans="1:2" x14ac:dyDescent="0.2">
      <c r="A479" s="18" t="s">
        <v>4048</v>
      </c>
      <c r="B479" s="15">
        <v>86.62</v>
      </c>
    </row>
    <row r="480" spans="1:2" x14ac:dyDescent="0.2">
      <c r="A480" s="18" t="s">
        <v>4050</v>
      </c>
      <c r="B480" s="15">
        <v>0</v>
      </c>
    </row>
    <row r="481" spans="1:2" x14ac:dyDescent="0.2">
      <c r="A481" s="18" t="s">
        <v>3919</v>
      </c>
      <c r="B481" s="15">
        <v>10.17</v>
      </c>
    </row>
    <row r="482" spans="1:2" x14ac:dyDescent="0.2">
      <c r="A482" s="18" t="s">
        <v>3938</v>
      </c>
      <c r="B482" s="15">
        <v>25</v>
      </c>
    </row>
    <row r="483" spans="1:2" x14ac:dyDescent="0.2">
      <c r="A483" s="18" t="s">
        <v>3742</v>
      </c>
      <c r="B483" s="15">
        <v>10</v>
      </c>
    </row>
    <row r="484" spans="1:2" x14ac:dyDescent="0.2">
      <c r="A484" s="18" t="s">
        <v>3860</v>
      </c>
      <c r="B484" s="15">
        <v>0</v>
      </c>
    </row>
    <row r="485" spans="1:2" x14ac:dyDescent="0.2">
      <c r="A485" s="18" t="s">
        <v>4076</v>
      </c>
      <c r="B485" s="15">
        <v>0</v>
      </c>
    </row>
    <row r="486" spans="1:2" x14ac:dyDescent="0.2">
      <c r="A486" s="18" t="s">
        <v>3905</v>
      </c>
      <c r="B486" s="15">
        <v>16.25</v>
      </c>
    </row>
    <row r="487" spans="1:2" x14ac:dyDescent="0.2">
      <c r="A487" s="18" t="s">
        <v>3969</v>
      </c>
      <c r="B487" s="15">
        <v>26.38</v>
      </c>
    </row>
    <row r="488" spans="1:2" x14ac:dyDescent="0.2">
      <c r="A488" s="18" t="s">
        <v>3840</v>
      </c>
      <c r="B488" s="15">
        <v>56.05</v>
      </c>
    </row>
    <row r="489" spans="1:2" x14ac:dyDescent="0.2">
      <c r="A489" s="18" t="s">
        <v>3892</v>
      </c>
      <c r="B489" s="15">
        <v>50</v>
      </c>
    </row>
    <row r="490" spans="1:2" x14ac:dyDescent="0.2">
      <c r="A490" s="18" t="s">
        <v>4015</v>
      </c>
      <c r="B490" s="15">
        <v>7.25</v>
      </c>
    </row>
    <row r="491" spans="1:2" x14ac:dyDescent="0.2">
      <c r="A491" s="18" t="s">
        <v>4099</v>
      </c>
      <c r="B491" s="15">
        <v>16.670000000000002</v>
      </c>
    </row>
    <row r="492" spans="1:2" x14ac:dyDescent="0.2">
      <c r="A492" s="18" t="s">
        <v>3856</v>
      </c>
      <c r="B492" s="15">
        <v>1</v>
      </c>
    </row>
    <row r="493" spans="1:2" x14ac:dyDescent="0.2">
      <c r="A493" s="18" t="s">
        <v>2918</v>
      </c>
      <c r="B493" s="15">
        <v>68.099999999999994</v>
      </c>
    </row>
    <row r="494" spans="1:2" x14ac:dyDescent="0.2">
      <c r="A494" s="18" t="s">
        <v>2919</v>
      </c>
      <c r="B494" s="15">
        <v>8.5</v>
      </c>
    </row>
    <row r="495" spans="1:2" x14ac:dyDescent="0.2">
      <c r="A495" s="18" t="s">
        <v>3906</v>
      </c>
      <c r="B495" s="15">
        <v>33.75</v>
      </c>
    </row>
    <row r="496" spans="1:2" x14ac:dyDescent="0.2">
      <c r="A496" s="18" t="s">
        <v>3954</v>
      </c>
      <c r="B496" s="15">
        <v>7</v>
      </c>
    </row>
    <row r="497" spans="1:2" x14ac:dyDescent="0.2">
      <c r="A497" s="18" t="s">
        <v>3893</v>
      </c>
      <c r="B497" s="15">
        <v>42.5</v>
      </c>
    </row>
    <row r="498" spans="1:2" x14ac:dyDescent="0.2">
      <c r="A498" s="24" t="s">
        <v>8340</v>
      </c>
      <c r="B498" s="25">
        <v>249</v>
      </c>
    </row>
    <row r="499" spans="1:2" x14ac:dyDescent="0.2">
      <c r="A499" s="24" t="s">
        <v>8341</v>
      </c>
      <c r="B499" s="25">
        <v>12321.710000000003</v>
      </c>
    </row>
    <row r="500" spans="1:2" x14ac:dyDescent="0.2">
      <c r="A500" s="26" t="s">
        <v>8323</v>
      </c>
      <c r="B500" s="27">
        <v>249</v>
      </c>
    </row>
    <row r="501" spans="1:2" x14ac:dyDescent="0.2">
      <c r="A501" s="28" t="s">
        <v>8342</v>
      </c>
      <c r="B501" s="29">
        <v>12321.710000000003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9ED9-FAC9-D544-93A1-32A7A907146C}">
  <dimension ref="A1:B826"/>
  <sheetViews>
    <sheetView workbookViewId="0">
      <selection sqref="A1:XFD1"/>
    </sheetView>
  </sheetViews>
  <sheetFormatPr baseColWidth="10" defaultRowHeight="15" x14ac:dyDescent="0.2"/>
  <cols>
    <col min="1" max="1" width="51.33203125" bestFit="1" customWidth="1"/>
  </cols>
  <sheetData>
    <row r="1" spans="1:2" x14ac:dyDescent="0.2">
      <c r="A1" s="22" t="s">
        <v>8322</v>
      </c>
      <c r="B1" s="23"/>
    </row>
    <row r="2" spans="1:2" x14ac:dyDescent="0.2">
      <c r="A2" s="18" t="s">
        <v>2979</v>
      </c>
      <c r="B2" s="15">
        <v>1</v>
      </c>
    </row>
    <row r="3" spans="1:2" x14ac:dyDescent="0.2">
      <c r="A3" s="18" t="s">
        <v>3154</v>
      </c>
      <c r="B3" s="15">
        <v>1</v>
      </c>
    </row>
    <row r="4" spans="1:2" x14ac:dyDescent="0.2">
      <c r="A4" s="18" t="s">
        <v>3311</v>
      </c>
      <c r="B4" s="15">
        <v>1</v>
      </c>
    </row>
    <row r="5" spans="1:2" x14ac:dyDescent="0.2">
      <c r="A5" s="18" t="s">
        <v>3531</v>
      </c>
      <c r="B5" s="15">
        <v>1</v>
      </c>
    </row>
    <row r="6" spans="1:2" x14ac:dyDescent="0.2">
      <c r="A6" s="18" t="s">
        <v>3369</v>
      </c>
      <c r="B6" s="15">
        <v>1</v>
      </c>
    </row>
    <row r="7" spans="1:2" x14ac:dyDescent="0.2">
      <c r="A7" s="18" t="s">
        <v>3707</v>
      </c>
      <c r="B7" s="15">
        <v>1</v>
      </c>
    </row>
    <row r="8" spans="1:2" x14ac:dyDescent="0.2">
      <c r="A8" s="18" t="s">
        <v>3592</v>
      </c>
      <c r="B8" s="15">
        <v>1</v>
      </c>
    </row>
    <row r="9" spans="1:2" x14ac:dyDescent="0.2">
      <c r="A9" s="18" t="s">
        <v>3417</v>
      </c>
      <c r="B9" s="15">
        <v>1</v>
      </c>
    </row>
    <row r="10" spans="1:2" x14ac:dyDescent="0.2">
      <c r="A10" s="18" t="s">
        <v>3272</v>
      </c>
      <c r="B10" s="15">
        <v>1</v>
      </c>
    </row>
    <row r="11" spans="1:2" x14ac:dyDescent="0.2">
      <c r="A11" s="18" t="s">
        <v>3407</v>
      </c>
      <c r="B11" s="15">
        <v>1</v>
      </c>
    </row>
    <row r="12" spans="1:2" x14ac:dyDescent="0.2">
      <c r="A12" s="18" t="s">
        <v>3678</v>
      </c>
      <c r="B12" s="15">
        <v>1</v>
      </c>
    </row>
    <row r="13" spans="1:2" x14ac:dyDescent="0.2">
      <c r="A13" s="18" t="s">
        <v>2839</v>
      </c>
      <c r="B13" s="15">
        <v>1</v>
      </c>
    </row>
    <row r="14" spans="1:2" x14ac:dyDescent="0.2">
      <c r="A14" s="18" t="s">
        <v>2836</v>
      </c>
      <c r="B14" s="15">
        <v>1</v>
      </c>
    </row>
    <row r="15" spans="1:2" x14ac:dyDescent="0.2">
      <c r="A15" s="18" t="s">
        <v>3151</v>
      </c>
      <c r="B15" s="15">
        <v>1</v>
      </c>
    </row>
    <row r="16" spans="1:2" x14ac:dyDescent="0.2">
      <c r="A16" s="18" t="s">
        <v>3622</v>
      </c>
      <c r="B16" s="15">
        <v>1</v>
      </c>
    </row>
    <row r="17" spans="1:2" x14ac:dyDescent="0.2">
      <c r="A17" s="18" t="s">
        <v>3210</v>
      </c>
      <c r="B17" s="15">
        <v>1</v>
      </c>
    </row>
    <row r="18" spans="1:2" x14ac:dyDescent="0.2">
      <c r="A18" s="18" t="s">
        <v>1289</v>
      </c>
      <c r="B18" s="15">
        <v>1</v>
      </c>
    </row>
    <row r="19" spans="1:2" x14ac:dyDescent="0.2">
      <c r="A19" s="18" t="s">
        <v>2784</v>
      </c>
      <c r="B19" s="15">
        <v>1</v>
      </c>
    </row>
    <row r="20" spans="1:2" x14ac:dyDescent="0.2">
      <c r="A20" s="18" t="s">
        <v>3505</v>
      </c>
      <c r="B20" s="15">
        <v>1</v>
      </c>
    </row>
    <row r="21" spans="1:2" x14ac:dyDescent="0.2">
      <c r="A21" s="18" t="s">
        <v>524</v>
      </c>
      <c r="B21" s="15">
        <v>1</v>
      </c>
    </row>
    <row r="22" spans="1:2" x14ac:dyDescent="0.2">
      <c r="A22" s="18" t="s">
        <v>3679</v>
      </c>
      <c r="B22" s="15">
        <v>1</v>
      </c>
    </row>
    <row r="23" spans="1:2" x14ac:dyDescent="0.2">
      <c r="A23" s="18" t="s">
        <v>3454</v>
      </c>
      <c r="B23" s="15">
        <v>1</v>
      </c>
    </row>
    <row r="24" spans="1:2" x14ac:dyDescent="0.2">
      <c r="A24" s="18" t="s">
        <v>3230</v>
      </c>
      <c r="B24" s="15">
        <v>1</v>
      </c>
    </row>
    <row r="25" spans="1:2" x14ac:dyDescent="0.2">
      <c r="A25" s="18" t="s">
        <v>3321</v>
      </c>
      <c r="B25" s="15">
        <v>1</v>
      </c>
    </row>
    <row r="26" spans="1:2" x14ac:dyDescent="0.2">
      <c r="A26" s="18" t="s">
        <v>3550</v>
      </c>
      <c r="B26" s="15">
        <v>1</v>
      </c>
    </row>
    <row r="27" spans="1:2" x14ac:dyDescent="0.2">
      <c r="A27" s="18" t="s">
        <v>3545</v>
      </c>
      <c r="B27" s="15">
        <v>1</v>
      </c>
    </row>
    <row r="28" spans="1:2" x14ac:dyDescent="0.2">
      <c r="A28" s="18" t="s">
        <v>3489</v>
      </c>
      <c r="B28" s="15">
        <v>1</v>
      </c>
    </row>
    <row r="29" spans="1:2" x14ac:dyDescent="0.2">
      <c r="A29" s="18" t="s">
        <v>3328</v>
      </c>
      <c r="B29" s="15">
        <v>1</v>
      </c>
    </row>
    <row r="30" spans="1:2" x14ac:dyDescent="0.2">
      <c r="A30" s="18" t="s">
        <v>3233</v>
      </c>
      <c r="B30" s="15">
        <v>1</v>
      </c>
    </row>
    <row r="31" spans="1:2" x14ac:dyDescent="0.2">
      <c r="A31" s="18" t="s">
        <v>2972</v>
      </c>
      <c r="B31" s="15">
        <v>1</v>
      </c>
    </row>
    <row r="32" spans="1:2" x14ac:dyDescent="0.2">
      <c r="A32" s="18" t="s">
        <v>3825</v>
      </c>
      <c r="B32" s="15">
        <v>1</v>
      </c>
    </row>
    <row r="33" spans="1:2" x14ac:dyDescent="0.2">
      <c r="A33" s="18" t="s">
        <v>3308</v>
      </c>
      <c r="B33" s="15">
        <v>1</v>
      </c>
    </row>
    <row r="34" spans="1:2" x14ac:dyDescent="0.2">
      <c r="A34" s="18" t="s">
        <v>3379</v>
      </c>
      <c r="B34" s="15">
        <v>1</v>
      </c>
    </row>
    <row r="35" spans="1:2" x14ac:dyDescent="0.2">
      <c r="A35" s="18" t="s">
        <v>3816</v>
      </c>
      <c r="B35" s="15">
        <v>1</v>
      </c>
    </row>
    <row r="36" spans="1:2" x14ac:dyDescent="0.2">
      <c r="A36" s="18" t="s">
        <v>3704</v>
      </c>
      <c r="B36" s="15">
        <v>1</v>
      </c>
    </row>
    <row r="37" spans="1:2" x14ac:dyDescent="0.2">
      <c r="A37" s="18" t="s">
        <v>3680</v>
      </c>
      <c r="B37" s="15">
        <v>1</v>
      </c>
    </row>
    <row r="38" spans="1:2" x14ac:dyDescent="0.2">
      <c r="A38" s="18" t="s">
        <v>2791</v>
      </c>
      <c r="B38" s="15">
        <v>1</v>
      </c>
    </row>
    <row r="39" spans="1:2" x14ac:dyDescent="0.2">
      <c r="A39" s="18" t="s">
        <v>3174</v>
      </c>
      <c r="B39" s="15">
        <v>1</v>
      </c>
    </row>
    <row r="40" spans="1:2" x14ac:dyDescent="0.2">
      <c r="A40" s="18" t="s">
        <v>3182</v>
      </c>
      <c r="B40" s="15">
        <v>1</v>
      </c>
    </row>
    <row r="41" spans="1:2" x14ac:dyDescent="0.2">
      <c r="A41" s="18" t="s">
        <v>3435</v>
      </c>
      <c r="B41" s="15">
        <v>1</v>
      </c>
    </row>
    <row r="42" spans="1:2" x14ac:dyDescent="0.2">
      <c r="A42" s="18" t="s">
        <v>2788</v>
      </c>
      <c r="B42" s="15">
        <v>1</v>
      </c>
    </row>
    <row r="43" spans="1:2" x14ac:dyDescent="0.2">
      <c r="A43" s="18" t="s">
        <v>3585</v>
      </c>
      <c r="B43" s="15">
        <v>1</v>
      </c>
    </row>
    <row r="44" spans="1:2" x14ac:dyDescent="0.2">
      <c r="A44" s="18" t="s">
        <v>3224</v>
      </c>
      <c r="B44" s="15">
        <v>1</v>
      </c>
    </row>
    <row r="45" spans="1:2" x14ac:dyDescent="0.2">
      <c r="A45" s="18" t="s">
        <v>3828</v>
      </c>
      <c r="B45" s="15">
        <v>1</v>
      </c>
    </row>
    <row r="46" spans="1:2" x14ac:dyDescent="0.2">
      <c r="A46" s="18" t="s">
        <v>3658</v>
      </c>
      <c r="B46" s="15">
        <v>1</v>
      </c>
    </row>
    <row r="47" spans="1:2" x14ac:dyDescent="0.2">
      <c r="A47" s="18" t="s">
        <v>3813</v>
      </c>
      <c r="B47" s="15">
        <v>1</v>
      </c>
    </row>
    <row r="48" spans="1:2" x14ac:dyDescent="0.2">
      <c r="A48" s="18" t="s">
        <v>3170</v>
      </c>
      <c r="B48" s="15">
        <v>1</v>
      </c>
    </row>
    <row r="49" spans="1:2" x14ac:dyDescent="0.2">
      <c r="A49" s="18" t="s">
        <v>3596</v>
      </c>
      <c r="B49" s="15">
        <v>1</v>
      </c>
    </row>
    <row r="50" spans="1:2" x14ac:dyDescent="0.2">
      <c r="A50" s="18" t="s">
        <v>3371</v>
      </c>
      <c r="B50" s="15">
        <v>1</v>
      </c>
    </row>
    <row r="51" spans="1:2" x14ac:dyDescent="0.2">
      <c r="A51" s="18" t="s">
        <v>3436</v>
      </c>
      <c r="B51" s="15">
        <v>1</v>
      </c>
    </row>
    <row r="52" spans="1:2" x14ac:dyDescent="0.2">
      <c r="A52" s="18" t="s">
        <v>3468</v>
      </c>
      <c r="B52" s="15">
        <v>1</v>
      </c>
    </row>
    <row r="53" spans="1:2" x14ac:dyDescent="0.2">
      <c r="A53" s="18" t="s">
        <v>3441</v>
      </c>
      <c r="B53" s="15">
        <v>1</v>
      </c>
    </row>
    <row r="54" spans="1:2" x14ac:dyDescent="0.2">
      <c r="A54" s="18" t="s">
        <v>3689</v>
      </c>
      <c r="B54" s="15">
        <v>1</v>
      </c>
    </row>
    <row r="55" spans="1:2" x14ac:dyDescent="0.2">
      <c r="A55" s="18" t="s">
        <v>3484</v>
      </c>
      <c r="B55" s="15">
        <v>1</v>
      </c>
    </row>
    <row r="56" spans="1:2" x14ac:dyDescent="0.2">
      <c r="A56" s="18" t="s">
        <v>3574</v>
      </c>
      <c r="B56" s="15">
        <v>1</v>
      </c>
    </row>
    <row r="57" spans="1:2" x14ac:dyDescent="0.2">
      <c r="A57" s="18" t="s">
        <v>3422</v>
      </c>
      <c r="B57" s="15">
        <v>1</v>
      </c>
    </row>
    <row r="58" spans="1:2" x14ac:dyDescent="0.2">
      <c r="A58" s="18" t="s">
        <v>3579</v>
      </c>
      <c r="B58" s="15">
        <v>1</v>
      </c>
    </row>
    <row r="59" spans="1:2" x14ac:dyDescent="0.2">
      <c r="A59" s="18" t="s">
        <v>3520</v>
      </c>
      <c r="B59" s="15">
        <v>1</v>
      </c>
    </row>
    <row r="60" spans="1:2" x14ac:dyDescent="0.2">
      <c r="A60" s="18" t="s">
        <v>3410</v>
      </c>
      <c r="B60" s="15">
        <v>1</v>
      </c>
    </row>
    <row r="61" spans="1:2" x14ac:dyDescent="0.2">
      <c r="A61" s="18" t="s">
        <v>3414</v>
      </c>
      <c r="B61" s="15">
        <v>1</v>
      </c>
    </row>
    <row r="62" spans="1:2" x14ac:dyDescent="0.2">
      <c r="A62" s="18" t="s">
        <v>538</v>
      </c>
      <c r="B62" s="15">
        <v>1</v>
      </c>
    </row>
    <row r="63" spans="1:2" x14ac:dyDescent="0.2">
      <c r="A63" s="18" t="s">
        <v>3517</v>
      </c>
      <c r="B63" s="15">
        <v>1</v>
      </c>
    </row>
    <row r="64" spans="1:2" x14ac:dyDescent="0.2">
      <c r="A64" s="18" t="s">
        <v>1301</v>
      </c>
      <c r="B64" s="15">
        <v>1</v>
      </c>
    </row>
    <row r="65" spans="1:2" x14ac:dyDescent="0.2">
      <c r="A65" s="18" t="s">
        <v>3358</v>
      </c>
      <c r="B65" s="15">
        <v>1</v>
      </c>
    </row>
    <row r="66" spans="1:2" x14ac:dyDescent="0.2">
      <c r="A66" s="18" t="s">
        <v>2782</v>
      </c>
      <c r="B66" s="15">
        <v>1</v>
      </c>
    </row>
    <row r="67" spans="1:2" x14ac:dyDescent="0.2">
      <c r="A67" s="18" t="s">
        <v>3164</v>
      </c>
      <c r="B67" s="15">
        <v>1</v>
      </c>
    </row>
    <row r="68" spans="1:2" x14ac:dyDescent="0.2">
      <c r="A68" s="18" t="s">
        <v>3258</v>
      </c>
      <c r="B68" s="15">
        <v>1</v>
      </c>
    </row>
    <row r="69" spans="1:2" x14ac:dyDescent="0.2">
      <c r="A69" s="18" t="s">
        <v>3591</v>
      </c>
      <c r="B69" s="15">
        <v>1</v>
      </c>
    </row>
    <row r="70" spans="1:2" x14ac:dyDescent="0.2">
      <c r="A70" s="18" t="s">
        <v>2977</v>
      </c>
      <c r="B70" s="15">
        <v>1</v>
      </c>
    </row>
    <row r="71" spans="1:2" x14ac:dyDescent="0.2">
      <c r="A71" s="18" t="s">
        <v>3163</v>
      </c>
      <c r="B71" s="15">
        <v>1</v>
      </c>
    </row>
    <row r="72" spans="1:2" x14ac:dyDescent="0.2">
      <c r="A72" s="18" t="s">
        <v>2810</v>
      </c>
      <c r="B72" s="15">
        <v>1</v>
      </c>
    </row>
    <row r="73" spans="1:2" x14ac:dyDescent="0.2">
      <c r="A73" s="18" t="s">
        <v>3250</v>
      </c>
      <c r="B73" s="15">
        <v>1</v>
      </c>
    </row>
    <row r="74" spans="1:2" x14ac:dyDescent="0.2">
      <c r="A74" s="18" t="s">
        <v>3710</v>
      </c>
      <c r="B74" s="15">
        <v>1</v>
      </c>
    </row>
    <row r="75" spans="1:2" x14ac:dyDescent="0.2">
      <c r="A75" s="18" t="s">
        <v>3156</v>
      </c>
      <c r="B75" s="15">
        <v>1</v>
      </c>
    </row>
    <row r="76" spans="1:2" x14ac:dyDescent="0.2">
      <c r="A76" s="18" t="s">
        <v>3818</v>
      </c>
      <c r="B76" s="15">
        <v>1</v>
      </c>
    </row>
    <row r="77" spans="1:2" x14ac:dyDescent="0.2">
      <c r="A77" s="18" t="s">
        <v>3220</v>
      </c>
      <c r="B77" s="15">
        <v>1</v>
      </c>
    </row>
    <row r="78" spans="1:2" x14ac:dyDescent="0.2">
      <c r="A78" s="18" t="s">
        <v>3285</v>
      </c>
      <c r="B78" s="15">
        <v>1</v>
      </c>
    </row>
    <row r="79" spans="1:2" x14ac:dyDescent="0.2">
      <c r="A79" s="18" t="s">
        <v>3212</v>
      </c>
      <c r="B79" s="15">
        <v>1</v>
      </c>
    </row>
    <row r="80" spans="1:2" x14ac:dyDescent="0.2">
      <c r="A80" s="18" t="s">
        <v>3681</v>
      </c>
      <c r="B80" s="15">
        <v>1</v>
      </c>
    </row>
    <row r="81" spans="1:2" x14ac:dyDescent="0.2">
      <c r="A81" s="18" t="s">
        <v>3235</v>
      </c>
      <c r="B81" s="15">
        <v>1</v>
      </c>
    </row>
    <row r="82" spans="1:2" x14ac:dyDescent="0.2">
      <c r="A82" s="18" t="s">
        <v>3237</v>
      </c>
      <c r="B82" s="15">
        <v>1</v>
      </c>
    </row>
    <row r="83" spans="1:2" x14ac:dyDescent="0.2">
      <c r="A83" s="18" t="s">
        <v>3388</v>
      </c>
      <c r="B83" s="15">
        <v>1</v>
      </c>
    </row>
    <row r="84" spans="1:2" x14ac:dyDescent="0.2">
      <c r="A84" s="18" t="s">
        <v>3538</v>
      </c>
      <c r="B84" s="15">
        <v>1</v>
      </c>
    </row>
    <row r="85" spans="1:2" x14ac:dyDescent="0.2">
      <c r="A85" s="18" t="s">
        <v>3597</v>
      </c>
      <c r="B85" s="15">
        <v>1</v>
      </c>
    </row>
    <row r="86" spans="1:2" x14ac:dyDescent="0.2">
      <c r="A86" s="18" t="s">
        <v>3438</v>
      </c>
      <c r="B86" s="15">
        <v>1</v>
      </c>
    </row>
    <row r="87" spans="1:2" x14ac:dyDescent="0.2">
      <c r="A87" s="18" t="s">
        <v>3215</v>
      </c>
      <c r="B87" s="15">
        <v>1</v>
      </c>
    </row>
    <row r="88" spans="1:2" x14ac:dyDescent="0.2">
      <c r="A88" s="18" t="s">
        <v>3552</v>
      </c>
      <c r="B88" s="15">
        <v>1</v>
      </c>
    </row>
    <row r="89" spans="1:2" x14ac:dyDescent="0.2">
      <c r="A89" s="18" t="s">
        <v>523</v>
      </c>
      <c r="B89" s="15">
        <v>1</v>
      </c>
    </row>
    <row r="90" spans="1:2" x14ac:dyDescent="0.2">
      <c r="A90" s="18" t="s">
        <v>532</v>
      </c>
      <c r="B90" s="15">
        <v>1</v>
      </c>
    </row>
    <row r="91" spans="1:2" x14ac:dyDescent="0.2">
      <c r="A91" s="18" t="s">
        <v>3695</v>
      </c>
      <c r="B91" s="15">
        <v>1</v>
      </c>
    </row>
    <row r="92" spans="1:2" x14ac:dyDescent="0.2">
      <c r="A92" s="18" t="s">
        <v>531</v>
      </c>
      <c r="B92" s="15">
        <v>1</v>
      </c>
    </row>
    <row r="93" spans="1:2" x14ac:dyDescent="0.2">
      <c r="A93" s="18" t="s">
        <v>3332</v>
      </c>
      <c r="B93" s="15">
        <v>1</v>
      </c>
    </row>
    <row r="94" spans="1:2" x14ac:dyDescent="0.2">
      <c r="A94" s="18" t="s">
        <v>3168</v>
      </c>
      <c r="B94" s="15">
        <v>1</v>
      </c>
    </row>
    <row r="95" spans="1:2" x14ac:dyDescent="0.2">
      <c r="A95" s="18" t="s">
        <v>2973</v>
      </c>
      <c r="B95" s="15">
        <v>1</v>
      </c>
    </row>
    <row r="96" spans="1:2" x14ac:dyDescent="0.2">
      <c r="A96" s="18" t="s">
        <v>3661</v>
      </c>
      <c r="B96" s="15">
        <v>1</v>
      </c>
    </row>
    <row r="97" spans="1:2" x14ac:dyDescent="0.2">
      <c r="A97" s="18" t="s">
        <v>3471</v>
      </c>
      <c r="B97" s="15">
        <v>1</v>
      </c>
    </row>
    <row r="98" spans="1:2" x14ac:dyDescent="0.2">
      <c r="A98" s="18" t="s">
        <v>3526</v>
      </c>
      <c r="B98" s="15">
        <v>1</v>
      </c>
    </row>
    <row r="99" spans="1:2" x14ac:dyDescent="0.2">
      <c r="A99" s="18" t="s">
        <v>3684</v>
      </c>
      <c r="B99" s="15">
        <v>1</v>
      </c>
    </row>
    <row r="100" spans="1:2" x14ac:dyDescent="0.2">
      <c r="A100" s="18" t="s">
        <v>3167</v>
      </c>
      <c r="B100" s="15">
        <v>1</v>
      </c>
    </row>
    <row r="101" spans="1:2" x14ac:dyDescent="0.2">
      <c r="A101" s="18" t="s">
        <v>529</v>
      </c>
      <c r="B101" s="15">
        <v>1</v>
      </c>
    </row>
    <row r="102" spans="1:2" x14ac:dyDescent="0.2">
      <c r="A102" s="18" t="s">
        <v>3501</v>
      </c>
      <c r="B102" s="15">
        <v>1</v>
      </c>
    </row>
    <row r="103" spans="1:2" x14ac:dyDescent="0.2">
      <c r="A103" s="18" t="s">
        <v>3683</v>
      </c>
      <c r="B103" s="15">
        <v>1</v>
      </c>
    </row>
    <row r="104" spans="1:2" x14ac:dyDescent="0.2">
      <c r="A104" s="18" t="s">
        <v>3676</v>
      </c>
      <c r="B104" s="15">
        <v>1</v>
      </c>
    </row>
    <row r="105" spans="1:2" x14ac:dyDescent="0.2">
      <c r="A105" s="18" t="s">
        <v>3412</v>
      </c>
      <c r="B105" s="15">
        <v>1</v>
      </c>
    </row>
    <row r="106" spans="1:2" x14ac:dyDescent="0.2">
      <c r="A106" s="18" t="s">
        <v>3268</v>
      </c>
      <c r="B106" s="15">
        <v>1</v>
      </c>
    </row>
    <row r="107" spans="1:2" x14ac:dyDescent="0.2">
      <c r="A107" s="18" t="s">
        <v>3836</v>
      </c>
      <c r="B107" s="15">
        <v>1</v>
      </c>
    </row>
    <row r="108" spans="1:2" x14ac:dyDescent="0.2">
      <c r="A108" s="18" t="s">
        <v>3253</v>
      </c>
      <c r="B108" s="15">
        <v>1</v>
      </c>
    </row>
    <row r="109" spans="1:2" x14ac:dyDescent="0.2">
      <c r="A109" s="18" t="s">
        <v>1292</v>
      </c>
      <c r="B109" s="15">
        <v>1</v>
      </c>
    </row>
    <row r="110" spans="1:2" x14ac:dyDescent="0.2">
      <c r="A110" s="18" t="s">
        <v>3184</v>
      </c>
      <c r="B110" s="15">
        <v>1</v>
      </c>
    </row>
    <row r="111" spans="1:2" x14ac:dyDescent="0.2">
      <c r="A111" s="18" t="s">
        <v>526</v>
      </c>
      <c r="B111" s="15">
        <v>1</v>
      </c>
    </row>
    <row r="112" spans="1:2" x14ac:dyDescent="0.2">
      <c r="A112" s="18" t="s">
        <v>3619</v>
      </c>
      <c r="B112" s="15">
        <v>1</v>
      </c>
    </row>
    <row r="113" spans="1:2" x14ac:dyDescent="0.2">
      <c r="A113" s="18" t="s">
        <v>3711</v>
      </c>
      <c r="B113" s="15">
        <v>1</v>
      </c>
    </row>
    <row r="114" spans="1:2" x14ac:dyDescent="0.2">
      <c r="A114" s="18" t="s">
        <v>3219</v>
      </c>
      <c r="B114" s="15">
        <v>1</v>
      </c>
    </row>
    <row r="115" spans="1:2" x14ac:dyDescent="0.2">
      <c r="A115" s="18" t="s">
        <v>3811</v>
      </c>
      <c r="B115" s="15">
        <v>1</v>
      </c>
    </row>
    <row r="116" spans="1:2" x14ac:dyDescent="0.2">
      <c r="A116" s="18" t="s">
        <v>3528</v>
      </c>
      <c r="B116" s="15">
        <v>1</v>
      </c>
    </row>
    <row r="117" spans="1:2" x14ac:dyDescent="0.2">
      <c r="A117" s="18" t="s">
        <v>3322</v>
      </c>
      <c r="B117" s="15">
        <v>1</v>
      </c>
    </row>
    <row r="118" spans="1:2" x14ac:dyDescent="0.2">
      <c r="A118" s="18" t="s">
        <v>2966</v>
      </c>
      <c r="B118" s="15">
        <v>1</v>
      </c>
    </row>
    <row r="119" spans="1:2" x14ac:dyDescent="0.2">
      <c r="A119" s="18" t="s">
        <v>3820</v>
      </c>
      <c r="B119" s="15">
        <v>1</v>
      </c>
    </row>
    <row r="120" spans="1:2" x14ac:dyDescent="0.2">
      <c r="A120" s="18" t="s">
        <v>3498</v>
      </c>
      <c r="B120" s="15">
        <v>1</v>
      </c>
    </row>
    <row r="121" spans="1:2" x14ac:dyDescent="0.2">
      <c r="A121" s="18" t="s">
        <v>3242</v>
      </c>
      <c r="B121" s="15">
        <v>1</v>
      </c>
    </row>
    <row r="122" spans="1:2" x14ac:dyDescent="0.2">
      <c r="A122" s="18" t="s">
        <v>3460</v>
      </c>
      <c r="B122" s="15">
        <v>1</v>
      </c>
    </row>
    <row r="123" spans="1:2" x14ac:dyDescent="0.2">
      <c r="A123" s="18" t="s">
        <v>1285</v>
      </c>
      <c r="B123" s="15">
        <v>1</v>
      </c>
    </row>
    <row r="124" spans="1:2" x14ac:dyDescent="0.2">
      <c r="A124" s="18" t="s">
        <v>3339</v>
      </c>
      <c r="B124" s="15">
        <v>1</v>
      </c>
    </row>
    <row r="125" spans="1:2" x14ac:dyDescent="0.2">
      <c r="A125" s="18" t="s">
        <v>3333</v>
      </c>
      <c r="B125" s="15">
        <v>1</v>
      </c>
    </row>
    <row r="126" spans="1:2" x14ac:dyDescent="0.2">
      <c r="A126" s="18" t="s">
        <v>3364</v>
      </c>
      <c r="B126" s="15">
        <v>1</v>
      </c>
    </row>
    <row r="127" spans="1:2" x14ac:dyDescent="0.2">
      <c r="A127" s="18" t="s">
        <v>3416</v>
      </c>
      <c r="B127" s="15">
        <v>1</v>
      </c>
    </row>
    <row r="128" spans="1:2" x14ac:dyDescent="0.2">
      <c r="A128" s="18" t="s">
        <v>3573</v>
      </c>
      <c r="B128" s="15">
        <v>1</v>
      </c>
    </row>
    <row r="129" spans="1:2" x14ac:dyDescent="0.2">
      <c r="A129" s="18" t="s">
        <v>3697</v>
      </c>
      <c r="B129" s="15">
        <v>1</v>
      </c>
    </row>
    <row r="130" spans="1:2" x14ac:dyDescent="0.2">
      <c r="A130" s="18" t="s">
        <v>3479</v>
      </c>
      <c r="B130" s="15">
        <v>1</v>
      </c>
    </row>
    <row r="131" spans="1:2" x14ac:dyDescent="0.2">
      <c r="A131" s="18" t="s">
        <v>3298</v>
      </c>
      <c r="B131" s="15">
        <v>1</v>
      </c>
    </row>
    <row r="132" spans="1:2" x14ac:dyDescent="0.2">
      <c r="A132" s="18" t="s">
        <v>3541</v>
      </c>
      <c r="B132" s="15">
        <v>1</v>
      </c>
    </row>
    <row r="133" spans="1:2" x14ac:dyDescent="0.2">
      <c r="A133" s="18" t="s">
        <v>3588</v>
      </c>
      <c r="B133" s="15">
        <v>1</v>
      </c>
    </row>
    <row r="134" spans="1:2" x14ac:dyDescent="0.2">
      <c r="A134" s="18" t="s">
        <v>3385</v>
      </c>
      <c r="B134" s="15">
        <v>1</v>
      </c>
    </row>
    <row r="135" spans="1:2" x14ac:dyDescent="0.2">
      <c r="A135" s="18" t="s">
        <v>3674</v>
      </c>
      <c r="B135" s="15">
        <v>1</v>
      </c>
    </row>
    <row r="136" spans="1:2" x14ac:dyDescent="0.2">
      <c r="A136" s="18" t="s">
        <v>3556</v>
      </c>
      <c r="B136" s="15">
        <v>1</v>
      </c>
    </row>
    <row r="137" spans="1:2" x14ac:dyDescent="0.2">
      <c r="A137" s="18" t="s">
        <v>2795</v>
      </c>
      <c r="B137" s="15">
        <v>1</v>
      </c>
    </row>
    <row r="138" spans="1:2" x14ac:dyDescent="0.2">
      <c r="A138" s="18" t="s">
        <v>3279</v>
      </c>
      <c r="B138" s="15">
        <v>1</v>
      </c>
    </row>
    <row r="139" spans="1:2" x14ac:dyDescent="0.2">
      <c r="A139" s="18" t="s">
        <v>3223</v>
      </c>
      <c r="B139" s="15">
        <v>1</v>
      </c>
    </row>
    <row r="140" spans="1:2" x14ac:dyDescent="0.2">
      <c r="A140" s="18" t="s">
        <v>3382</v>
      </c>
      <c r="B140" s="15">
        <v>1</v>
      </c>
    </row>
    <row r="141" spans="1:2" x14ac:dyDescent="0.2">
      <c r="A141" s="18" t="s">
        <v>3487</v>
      </c>
      <c r="B141" s="15">
        <v>1</v>
      </c>
    </row>
    <row r="142" spans="1:2" x14ac:dyDescent="0.2">
      <c r="A142" s="18" t="s">
        <v>2962</v>
      </c>
      <c r="B142" s="15">
        <v>1</v>
      </c>
    </row>
    <row r="143" spans="1:2" x14ac:dyDescent="0.2">
      <c r="A143" s="18" t="s">
        <v>3568</v>
      </c>
      <c r="B143" s="15">
        <v>1</v>
      </c>
    </row>
    <row r="144" spans="1:2" x14ac:dyDescent="0.2">
      <c r="A144" s="18" t="s">
        <v>3280</v>
      </c>
      <c r="B144" s="15">
        <v>1</v>
      </c>
    </row>
    <row r="145" spans="1:2" x14ac:dyDescent="0.2">
      <c r="A145" s="18" t="s">
        <v>3439</v>
      </c>
      <c r="B145" s="15">
        <v>2</v>
      </c>
    </row>
    <row r="146" spans="1:2" x14ac:dyDescent="0.2">
      <c r="A146" s="18" t="s">
        <v>3543</v>
      </c>
      <c r="B146" s="15">
        <v>1</v>
      </c>
    </row>
    <row r="147" spans="1:2" x14ac:dyDescent="0.2">
      <c r="A147" s="18" t="s">
        <v>3361</v>
      </c>
      <c r="B147" s="15">
        <v>1</v>
      </c>
    </row>
    <row r="148" spans="1:2" x14ac:dyDescent="0.2">
      <c r="A148" s="18" t="s">
        <v>3228</v>
      </c>
      <c r="B148" s="15">
        <v>1</v>
      </c>
    </row>
    <row r="149" spans="1:2" x14ac:dyDescent="0.2">
      <c r="A149" s="18" t="s">
        <v>3593</v>
      </c>
      <c r="B149" s="15">
        <v>1</v>
      </c>
    </row>
    <row r="150" spans="1:2" x14ac:dyDescent="0.2">
      <c r="A150" s="18" t="s">
        <v>1303</v>
      </c>
      <c r="B150" s="15">
        <v>1</v>
      </c>
    </row>
    <row r="151" spans="1:2" x14ac:dyDescent="0.2">
      <c r="A151" s="18" t="s">
        <v>3284</v>
      </c>
      <c r="B151" s="15">
        <v>1</v>
      </c>
    </row>
    <row r="152" spans="1:2" x14ac:dyDescent="0.2">
      <c r="A152" s="18" t="s">
        <v>3822</v>
      </c>
      <c r="B152" s="15">
        <v>1</v>
      </c>
    </row>
    <row r="153" spans="1:2" x14ac:dyDescent="0.2">
      <c r="A153" s="18" t="s">
        <v>2790</v>
      </c>
      <c r="B153" s="15">
        <v>1</v>
      </c>
    </row>
    <row r="154" spans="1:2" x14ac:dyDescent="0.2">
      <c r="A154" s="18" t="s">
        <v>2785</v>
      </c>
      <c r="B154" s="15">
        <v>1</v>
      </c>
    </row>
    <row r="155" spans="1:2" x14ac:dyDescent="0.2">
      <c r="A155" s="18" t="s">
        <v>2813</v>
      </c>
      <c r="B155" s="15">
        <v>1</v>
      </c>
    </row>
    <row r="156" spans="1:2" x14ac:dyDescent="0.2">
      <c r="A156" s="18" t="s">
        <v>3612</v>
      </c>
      <c r="B156" s="15">
        <v>1</v>
      </c>
    </row>
    <row r="157" spans="1:2" x14ac:dyDescent="0.2">
      <c r="A157" s="18" t="s">
        <v>3425</v>
      </c>
      <c r="B157" s="15">
        <v>1</v>
      </c>
    </row>
    <row r="158" spans="1:2" x14ac:dyDescent="0.2">
      <c r="A158" s="18" t="s">
        <v>3833</v>
      </c>
      <c r="B158" s="15">
        <v>1</v>
      </c>
    </row>
    <row r="159" spans="1:2" x14ac:dyDescent="0.2">
      <c r="A159" s="18" t="s">
        <v>3248</v>
      </c>
      <c r="B159" s="15">
        <v>1</v>
      </c>
    </row>
    <row r="160" spans="1:2" x14ac:dyDescent="0.2">
      <c r="A160" s="18" t="s">
        <v>3232</v>
      </c>
      <c r="B160" s="15">
        <v>1</v>
      </c>
    </row>
    <row r="161" spans="1:2" x14ac:dyDescent="0.2">
      <c r="A161" s="18" t="s">
        <v>3560</v>
      </c>
      <c r="B161" s="15">
        <v>1</v>
      </c>
    </row>
    <row r="162" spans="1:2" x14ac:dyDescent="0.2">
      <c r="A162" s="18" t="s">
        <v>3723</v>
      </c>
      <c r="B162" s="15">
        <v>1</v>
      </c>
    </row>
    <row r="163" spans="1:2" x14ac:dyDescent="0.2">
      <c r="A163" s="18" t="s">
        <v>3525</v>
      </c>
      <c r="B163" s="15">
        <v>1</v>
      </c>
    </row>
    <row r="164" spans="1:2" x14ac:dyDescent="0.2">
      <c r="A164" s="18" t="s">
        <v>3304</v>
      </c>
      <c r="B164" s="15">
        <v>1</v>
      </c>
    </row>
    <row r="165" spans="1:2" x14ac:dyDescent="0.2">
      <c r="A165" s="18" t="s">
        <v>1291</v>
      </c>
      <c r="B165" s="15">
        <v>1</v>
      </c>
    </row>
    <row r="166" spans="1:2" x14ac:dyDescent="0.2">
      <c r="A166" s="18" t="s">
        <v>3179</v>
      </c>
      <c r="B166" s="15">
        <v>1</v>
      </c>
    </row>
    <row r="167" spans="1:2" x14ac:dyDescent="0.2">
      <c r="A167" s="18" t="s">
        <v>2965</v>
      </c>
      <c r="B167" s="15">
        <v>1</v>
      </c>
    </row>
    <row r="168" spans="1:2" x14ac:dyDescent="0.2">
      <c r="A168" s="18" t="s">
        <v>3513</v>
      </c>
      <c r="B168" s="15">
        <v>1</v>
      </c>
    </row>
    <row r="169" spans="1:2" x14ac:dyDescent="0.2">
      <c r="A169" s="18" t="s">
        <v>2980</v>
      </c>
      <c r="B169" s="15">
        <v>1</v>
      </c>
    </row>
    <row r="170" spans="1:2" x14ac:dyDescent="0.2">
      <c r="A170" s="18" t="s">
        <v>3663</v>
      </c>
      <c r="B170" s="15">
        <v>1</v>
      </c>
    </row>
    <row r="171" spans="1:2" x14ac:dyDescent="0.2">
      <c r="A171" s="18" t="s">
        <v>3709</v>
      </c>
      <c r="B171" s="15">
        <v>1</v>
      </c>
    </row>
    <row r="172" spans="1:2" x14ac:dyDescent="0.2">
      <c r="A172" s="18" t="s">
        <v>3457</v>
      </c>
      <c r="B172" s="15">
        <v>1</v>
      </c>
    </row>
    <row r="173" spans="1:2" x14ac:dyDescent="0.2">
      <c r="A173" s="18" t="s">
        <v>2818</v>
      </c>
      <c r="B173" s="15">
        <v>1</v>
      </c>
    </row>
    <row r="174" spans="1:2" x14ac:dyDescent="0.2">
      <c r="A174" s="18" t="s">
        <v>3149</v>
      </c>
      <c r="B174" s="15">
        <v>1</v>
      </c>
    </row>
    <row r="175" spans="1:2" x14ac:dyDescent="0.2">
      <c r="A175" s="18" t="s">
        <v>3264</v>
      </c>
      <c r="B175" s="15">
        <v>1</v>
      </c>
    </row>
    <row r="176" spans="1:2" x14ac:dyDescent="0.2">
      <c r="A176" s="18" t="s">
        <v>3260</v>
      </c>
      <c r="B176" s="15">
        <v>1</v>
      </c>
    </row>
    <row r="177" spans="1:2" x14ac:dyDescent="0.2">
      <c r="A177" s="18" t="s">
        <v>3281</v>
      </c>
      <c r="B177" s="15">
        <v>1</v>
      </c>
    </row>
    <row r="178" spans="1:2" x14ac:dyDescent="0.2">
      <c r="A178" s="18" t="s">
        <v>3209</v>
      </c>
      <c r="B178" s="15">
        <v>1</v>
      </c>
    </row>
    <row r="179" spans="1:2" x14ac:dyDescent="0.2">
      <c r="A179" s="18" t="s">
        <v>3340</v>
      </c>
      <c r="B179" s="15">
        <v>1</v>
      </c>
    </row>
    <row r="180" spans="1:2" x14ac:dyDescent="0.2">
      <c r="A180" s="18" t="s">
        <v>3472</v>
      </c>
      <c r="B180" s="15">
        <v>1</v>
      </c>
    </row>
    <row r="181" spans="1:2" x14ac:dyDescent="0.2">
      <c r="A181" s="18" t="s">
        <v>3668</v>
      </c>
      <c r="B181" s="15">
        <v>1</v>
      </c>
    </row>
    <row r="182" spans="1:2" x14ac:dyDescent="0.2">
      <c r="A182" s="18" t="s">
        <v>3717</v>
      </c>
      <c r="B182" s="15">
        <v>1</v>
      </c>
    </row>
    <row r="183" spans="1:2" x14ac:dyDescent="0.2">
      <c r="A183" s="18" t="s">
        <v>3259</v>
      </c>
      <c r="B183" s="15">
        <v>1</v>
      </c>
    </row>
    <row r="184" spans="1:2" x14ac:dyDescent="0.2">
      <c r="A184" s="18" t="s">
        <v>2970</v>
      </c>
      <c r="B184" s="15">
        <v>1</v>
      </c>
    </row>
    <row r="185" spans="1:2" x14ac:dyDescent="0.2">
      <c r="A185" s="18" t="s">
        <v>3665</v>
      </c>
      <c r="B185" s="15">
        <v>1</v>
      </c>
    </row>
    <row r="186" spans="1:2" x14ac:dyDescent="0.2">
      <c r="A186" s="18" t="s">
        <v>3401</v>
      </c>
      <c r="B186" s="15">
        <v>1</v>
      </c>
    </row>
    <row r="187" spans="1:2" x14ac:dyDescent="0.2">
      <c r="A187" s="18" t="s">
        <v>3386</v>
      </c>
      <c r="B187" s="15">
        <v>1</v>
      </c>
    </row>
    <row r="188" spans="1:2" x14ac:dyDescent="0.2">
      <c r="A188" s="18" t="s">
        <v>3677</v>
      </c>
      <c r="B188" s="15">
        <v>1</v>
      </c>
    </row>
    <row r="189" spans="1:2" x14ac:dyDescent="0.2">
      <c r="A189" s="18" t="s">
        <v>3430</v>
      </c>
      <c r="B189" s="15">
        <v>1</v>
      </c>
    </row>
    <row r="190" spans="1:2" x14ac:dyDescent="0.2">
      <c r="A190" s="18" t="s">
        <v>3397</v>
      </c>
      <c r="B190" s="15">
        <v>1</v>
      </c>
    </row>
    <row r="191" spans="1:2" x14ac:dyDescent="0.2">
      <c r="A191" s="18" t="s">
        <v>3431</v>
      </c>
      <c r="B191" s="15">
        <v>1</v>
      </c>
    </row>
    <row r="192" spans="1:2" x14ac:dyDescent="0.2">
      <c r="A192" s="18" t="s">
        <v>3448</v>
      </c>
      <c r="B192" s="15">
        <v>1</v>
      </c>
    </row>
    <row r="193" spans="1:2" x14ac:dyDescent="0.2">
      <c r="A193" s="18" t="s">
        <v>3316</v>
      </c>
      <c r="B193" s="15">
        <v>1</v>
      </c>
    </row>
    <row r="194" spans="1:2" x14ac:dyDescent="0.2">
      <c r="A194" s="18" t="s">
        <v>3266</v>
      </c>
      <c r="B194" s="15">
        <v>2</v>
      </c>
    </row>
    <row r="195" spans="1:2" x14ac:dyDescent="0.2">
      <c r="A195" s="18" t="s">
        <v>3483</v>
      </c>
      <c r="B195" s="15">
        <v>1</v>
      </c>
    </row>
    <row r="196" spans="1:2" x14ac:dyDescent="0.2">
      <c r="A196" s="18" t="s">
        <v>3423</v>
      </c>
      <c r="B196" s="15">
        <v>1</v>
      </c>
    </row>
    <row r="197" spans="1:2" x14ac:dyDescent="0.2">
      <c r="A197" s="18" t="s">
        <v>3362</v>
      </c>
      <c r="B197" s="15">
        <v>1</v>
      </c>
    </row>
    <row r="198" spans="1:2" x14ac:dyDescent="0.2">
      <c r="A198" s="18" t="s">
        <v>3320</v>
      </c>
      <c r="B198" s="15">
        <v>1</v>
      </c>
    </row>
    <row r="199" spans="1:2" x14ac:dyDescent="0.2">
      <c r="A199" s="18" t="s">
        <v>3718</v>
      </c>
      <c r="B199" s="15">
        <v>1</v>
      </c>
    </row>
    <row r="200" spans="1:2" x14ac:dyDescent="0.2">
      <c r="A200" s="18" t="s">
        <v>3553</v>
      </c>
      <c r="B200" s="15">
        <v>1</v>
      </c>
    </row>
    <row r="201" spans="1:2" x14ac:dyDescent="0.2">
      <c r="A201" s="18" t="s">
        <v>3300</v>
      </c>
      <c r="B201" s="15">
        <v>1</v>
      </c>
    </row>
    <row r="202" spans="1:2" x14ac:dyDescent="0.2">
      <c r="A202" s="18" t="s">
        <v>3326</v>
      </c>
      <c r="B202" s="15">
        <v>1</v>
      </c>
    </row>
    <row r="203" spans="1:2" x14ac:dyDescent="0.2">
      <c r="A203" s="18" t="s">
        <v>3477</v>
      </c>
      <c r="B203" s="15">
        <v>1</v>
      </c>
    </row>
    <row r="204" spans="1:2" x14ac:dyDescent="0.2">
      <c r="A204" s="18" t="s">
        <v>3348</v>
      </c>
      <c r="B204" s="15">
        <v>1</v>
      </c>
    </row>
    <row r="205" spans="1:2" x14ac:dyDescent="0.2">
      <c r="A205" s="18" t="s">
        <v>3313</v>
      </c>
      <c r="B205" s="15">
        <v>1</v>
      </c>
    </row>
    <row r="206" spans="1:2" x14ac:dyDescent="0.2">
      <c r="A206" s="18" t="s">
        <v>3173</v>
      </c>
      <c r="B206" s="15">
        <v>1</v>
      </c>
    </row>
    <row r="207" spans="1:2" x14ac:dyDescent="0.2">
      <c r="A207" s="18" t="s">
        <v>2826</v>
      </c>
      <c r="B207" s="15">
        <v>1</v>
      </c>
    </row>
    <row r="208" spans="1:2" x14ac:dyDescent="0.2">
      <c r="A208" s="18" t="s">
        <v>3485</v>
      </c>
      <c r="B208" s="15">
        <v>1</v>
      </c>
    </row>
    <row r="209" spans="1:2" x14ac:dyDescent="0.2">
      <c r="A209" s="18" t="s">
        <v>3365</v>
      </c>
      <c r="B209" s="15">
        <v>1</v>
      </c>
    </row>
    <row r="210" spans="1:2" x14ac:dyDescent="0.2">
      <c r="A210" s="18" t="s">
        <v>3403</v>
      </c>
      <c r="B210" s="15">
        <v>1</v>
      </c>
    </row>
    <row r="211" spans="1:2" x14ac:dyDescent="0.2">
      <c r="A211" s="18" t="s">
        <v>3688</v>
      </c>
      <c r="B211" s="15">
        <v>1</v>
      </c>
    </row>
    <row r="212" spans="1:2" x14ac:dyDescent="0.2">
      <c r="A212" s="18" t="s">
        <v>3646</v>
      </c>
      <c r="B212" s="15">
        <v>1</v>
      </c>
    </row>
    <row r="213" spans="1:2" x14ac:dyDescent="0.2">
      <c r="A213" s="18" t="s">
        <v>3655</v>
      </c>
      <c r="B213" s="15">
        <v>1</v>
      </c>
    </row>
    <row r="214" spans="1:2" x14ac:dyDescent="0.2">
      <c r="A214" s="18" t="s">
        <v>3705</v>
      </c>
      <c r="B214" s="15">
        <v>1</v>
      </c>
    </row>
    <row r="215" spans="1:2" x14ac:dyDescent="0.2">
      <c r="A215" s="18" t="s">
        <v>2830</v>
      </c>
      <c r="B215" s="15">
        <v>1</v>
      </c>
    </row>
    <row r="216" spans="1:2" x14ac:dyDescent="0.2">
      <c r="A216" s="18" t="s">
        <v>3420</v>
      </c>
      <c r="B216" s="15">
        <v>1</v>
      </c>
    </row>
    <row r="217" spans="1:2" x14ac:dyDescent="0.2">
      <c r="A217" s="18" t="s">
        <v>3533</v>
      </c>
      <c r="B217" s="15">
        <v>1</v>
      </c>
    </row>
    <row r="218" spans="1:2" x14ac:dyDescent="0.2">
      <c r="A218" s="18" t="s">
        <v>1290</v>
      </c>
      <c r="B218" s="15">
        <v>1</v>
      </c>
    </row>
    <row r="219" spans="1:2" x14ac:dyDescent="0.2">
      <c r="A219" s="18" t="s">
        <v>3282</v>
      </c>
      <c r="B219" s="15">
        <v>1</v>
      </c>
    </row>
    <row r="220" spans="1:2" x14ac:dyDescent="0.2">
      <c r="A220" s="18" t="s">
        <v>3492</v>
      </c>
      <c r="B220" s="15">
        <v>1</v>
      </c>
    </row>
    <row r="221" spans="1:2" x14ac:dyDescent="0.2">
      <c r="A221" s="18" t="s">
        <v>3158</v>
      </c>
      <c r="B221" s="15">
        <v>1</v>
      </c>
    </row>
    <row r="222" spans="1:2" x14ac:dyDescent="0.2">
      <c r="A222" s="18" t="s">
        <v>3187</v>
      </c>
      <c r="B222" s="15">
        <v>1</v>
      </c>
    </row>
    <row r="223" spans="1:2" x14ac:dyDescent="0.2">
      <c r="A223" s="18" t="s">
        <v>528</v>
      </c>
      <c r="B223" s="15">
        <v>1</v>
      </c>
    </row>
    <row r="224" spans="1:2" x14ac:dyDescent="0.2">
      <c r="A224" s="18" t="s">
        <v>3451</v>
      </c>
      <c r="B224" s="15">
        <v>1</v>
      </c>
    </row>
    <row r="225" spans="1:2" x14ac:dyDescent="0.2">
      <c r="A225" s="18" t="s">
        <v>2963</v>
      </c>
      <c r="B225" s="15">
        <v>1</v>
      </c>
    </row>
    <row r="226" spans="1:2" x14ac:dyDescent="0.2">
      <c r="A226" s="18" t="s">
        <v>3625</v>
      </c>
      <c r="B226" s="15">
        <v>1</v>
      </c>
    </row>
    <row r="227" spans="1:2" x14ac:dyDescent="0.2">
      <c r="A227" s="18" t="s">
        <v>3357</v>
      </c>
      <c r="B227" s="15">
        <v>1</v>
      </c>
    </row>
    <row r="228" spans="1:2" x14ac:dyDescent="0.2">
      <c r="A228" s="18" t="s">
        <v>3267</v>
      </c>
      <c r="B228" s="15">
        <v>1</v>
      </c>
    </row>
    <row r="229" spans="1:2" x14ac:dyDescent="0.2">
      <c r="A229" s="18" t="s">
        <v>2787</v>
      </c>
      <c r="B229" s="15">
        <v>1</v>
      </c>
    </row>
    <row r="230" spans="1:2" x14ac:dyDescent="0.2">
      <c r="A230" s="18" t="s">
        <v>3274</v>
      </c>
      <c r="B230" s="15">
        <v>1</v>
      </c>
    </row>
    <row r="231" spans="1:2" x14ac:dyDescent="0.2">
      <c r="A231" s="18" t="s">
        <v>3172</v>
      </c>
      <c r="B231" s="15">
        <v>1</v>
      </c>
    </row>
    <row r="232" spans="1:2" x14ac:dyDescent="0.2">
      <c r="A232" s="18" t="s">
        <v>3256</v>
      </c>
      <c r="B232" s="15">
        <v>1</v>
      </c>
    </row>
    <row r="233" spans="1:2" x14ac:dyDescent="0.2">
      <c r="A233" s="18" t="s">
        <v>3599</v>
      </c>
      <c r="B233" s="15">
        <v>1</v>
      </c>
    </row>
    <row r="234" spans="1:2" x14ac:dyDescent="0.2">
      <c r="A234" s="18" t="s">
        <v>3413</v>
      </c>
      <c r="B234" s="15">
        <v>1</v>
      </c>
    </row>
    <row r="235" spans="1:2" x14ac:dyDescent="0.2">
      <c r="A235" s="18" t="s">
        <v>3476</v>
      </c>
      <c r="B235" s="15">
        <v>1</v>
      </c>
    </row>
    <row r="236" spans="1:2" x14ac:dyDescent="0.2">
      <c r="A236" s="18" t="s">
        <v>3702</v>
      </c>
      <c r="B236" s="15">
        <v>1</v>
      </c>
    </row>
    <row r="237" spans="1:2" x14ac:dyDescent="0.2">
      <c r="A237" s="18" t="s">
        <v>3367</v>
      </c>
      <c r="B237" s="15">
        <v>1</v>
      </c>
    </row>
    <row r="238" spans="1:2" x14ac:dyDescent="0.2">
      <c r="A238" s="18" t="s">
        <v>2838</v>
      </c>
      <c r="B238" s="15">
        <v>1</v>
      </c>
    </row>
    <row r="239" spans="1:2" x14ac:dyDescent="0.2">
      <c r="A239" s="18" t="s">
        <v>2808</v>
      </c>
      <c r="B239" s="15">
        <v>1</v>
      </c>
    </row>
    <row r="240" spans="1:2" x14ac:dyDescent="0.2">
      <c r="A240" s="18" t="s">
        <v>3508</v>
      </c>
      <c r="B240" s="15">
        <v>1</v>
      </c>
    </row>
    <row r="241" spans="1:2" x14ac:dyDescent="0.2">
      <c r="A241" s="18" t="s">
        <v>3331</v>
      </c>
      <c r="B241" s="15">
        <v>1</v>
      </c>
    </row>
    <row r="242" spans="1:2" x14ac:dyDescent="0.2">
      <c r="A242" s="18" t="s">
        <v>2803</v>
      </c>
      <c r="B242" s="15">
        <v>1</v>
      </c>
    </row>
    <row r="243" spans="1:2" x14ac:dyDescent="0.2">
      <c r="A243" s="18" t="s">
        <v>3262</v>
      </c>
      <c r="B243" s="15">
        <v>1</v>
      </c>
    </row>
    <row r="244" spans="1:2" x14ac:dyDescent="0.2">
      <c r="A244" s="18" t="s">
        <v>3598</v>
      </c>
      <c r="B244" s="15">
        <v>1</v>
      </c>
    </row>
    <row r="245" spans="1:2" x14ac:dyDescent="0.2">
      <c r="A245" s="18" t="s">
        <v>3467</v>
      </c>
      <c r="B245" s="15">
        <v>1</v>
      </c>
    </row>
    <row r="246" spans="1:2" x14ac:dyDescent="0.2">
      <c r="A246" s="18" t="s">
        <v>2964</v>
      </c>
      <c r="B246" s="15">
        <v>1</v>
      </c>
    </row>
    <row r="247" spans="1:2" x14ac:dyDescent="0.2">
      <c r="A247" s="18" t="s">
        <v>3440</v>
      </c>
      <c r="B247" s="15">
        <v>1</v>
      </c>
    </row>
    <row r="248" spans="1:2" x14ac:dyDescent="0.2">
      <c r="A248" s="18" t="s">
        <v>3395</v>
      </c>
      <c r="B248" s="15">
        <v>1</v>
      </c>
    </row>
    <row r="249" spans="1:2" x14ac:dyDescent="0.2">
      <c r="A249" s="18" t="s">
        <v>3686</v>
      </c>
      <c r="B249" s="15">
        <v>1</v>
      </c>
    </row>
    <row r="250" spans="1:2" x14ac:dyDescent="0.2">
      <c r="A250" s="18" t="s">
        <v>3442</v>
      </c>
      <c r="B250" s="15">
        <v>1</v>
      </c>
    </row>
    <row r="251" spans="1:2" x14ac:dyDescent="0.2">
      <c r="A251" s="18" t="s">
        <v>3656</v>
      </c>
      <c r="B251" s="15">
        <v>1</v>
      </c>
    </row>
    <row r="252" spans="1:2" x14ac:dyDescent="0.2">
      <c r="A252" s="18" t="s">
        <v>3581</v>
      </c>
      <c r="B252" s="15">
        <v>1</v>
      </c>
    </row>
    <row r="253" spans="1:2" x14ac:dyDescent="0.2">
      <c r="A253" s="18" t="s">
        <v>3700</v>
      </c>
      <c r="B253" s="15">
        <v>1</v>
      </c>
    </row>
    <row r="254" spans="1:2" x14ac:dyDescent="0.2">
      <c r="A254" s="18" t="s">
        <v>3475</v>
      </c>
      <c r="B254" s="15">
        <v>1</v>
      </c>
    </row>
    <row r="255" spans="1:2" x14ac:dyDescent="0.2">
      <c r="A255" s="18" t="s">
        <v>3601</v>
      </c>
      <c r="B255" s="15">
        <v>1</v>
      </c>
    </row>
    <row r="256" spans="1:2" x14ac:dyDescent="0.2">
      <c r="A256" s="18" t="s">
        <v>3370</v>
      </c>
      <c r="B256" s="15">
        <v>1</v>
      </c>
    </row>
    <row r="257" spans="1:2" x14ac:dyDescent="0.2">
      <c r="A257" s="18" t="s">
        <v>3495</v>
      </c>
      <c r="B257" s="15">
        <v>1</v>
      </c>
    </row>
    <row r="258" spans="1:2" x14ac:dyDescent="0.2">
      <c r="A258" s="18" t="s">
        <v>3826</v>
      </c>
      <c r="B258" s="15">
        <v>1</v>
      </c>
    </row>
    <row r="259" spans="1:2" x14ac:dyDescent="0.2">
      <c r="A259" s="18" t="s">
        <v>3312</v>
      </c>
      <c r="B259" s="15">
        <v>1</v>
      </c>
    </row>
    <row r="260" spans="1:2" x14ac:dyDescent="0.2">
      <c r="A260" s="18" t="s">
        <v>3301</v>
      </c>
      <c r="B260" s="15">
        <v>1</v>
      </c>
    </row>
    <row r="261" spans="1:2" x14ac:dyDescent="0.2">
      <c r="A261" s="18" t="s">
        <v>3807</v>
      </c>
      <c r="B261" s="15">
        <v>1</v>
      </c>
    </row>
    <row r="262" spans="1:2" x14ac:dyDescent="0.2">
      <c r="A262" s="18" t="s">
        <v>3176</v>
      </c>
      <c r="B262" s="15">
        <v>1</v>
      </c>
    </row>
    <row r="263" spans="1:2" x14ac:dyDescent="0.2">
      <c r="A263" s="18" t="s">
        <v>3245</v>
      </c>
      <c r="B263" s="15">
        <v>1</v>
      </c>
    </row>
    <row r="264" spans="1:2" x14ac:dyDescent="0.2">
      <c r="A264" s="18" t="s">
        <v>3827</v>
      </c>
      <c r="B264" s="15">
        <v>1</v>
      </c>
    </row>
    <row r="265" spans="1:2" x14ac:dyDescent="0.2">
      <c r="A265" s="18" t="s">
        <v>3829</v>
      </c>
      <c r="B265" s="15">
        <v>1</v>
      </c>
    </row>
    <row r="266" spans="1:2" x14ac:dyDescent="0.2">
      <c r="A266" s="18" t="s">
        <v>2967</v>
      </c>
      <c r="B266" s="15">
        <v>1</v>
      </c>
    </row>
    <row r="267" spans="1:2" x14ac:dyDescent="0.2">
      <c r="A267" s="18" t="s">
        <v>3261</v>
      </c>
      <c r="B267" s="15">
        <v>1</v>
      </c>
    </row>
    <row r="268" spans="1:2" x14ac:dyDescent="0.2">
      <c r="A268" s="18" t="s">
        <v>3504</v>
      </c>
      <c r="B268" s="15">
        <v>1</v>
      </c>
    </row>
    <row r="269" spans="1:2" x14ac:dyDescent="0.2">
      <c r="A269" s="18" t="s">
        <v>3496</v>
      </c>
      <c r="B269" s="15">
        <v>1</v>
      </c>
    </row>
    <row r="270" spans="1:2" x14ac:dyDescent="0.2">
      <c r="A270" s="18" t="s">
        <v>3512</v>
      </c>
      <c r="B270" s="15">
        <v>1</v>
      </c>
    </row>
    <row r="271" spans="1:2" x14ac:dyDescent="0.2">
      <c r="A271" s="18" t="s">
        <v>3317</v>
      </c>
      <c r="B271" s="15">
        <v>1</v>
      </c>
    </row>
    <row r="272" spans="1:2" x14ac:dyDescent="0.2">
      <c r="A272" s="18" t="s">
        <v>3222</v>
      </c>
      <c r="B272" s="15">
        <v>1</v>
      </c>
    </row>
    <row r="273" spans="1:2" x14ac:dyDescent="0.2">
      <c r="A273" s="18" t="s">
        <v>3509</v>
      </c>
      <c r="B273" s="15">
        <v>1</v>
      </c>
    </row>
    <row r="274" spans="1:2" x14ac:dyDescent="0.2">
      <c r="A274" s="18" t="s">
        <v>2961</v>
      </c>
      <c r="B274" s="15">
        <v>1</v>
      </c>
    </row>
    <row r="275" spans="1:2" x14ac:dyDescent="0.2">
      <c r="A275" s="18" t="s">
        <v>539</v>
      </c>
      <c r="B275" s="15">
        <v>1</v>
      </c>
    </row>
    <row r="276" spans="1:2" x14ac:dyDescent="0.2">
      <c r="A276" s="18" t="s">
        <v>3544</v>
      </c>
      <c r="B276" s="15">
        <v>1</v>
      </c>
    </row>
    <row r="277" spans="1:2" x14ac:dyDescent="0.2">
      <c r="A277" s="18" t="s">
        <v>3620</v>
      </c>
      <c r="B277" s="15">
        <v>1</v>
      </c>
    </row>
    <row r="278" spans="1:2" x14ac:dyDescent="0.2">
      <c r="A278" s="18" t="s">
        <v>3346</v>
      </c>
      <c r="B278" s="15">
        <v>1</v>
      </c>
    </row>
    <row r="279" spans="1:2" x14ac:dyDescent="0.2">
      <c r="A279" s="18" t="s">
        <v>3469</v>
      </c>
      <c r="B279" s="15">
        <v>1</v>
      </c>
    </row>
    <row r="280" spans="1:2" x14ac:dyDescent="0.2">
      <c r="A280" s="18" t="s">
        <v>3463</v>
      </c>
      <c r="B280" s="15">
        <v>1</v>
      </c>
    </row>
    <row r="281" spans="1:2" x14ac:dyDescent="0.2">
      <c r="A281" s="18" t="s">
        <v>3621</v>
      </c>
      <c r="B281" s="15">
        <v>1</v>
      </c>
    </row>
    <row r="282" spans="1:2" x14ac:dyDescent="0.2">
      <c r="A282" s="18" t="s">
        <v>3493</v>
      </c>
      <c r="B282" s="15">
        <v>1</v>
      </c>
    </row>
    <row r="283" spans="1:2" x14ac:dyDescent="0.2">
      <c r="A283" s="18" t="s">
        <v>3465</v>
      </c>
      <c r="B283" s="15">
        <v>1</v>
      </c>
    </row>
    <row r="284" spans="1:2" x14ac:dyDescent="0.2">
      <c r="A284" s="18" t="s">
        <v>3649</v>
      </c>
      <c r="B284" s="15">
        <v>1</v>
      </c>
    </row>
    <row r="285" spans="1:2" x14ac:dyDescent="0.2">
      <c r="A285" s="18" t="s">
        <v>2833</v>
      </c>
      <c r="B285" s="15">
        <v>1</v>
      </c>
    </row>
    <row r="286" spans="1:2" x14ac:dyDescent="0.2">
      <c r="A286" s="18" t="s">
        <v>3724</v>
      </c>
      <c r="B286" s="15">
        <v>1</v>
      </c>
    </row>
    <row r="287" spans="1:2" x14ac:dyDescent="0.2">
      <c r="A287" s="18" t="s">
        <v>3503</v>
      </c>
      <c r="B287" s="15">
        <v>1</v>
      </c>
    </row>
    <row r="288" spans="1:2" x14ac:dyDescent="0.2">
      <c r="A288" s="18" t="s">
        <v>3353</v>
      </c>
      <c r="B288" s="15">
        <v>1</v>
      </c>
    </row>
    <row r="289" spans="1:2" x14ac:dyDescent="0.2">
      <c r="A289" s="18" t="s">
        <v>3231</v>
      </c>
      <c r="B289" s="15">
        <v>1</v>
      </c>
    </row>
    <row r="290" spans="1:2" x14ac:dyDescent="0.2">
      <c r="A290" s="18" t="s">
        <v>3236</v>
      </c>
      <c r="B290" s="15">
        <v>1</v>
      </c>
    </row>
    <row r="291" spans="1:2" x14ac:dyDescent="0.2">
      <c r="A291" s="18" t="s">
        <v>3810</v>
      </c>
      <c r="B291" s="15">
        <v>1</v>
      </c>
    </row>
    <row r="292" spans="1:2" x14ac:dyDescent="0.2">
      <c r="A292" s="18" t="s">
        <v>3603</v>
      </c>
      <c r="B292" s="15">
        <v>1</v>
      </c>
    </row>
    <row r="293" spans="1:2" x14ac:dyDescent="0.2">
      <c r="A293" s="18" t="s">
        <v>2809</v>
      </c>
      <c r="B293" s="15">
        <v>1</v>
      </c>
    </row>
    <row r="294" spans="1:2" x14ac:dyDescent="0.2">
      <c r="A294" s="18" t="s">
        <v>3157</v>
      </c>
      <c r="B294" s="15">
        <v>1</v>
      </c>
    </row>
    <row r="295" spans="1:2" x14ac:dyDescent="0.2">
      <c r="A295" s="18" t="s">
        <v>3389</v>
      </c>
      <c r="B295" s="15">
        <v>1</v>
      </c>
    </row>
    <row r="296" spans="1:2" x14ac:dyDescent="0.2">
      <c r="A296" s="18" t="s">
        <v>3150</v>
      </c>
      <c r="B296" s="15">
        <v>1</v>
      </c>
    </row>
    <row r="297" spans="1:2" x14ac:dyDescent="0.2">
      <c r="A297" s="18" t="s">
        <v>3523</v>
      </c>
      <c r="B297" s="15">
        <v>1</v>
      </c>
    </row>
    <row r="298" spans="1:2" x14ac:dyDescent="0.2">
      <c r="A298" s="18" t="s">
        <v>3713</v>
      </c>
      <c r="B298" s="15">
        <v>1</v>
      </c>
    </row>
    <row r="299" spans="1:2" x14ac:dyDescent="0.2">
      <c r="A299" s="18" t="s">
        <v>3380</v>
      </c>
      <c r="B299" s="15">
        <v>1</v>
      </c>
    </row>
    <row r="300" spans="1:2" x14ac:dyDescent="0.2">
      <c r="A300" s="18" t="s">
        <v>2831</v>
      </c>
      <c r="B300" s="15">
        <v>1</v>
      </c>
    </row>
    <row r="301" spans="1:2" x14ac:dyDescent="0.2">
      <c r="A301" s="18" t="s">
        <v>3524</v>
      </c>
      <c r="B301" s="15">
        <v>1</v>
      </c>
    </row>
    <row r="302" spans="1:2" x14ac:dyDescent="0.2">
      <c r="A302" s="18" t="s">
        <v>3696</v>
      </c>
      <c r="B302" s="15">
        <v>1</v>
      </c>
    </row>
    <row r="303" spans="1:2" x14ac:dyDescent="0.2">
      <c r="A303" s="18" t="s">
        <v>3153</v>
      </c>
      <c r="B303" s="15">
        <v>1</v>
      </c>
    </row>
    <row r="304" spans="1:2" x14ac:dyDescent="0.2">
      <c r="A304" s="18" t="s">
        <v>3602</v>
      </c>
      <c r="B304" s="15">
        <v>1</v>
      </c>
    </row>
    <row r="305" spans="1:2" x14ac:dyDescent="0.2">
      <c r="A305" s="18" t="s">
        <v>2792</v>
      </c>
      <c r="B305" s="15">
        <v>1</v>
      </c>
    </row>
    <row r="306" spans="1:2" x14ac:dyDescent="0.2">
      <c r="A306" s="18" t="s">
        <v>1300</v>
      </c>
      <c r="B306" s="15">
        <v>1</v>
      </c>
    </row>
    <row r="307" spans="1:2" x14ac:dyDescent="0.2">
      <c r="A307" s="18" t="s">
        <v>2789</v>
      </c>
      <c r="B307" s="15">
        <v>1</v>
      </c>
    </row>
    <row r="308" spans="1:2" x14ac:dyDescent="0.2">
      <c r="A308" s="18" t="s">
        <v>3815</v>
      </c>
      <c r="B308" s="15">
        <v>1</v>
      </c>
    </row>
    <row r="309" spans="1:2" x14ac:dyDescent="0.2">
      <c r="A309" s="18" t="s">
        <v>3148</v>
      </c>
      <c r="B309" s="15">
        <v>1</v>
      </c>
    </row>
    <row r="310" spans="1:2" x14ac:dyDescent="0.2">
      <c r="A310" s="18" t="s">
        <v>3673</v>
      </c>
      <c r="B310" s="15">
        <v>1</v>
      </c>
    </row>
    <row r="311" spans="1:2" x14ac:dyDescent="0.2">
      <c r="A311" s="18" t="s">
        <v>3208</v>
      </c>
      <c r="B311" s="15">
        <v>1</v>
      </c>
    </row>
    <row r="312" spans="1:2" x14ac:dyDescent="0.2">
      <c r="A312" s="18" t="s">
        <v>3590</v>
      </c>
      <c r="B312" s="15">
        <v>1</v>
      </c>
    </row>
    <row r="313" spans="1:2" x14ac:dyDescent="0.2">
      <c r="A313" s="18" t="s">
        <v>2975</v>
      </c>
      <c r="B313" s="15">
        <v>1</v>
      </c>
    </row>
    <row r="314" spans="1:2" x14ac:dyDescent="0.2">
      <c r="A314" s="18" t="s">
        <v>3506</v>
      </c>
      <c r="B314" s="15">
        <v>1</v>
      </c>
    </row>
    <row r="315" spans="1:2" x14ac:dyDescent="0.2">
      <c r="A315" s="18" t="s">
        <v>2807</v>
      </c>
      <c r="B315" s="15">
        <v>1</v>
      </c>
    </row>
    <row r="316" spans="1:2" x14ac:dyDescent="0.2">
      <c r="A316" s="18" t="s">
        <v>3306</v>
      </c>
      <c r="B316" s="15">
        <v>1</v>
      </c>
    </row>
    <row r="317" spans="1:2" x14ac:dyDescent="0.2">
      <c r="A317" s="18" t="s">
        <v>3384</v>
      </c>
      <c r="B317" s="15">
        <v>1</v>
      </c>
    </row>
    <row r="318" spans="1:2" x14ac:dyDescent="0.2">
      <c r="A318" s="18" t="s">
        <v>2968</v>
      </c>
      <c r="B318" s="15">
        <v>1</v>
      </c>
    </row>
    <row r="319" spans="1:2" x14ac:dyDescent="0.2">
      <c r="A319" s="18" t="s">
        <v>3703</v>
      </c>
      <c r="B319" s="15">
        <v>1</v>
      </c>
    </row>
    <row r="320" spans="1:2" x14ac:dyDescent="0.2">
      <c r="A320" s="18" t="s">
        <v>1302</v>
      </c>
      <c r="B320" s="15">
        <v>1</v>
      </c>
    </row>
    <row r="321" spans="1:2" x14ac:dyDescent="0.2">
      <c r="A321" s="18" t="s">
        <v>3291</v>
      </c>
      <c r="B321" s="15">
        <v>1</v>
      </c>
    </row>
    <row r="322" spans="1:2" x14ac:dyDescent="0.2">
      <c r="A322" s="18" t="s">
        <v>3432</v>
      </c>
      <c r="B322" s="15">
        <v>1</v>
      </c>
    </row>
    <row r="323" spans="1:2" x14ac:dyDescent="0.2">
      <c r="A323" s="18" t="s">
        <v>3424</v>
      </c>
      <c r="B323" s="15">
        <v>1</v>
      </c>
    </row>
    <row r="324" spans="1:2" x14ac:dyDescent="0.2">
      <c r="A324" s="18" t="s">
        <v>3147</v>
      </c>
      <c r="B324" s="15">
        <v>1</v>
      </c>
    </row>
    <row r="325" spans="1:2" x14ac:dyDescent="0.2">
      <c r="A325" s="18" t="s">
        <v>3482</v>
      </c>
      <c r="B325" s="15">
        <v>1</v>
      </c>
    </row>
    <row r="326" spans="1:2" x14ac:dyDescent="0.2">
      <c r="A326" s="18" t="s">
        <v>3567</v>
      </c>
      <c r="B326" s="15">
        <v>1</v>
      </c>
    </row>
    <row r="327" spans="1:2" x14ac:dyDescent="0.2">
      <c r="A327" s="18" t="s">
        <v>3286</v>
      </c>
      <c r="B327" s="15">
        <v>1</v>
      </c>
    </row>
    <row r="328" spans="1:2" x14ac:dyDescent="0.2">
      <c r="A328" s="18" t="s">
        <v>2978</v>
      </c>
      <c r="B328" s="15">
        <v>1</v>
      </c>
    </row>
    <row r="329" spans="1:2" x14ac:dyDescent="0.2">
      <c r="A329" s="18" t="s">
        <v>3594</v>
      </c>
      <c r="B329" s="15">
        <v>1</v>
      </c>
    </row>
    <row r="330" spans="1:2" x14ac:dyDescent="0.2">
      <c r="A330" s="18" t="s">
        <v>3499</v>
      </c>
      <c r="B330" s="15">
        <v>1</v>
      </c>
    </row>
    <row r="331" spans="1:2" x14ac:dyDescent="0.2">
      <c r="A331" s="18" t="s">
        <v>3246</v>
      </c>
      <c r="B331" s="15">
        <v>1</v>
      </c>
    </row>
    <row r="332" spans="1:2" x14ac:dyDescent="0.2">
      <c r="A332" s="18" t="s">
        <v>3383</v>
      </c>
      <c r="B332" s="15">
        <v>1</v>
      </c>
    </row>
    <row r="333" spans="1:2" x14ac:dyDescent="0.2">
      <c r="A333" s="18" t="s">
        <v>3692</v>
      </c>
      <c r="B333" s="15">
        <v>1</v>
      </c>
    </row>
    <row r="334" spans="1:2" x14ac:dyDescent="0.2">
      <c r="A334" s="18" t="s">
        <v>3564</v>
      </c>
      <c r="B334" s="15">
        <v>1</v>
      </c>
    </row>
    <row r="335" spans="1:2" x14ac:dyDescent="0.2">
      <c r="A335" s="18" t="s">
        <v>3275</v>
      </c>
      <c r="B335" s="15">
        <v>1</v>
      </c>
    </row>
    <row r="336" spans="1:2" x14ac:dyDescent="0.2">
      <c r="A336" s="18" t="s">
        <v>3456</v>
      </c>
      <c r="B336" s="15">
        <v>1</v>
      </c>
    </row>
    <row r="337" spans="1:2" x14ac:dyDescent="0.2">
      <c r="A337" s="18" t="s">
        <v>3243</v>
      </c>
      <c r="B337" s="15">
        <v>1</v>
      </c>
    </row>
    <row r="338" spans="1:2" x14ac:dyDescent="0.2">
      <c r="A338" s="18" t="s">
        <v>3618</v>
      </c>
      <c r="B338" s="15">
        <v>1</v>
      </c>
    </row>
    <row r="339" spans="1:2" x14ac:dyDescent="0.2">
      <c r="A339" s="18" t="s">
        <v>3310</v>
      </c>
      <c r="B339" s="15">
        <v>1</v>
      </c>
    </row>
    <row r="340" spans="1:2" x14ac:dyDescent="0.2">
      <c r="A340" s="18" t="s">
        <v>3305</v>
      </c>
      <c r="B340" s="15">
        <v>1</v>
      </c>
    </row>
    <row r="341" spans="1:2" x14ac:dyDescent="0.2">
      <c r="A341" s="18" t="s">
        <v>3175</v>
      </c>
      <c r="B341" s="15">
        <v>1</v>
      </c>
    </row>
    <row r="342" spans="1:2" x14ac:dyDescent="0.2">
      <c r="A342" s="18" t="s">
        <v>3576</v>
      </c>
      <c r="B342" s="15">
        <v>1</v>
      </c>
    </row>
    <row r="343" spans="1:2" x14ac:dyDescent="0.2">
      <c r="A343" s="18" t="s">
        <v>3338</v>
      </c>
      <c r="B343" s="15">
        <v>1</v>
      </c>
    </row>
    <row r="344" spans="1:2" x14ac:dyDescent="0.2">
      <c r="A344" s="18" t="s">
        <v>3584</v>
      </c>
      <c r="B344" s="15">
        <v>1</v>
      </c>
    </row>
    <row r="345" spans="1:2" x14ac:dyDescent="0.2">
      <c r="A345" s="18" t="s">
        <v>3569</v>
      </c>
      <c r="B345" s="15">
        <v>1</v>
      </c>
    </row>
    <row r="346" spans="1:2" x14ac:dyDescent="0.2">
      <c r="A346" s="18" t="s">
        <v>3299</v>
      </c>
      <c r="B346" s="15">
        <v>1</v>
      </c>
    </row>
    <row r="347" spans="1:2" x14ac:dyDescent="0.2">
      <c r="A347" s="18" t="s">
        <v>3392</v>
      </c>
      <c r="B347" s="15">
        <v>1</v>
      </c>
    </row>
    <row r="348" spans="1:2" x14ac:dyDescent="0.2">
      <c r="A348" s="18" t="s">
        <v>3491</v>
      </c>
      <c r="B348" s="15">
        <v>1</v>
      </c>
    </row>
    <row r="349" spans="1:2" x14ac:dyDescent="0.2">
      <c r="A349" s="18" t="s">
        <v>3515</v>
      </c>
      <c r="B349" s="15">
        <v>1</v>
      </c>
    </row>
    <row r="350" spans="1:2" x14ac:dyDescent="0.2">
      <c r="A350" s="18" t="s">
        <v>3251</v>
      </c>
      <c r="B350" s="15">
        <v>1</v>
      </c>
    </row>
    <row r="351" spans="1:2" x14ac:dyDescent="0.2">
      <c r="A351" s="18" t="s">
        <v>3165</v>
      </c>
      <c r="B351" s="15">
        <v>1</v>
      </c>
    </row>
    <row r="352" spans="1:2" x14ac:dyDescent="0.2">
      <c r="A352" s="18" t="s">
        <v>3447</v>
      </c>
      <c r="B352" s="15">
        <v>1</v>
      </c>
    </row>
    <row r="353" spans="1:2" x14ac:dyDescent="0.2">
      <c r="A353" s="18" t="s">
        <v>1298</v>
      </c>
      <c r="B353" s="15">
        <v>1</v>
      </c>
    </row>
    <row r="354" spans="1:2" x14ac:dyDescent="0.2">
      <c r="A354" s="18" t="s">
        <v>3344</v>
      </c>
      <c r="B354" s="15">
        <v>1</v>
      </c>
    </row>
    <row r="355" spans="1:2" x14ac:dyDescent="0.2">
      <c r="A355" s="18" t="s">
        <v>2827</v>
      </c>
      <c r="B355" s="15">
        <v>1</v>
      </c>
    </row>
    <row r="356" spans="1:2" x14ac:dyDescent="0.2">
      <c r="A356" s="18" t="s">
        <v>3530</v>
      </c>
      <c r="B356" s="15">
        <v>1</v>
      </c>
    </row>
    <row r="357" spans="1:2" x14ac:dyDescent="0.2">
      <c r="A357" s="18" t="s">
        <v>3307</v>
      </c>
      <c r="B357" s="15">
        <v>1</v>
      </c>
    </row>
    <row r="358" spans="1:2" x14ac:dyDescent="0.2">
      <c r="A358" s="18" t="s">
        <v>2824</v>
      </c>
      <c r="B358" s="15">
        <v>1</v>
      </c>
    </row>
    <row r="359" spans="1:2" x14ac:dyDescent="0.2">
      <c r="A359" s="18" t="s">
        <v>3334</v>
      </c>
      <c r="B359" s="15">
        <v>1</v>
      </c>
    </row>
    <row r="360" spans="1:2" x14ac:dyDescent="0.2">
      <c r="A360" s="18" t="s">
        <v>3183</v>
      </c>
      <c r="B360" s="15">
        <v>1</v>
      </c>
    </row>
    <row r="361" spans="1:2" x14ac:dyDescent="0.2">
      <c r="A361" s="18" t="s">
        <v>3229</v>
      </c>
      <c r="B361" s="15">
        <v>1</v>
      </c>
    </row>
    <row r="362" spans="1:2" x14ac:dyDescent="0.2">
      <c r="A362" s="18" t="s">
        <v>3241</v>
      </c>
      <c r="B362" s="15">
        <v>1</v>
      </c>
    </row>
    <row r="363" spans="1:2" x14ac:dyDescent="0.2">
      <c r="A363" s="18" t="s">
        <v>3409</v>
      </c>
      <c r="B363" s="15">
        <v>1</v>
      </c>
    </row>
    <row r="364" spans="1:2" x14ac:dyDescent="0.2">
      <c r="A364" s="18" t="s">
        <v>3582</v>
      </c>
      <c r="B364" s="15">
        <v>1</v>
      </c>
    </row>
    <row r="365" spans="1:2" x14ac:dyDescent="0.2">
      <c r="A365" s="18" t="s">
        <v>3652</v>
      </c>
      <c r="B365" s="15">
        <v>1</v>
      </c>
    </row>
    <row r="366" spans="1:2" x14ac:dyDescent="0.2">
      <c r="A366" s="18" t="s">
        <v>3375</v>
      </c>
      <c r="B366" s="15">
        <v>1</v>
      </c>
    </row>
    <row r="367" spans="1:2" x14ac:dyDescent="0.2">
      <c r="A367" s="18" t="s">
        <v>3450</v>
      </c>
      <c r="B367" s="15">
        <v>1</v>
      </c>
    </row>
    <row r="368" spans="1:2" x14ac:dyDescent="0.2">
      <c r="A368" s="18" t="s">
        <v>3547</v>
      </c>
      <c r="B368" s="15">
        <v>1</v>
      </c>
    </row>
    <row r="369" spans="1:2" x14ac:dyDescent="0.2">
      <c r="A369" s="18" t="s">
        <v>3446</v>
      </c>
      <c r="B369" s="15">
        <v>1</v>
      </c>
    </row>
    <row r="370" spans="1:2" x14ac:dyDescent="0.2">
      <c r="A370" s="18" t="s">
        <v>3433</v>
      </c>
      <c r="B370" s="15">
        <v>1</v>
      </c>
    </row>
    <row r="371" spans="1:2" x14ac:dyDescent="0.2">
      <c r="A371" s="18" t="s">
        <v>3169</v>
      </c>
      <c r="B371" s="15">
        <v>1</v>
      </c>
    </row>
    <row r="372" spans="1:2" x14ac:dyDescent="0.2">
      <c r="A372" s="18" t="s">
        <v>2974</v>
      </c>
      <c r="B372" s="15">
        <v>1</v>
      </c>
    </row>
    <row r="373" spans="1:2" x14ac:dyDescent="0.2">
      <c r="A373" s="18" t="s">
        <v>3708</v>
      </c>
      <c r="B373" s="15">
        <v>1</v>
      </c>
    </row>
    <row r="374" spans="1:2" x14ac:dyDescent="0.2">
      <c r="A374" s="18" t="s">
        <v>2822</v>
      </c>
      <c r="B374" s="15">
        <v>1</v>
      </c>
    </row>
    <row r="375" spans="1:2" x14ac:dyDescent="0.2">
      <c r="A375" s="18" t="s">
        <v>3455</v>
      </c>
      <c r="B375" s="15">
        <v>1</v>
      </c>
    </row>
    <row r="376" spans="1:2" x14ac:dyDescent="0.2">
      <c r="A376" s="18" t="s">
        <v>3691</v>
      </c>
      <c r="B376" s="15">
        <v>1</v>
      </c>
    </row>
    <row r="377" spans="1:2" x14ac:dyDescent="0.2">
      <c r="A377" s="18" t="s">
        <v>3434</v>
      </c>
      <c r="B377" s="15">
        <v>1</v>
      </c>
    </row>
    <row r="378" spans="1:2" x14ac:dyDescent="0.2">
      <c r="A378" s="18" t="s">
        <v>3177</v>
      </c>
      <c r="B378" s="15">
        <v>1</v>
      </c>
    </row>
    <row r="379" spans="1:2" x14ac:dyDescent="0.2">
      <c r="A379" s="18" t="s">
        <v>3211</v>
      </c>
      <c r="B379" s="15">
        <v>1</v>
      </c>
    </row>
    <row r="380" spans="1:2" x14ac:dyDescent="0.2">
      <c r="A380" s="18" t="s">
        <v>3263</v>
      </c>
      <c r="B380" s="15">
        <v>1</v>
      </c>
    </row>
    <row r="381" spans="1:2" x14ac:dyDescent="0.2">
      <c r="A381" s="18" t="s">
        <v>3546</v>
      </c>
      <c r="B381" s="15">
        <v>1</v>
      </c>
    </row>
    <row r="382" spans="1:2" x14ac:dyDescent="0.2">
      <c r="A382" s="18" t="s">
        <v>3273</v>
      </c>
      <c r="B382" s="15">
        <v>1</v>
      </c>
    </row>
    <row r="383" spans="1:2" x14ac:dyDescent="0.2">
      <c r="A383" s="18" t="s">
        <v>3390</v>
      </c>
      <c r="B383" s="15">
        <v>1</v>
      </c>
    </row>
    <row r="384" spans="1:2" x14ac:dyDescent="0.2">
      <c r="A384" s="18" t="s">
        <v>3514</v>
      </c>
      <c r="B384" s="15">
        <v>1</v>
      </c>
    </row>
    <row r="385" spans="1:2" x14ac:dyDescent="0.2">
      <c r="A385" s="18" t="s">
        <v>3814</v>
      </c>
      <c r="B385" s="15">
        <v>1</v>
      </c>
    </row>
    <row r="386" spans="1:2" x14ac:dyDescent="0.2">
      <c r="A386" s="18" t="s">
        <v>3225</v>
      </c>
      <c r="B386" s="15">
        <v>1</v>
      </c>
    </row>
    <row r="387" spans="1:2" x14ac:dyDescent="0.2">
      <c r="A387" s="18" t="s">
        <v>3682</v>
      </c>
      <c r="B387" s="15">
        <v>1</v>
      </c>
    </row>
    <row r="388" spans="1:2" x14ac:dyDescent="0.2">
      <c r="A388" s="18" t="s">
        <v>522</v>
      </c>
      <c r="B388" s="15">
        <v>1</v>
      </c>
    </row>
    <row r="389" spans="1:2" x14ac:dyDescent="0.2">
      <c r="A389" s="18" t="s">
        <v>3345</v>
      </c>
      <c r="B389" s="15">
        <v>1</v>
      </c>
    </row>
    <row r="390" spans="1:2" x14ac:dyDescent="0.2">
      <c r="A390" s="18" t="s">
        <v>2781</v>
      </c>
      <c r="B390" s="15">
        <v>1</v>
      </c>
    </row>
    <row r="391" spans="1:2" x14ac:dyDescent="0.2">
      <c r="A391" s="18" t="s">
        <v>3342</v>
      </c>
      <c r="B391" s="15">
        <v>1</v>
      </c>
    </row>
    <row r="392" spans="1:2" x14ac:dyDescent="0.2">
      <c r="A392" s="18" t="s">
        <v>3461</v>
      </c>
      <c r="B392" s="15">
        <v>1</v>
      </c>
    </row>
    <row r="393" spans="1:2" x14ac:dyDescent="0.2">
      <c r="A393" s="18" t="s">
        <v>3466</v>
      </c>
      <c r="B393" s="15">
        <v>1</v>
      </c>
    </row>
    <row r="394" spans="1:2" x14ac:dyDescent="0.2">
      <c r="A394" s="18" t="s">
        <v>3166</v>
      </c>
      <c r="B394" s="15">
        <v>1</v>
      </c>
    </row>
    <row r="395" spans="1:2" x14ac:dyDescent="0.2">
      <c r="A395" s="18" t="s">
        <v>3360</v>
      </c>
      <c r="B395" s="15">
        <v>1</v>
      </c>
    </row>
    <row r="396" spans="1:2" x14ac:dyDescent="0.2">
      <c r="A396" s="18" t="s">
        <v>3303</v>
      </c>
      <c r="B396" s="15">
        <v>1</v>
      </c>
    </row>
    <row r="397" spans="1:2" x14ac:dyDescent="0.2">
      <c r="A397" s="18" t="s">
        <v>3405</v>
      </c>
      <c r="B397" s="15">
        <v>1</v>
      </c>
    </row>
    <row r="398" spans="1:2" x14ac:dyDescent="0.2">
      <c r="A398" s="18" t="s">
        <v>3575</v>
      </c>
      <c r="B398" s="15">
        <v>1</v>
      </c>
    </row>
    <row r="399" spans="1:2" x14ac:dyDescent="0.2">
      <c r="A399" s="18" t="s">
        <v>3617</v>
      </c>
      <c r="B399" s="15">
        <v>1</v>
      </c>
    </row>
    <row r="400" spans="1:2" x14ac:dyDescent="0.2">
      <c r="A400" s="18" t="s">
        <v>3217</v>
      </c>
      <c r="B400" s="15">
        <v>1</v>
      </c>
    </row>
    <row r="401" spans="1:2" x14ac:dyDescent="0.2">
      <c r="A401" s="18" t="s">
        <v>533</v>
      </c>
      <c r="B401" s="15">
        <v>1</v>
      </c>
    </row>
    <row r="402" spans="1:2" x14ac:dyDescent="0.2">
      <c r="A402" s="18" t="s">
        <v>3159</v>
      </c>
      <c r="B402" s="15">
        <v>1</v>
      </c>
    </row>
    <row r="403" spans="1:2" x14ac:dyDescent="0.2">
      <c r="A403" s="18" t="s">
        <v>3160</v>
      </c>
      <c r="B403" s="15">
        <v>1</v>
      </c>
    </row>
    <row r="404" spans="1:2" x14ac:dyDescent="0.2">
      <c r="A404" s="18" t="s">
        <v>3687</v>
      </c>
      <c r="B404" s="15">
        <v>1</v>
      </c>
    </row>
    <row r="405" spans="1:2" x14ac:dyDescent="0.2">
      <c r="A405" s="18" t="s">
        <v>3490</v>
      </c>
      <c r="B405" s="15">
        <v>1</v>
      </c>
    </row>
    <row r="406" spans="1:2" x14ac:dyDescent="0.2">
      <c r="A406" s="18" t="s">
        <v>2971</v>
      </c>
      <c r="B406" s="15">
        <v>1</v>
      </c>
    </row>
    <row r="407" spans="1:2" x14ac:dyDescent="0.2">
      <c r="A407" s="18" t="s">
        <v>1294</v>
      </c>
      <c r="B407" s="15">
        <v>1</v>
      </c>
    </row>
    <row r="408" spans="1:2" x14ac:dyDescent="0.2">
      <c r="A408" s="18" t="s">
        <v>3249</v>
      </c>
      <c r="B408" s="15">
        <v>1</v>
      </c>
    </row>
    <row r="409" spans="1:2" x14ac:dyDescent="0.2">
      <c r="A409" s="18" t="s">
        <v>3399</v>
      </c>
      <c r="B409" s="15">
        <v>1</v>
      </c>
    </row>
    <row r="410" spans="1:2" x14ac:dyDescent="0.2">
      <c r="A410" s="18" t="s">
        <v>3532</v>
      </c>
      <c r="B410" s="15">
        <v>1</v>
      </c>
    </row>
    <row r="411" spans="1:2" x14ac:dyDescent="0.2">
      <c r="A411" s="18" t="s">
        <v>3162</v>
      </c>
      <c r="B411" s="15">
        <v>1</v>
      </c>
    </row>
    <row r="412" spans="1:2" x14ac:dyDescent="0.2">
      <c r="A412" s="22" t="s">
        <v>8339</v>
      </c>
      <c r="B412" s="23"/>
    </row>
    <row r="413" spans="1:2" x14ac:dyDescent="0.2">
      <c r="A413" s="18" t="s">
        <v>2979</v>
      </c>
      <c r="B413" s="15">
        <v>110.22</v>
      </c>
    </row>
    <row r="414" spans="1:2" x14ac:dyDescent="0.2">
      <c r="A414" s="18" t="s">
        <v>3154</v>
      </c>
      <c r="B414" s="15">
        <v>64.27</v>
      </c>
    </row>
    <row r="415" spans="1:2" x14ac:dyDescent="0.2">
      <c r="A415" s="18" t="s">
        <v>3311</v>
      </c>
      <c r="B415" s="15">
        <v>61.02</v>
      </c>
    </row>
    <row r="416" spans="1:2" x14ac:dyDescent="0.2">
      <c r="A416" s="18" t="s">
        <v>3531</v>
      </c>
      <c r="B416" s="15">
        <v>42.3</v>
      </c>
    </row>
    <row r="417" spans="1:2" x14ac:dyDescent="0.2">
      <c r="A417" s="18" t="s">
        <v>3369</v>
      </c>
      <c r="B417" s="15">
        <v>67.92</v>
      </c>
    </row>
    <row r="418" spans="1:2" x14ac:dyDescent="0.2">
      <c r="A418" s="18" t="s">
        <v>3707</v>
      </c>
      <c r="B418" s="15">
        <v>67.959999999999994</v>
      </c>
    </row>
    <row r="419" spans="1:2" x14ac:dyDescent="0.2">
      <c r="A419" s="18" t="s">
        <v>3592</v>
      </c>
      <c r="B419" s="15">
        <v>77.19</v>
      </c>
    </row>
    <row r="420" spans="1:2" x14ac:dyDescent="0.2">
      <c r="A420" s="18" t="s">
        <v>3417</v>
      </c>
      <c r="B420" s="15">
        <v>72.05</v>
      </c>
    </row>
    <row r="421" spans="1:2" x14ac:dyDescent="0.2">
      <c r="A421" s="18" t="s">
        <v>3272</v>
      </c>
      <c r="B421" s="15">
        <v>106.5</v>
      </c>
    </row>
    <row r="422" spans="1:2" x14ac:dyDescent="0.2">
      <c r="A422" s="18" t="s">
        <v>3407</v>
      </c>
      <c r="B422" s="15">
        <v>58.61</v>
      </c>
    </row>
    <row r="423" spans="1:2" x14ac:dyDescent="0.2">
      <c r="A423" s="18" t="s">
        <v>3678</v>
      </c>
      <c r="B423" s="15">
        <v>62.17</v>
      </c>
    </row>
    <row r="424" spans="1:2" x14ac:dyDescent="0.2">
      <c r="A424" s="18" t="s">
        <v>2839</v>
      </c>
      <c r="B424" s="15">
        <v>125.81</v>
      </c>
    </row>
    <row r="425" spans="1:2" x14ac:dyDescent="0.2">
      <c r="A425" s="18" t="s">
        <v>2836</v>
      </c>
      <c r="B425" s="15">
        <v>44.09</v>
      </c>
    </row>
    <row r="426" spans="1:2" x14ac:dyDescent="0.2">
      <c r="A426" s="18" t="s">
        <v>3151</v>
      </c>
      <c r="B426" s="15">
        <v>103.35</v>
      </c>
    </row>
    <row r="427" spans="1:2" x14ac:dyDescent="0.2">
      <c r="A427" s="18" t="s">
        <v>3622</v>
      </c>
      <c r="B427" s="15">
        <v>80.72</v>
      </c>
    </row>
    <row r="428" spans="1:2" x14ac:dyDescent="0.2">
      <c r="A428" s="18" t="s">
        <v>3210</v>
      </c>
      <c r="B428" s="15">
        <v>62.88</v>
      </c>
    </row>
    <row r="429" spans="1:2" x14ac:dyDescent="0.2">
      <c r="A429" s="18" t="s">
        <v>1289</v>
      </c>
      <c r="B429" s="15">
        <v>65.87</v>
      </c>
    </row>
    <row r="430" spans="1:2" x14ac:dyDescent="0.2">
      <c r="A430" s="18" t="s">
        <v>2784</v>
      </c>
      <c r="B430" s="15">
        <v>66.11</v>
      </c>
    </row>
    <row r="431" spans="1:2" x14ac:dyDescent="0.2">
      <c r="A431" s="18" t="s">
        <v>3505</v>
      </c>
      <c r="B431" s="15">
        <v>105</v>
      </c>
    </row>
    <row r="432" spans="1:2" x14ac:dyDescent="0.2">
      <c r="A432" s="18" t="s">
        <v>524</v>
      </c>
      <c r="B432" s="15">
        <v>71.790000000000006</v>
      </c>
    </row>
    <row r="433" spans="1:2" x14ac:dyDescent="0.2">
      <c r="A433" s="18" t="s">
        <v>3679</v>
      </c>
      <c r="B433" s="15">
        <v>62.33</v>
      </c>
    </row>
    <row r="434" spans="1:2" x14ac:dyDescent="0.2">
      <c r="A434" s="18" t="s">
        <v>3454</v>
      </c>
      <c r="B434" s="15">
        <v>145.87</v>
      </c>
    </row>
    <row r="435" spans="1:2" x14ac:dyDescent="0.2">
      <c r="A435" s="18" t="s">
        <v>3230</v>
      </c>
      <c r="B435" s="15">
        <v>77.22</v>
      </c>
    </row>
    <row r="436" spans="1:2" x14ac:dyDescent="0.2">
      <c r="A436" s="18" t="s">
        <v>3321</v>
      </c>
      <c r="B436" s="15">
        <v>35.799999999999997</v>
      </c>
    </row>
    <row r="437" spans="1:2" x14ac:dyDescent="0.2">
      <c r="A437" s="18" t="s">
        <v>3550</v>
      </c>
      <c r="B437" s="15">
        <v>61.1</v>
      </c>
    </row>
    <row r="438" spans="1:2" x14ac:dyDescent="0.2">
      <c r="A438" s="18" t="s">
        <v>3545</v>
      </c>
      <c r="B438" s="15">
        <v>59.21</v>
      </c>
    </row>
    <row r="439" spans="1:2" x14ac:dyDescent="0.2">
      <c r="A439" s="18" t="s">
        <v>3489</v>
      </c>
      <c r="B439" s="15">
        <v>47.22</v>
      </c>
    </row>
    <row r="440" spans="1:2" x14ac:dyDescent="0.2">
      <c r="A440" s="18" t="s">
        <v>3328</v>
      </c>
      <c r="B440" s="15">
        <v>292.77999999999997</v>
      </c>
    </row>
    <row r="441" spans="1:2" x14ac:dyDescent="0.2">
      <c r="A441" s="18" t="s">
        <v>3233</v>
      </c>
      <c r="B441" s="15">
        <v>97.38</v>
      </c>
    </row>
    <row r="442" spans="1:2" x14ac:dyDescent="0.2">
      <c r="A442" s="18" t="s">
        <v>2972</v>
      </c>
      <c r="B442" s="15">
        <v>123.94</v>
      </c>
    </row>
    <row r="443" spans="1:2" x14ac:dyDescent="0.2">
      <c r="A443" s="18" t="s">
        <v>3825</v>
      </c>
      <c r="B443" s="15">
        <v>178.57</v>
      </c>
    </row>
    <row r="444" spans="1:2" x14ac:dyDescent="0.2">
      <c r="A444" s="18" t="s">
        <v>3308</v>
      </c>
      <c r="B444" s="15">
        <v>75.09</v>
      </c>
    </row>
    <row r="445" spans="1:2" x14ac:dyDescent="0.2">
      <c r="A445" s="18" t="s">
        <v>3379</v>
      </c>
      <c r="B445" s="15">
        <v>111.89</v>
      </c>
    </row>
    <row r="446" spans="1:2" x14ac:dyDescent="0.2">
      <c r="A446" s="18" t="s">
        <v>3816</v>
      </c>
      <c r="B446" s="15">
        <v>40.92</v>
      </c>
    </row>
    <row r="447" spans="1:2" x14ac:dyDescent="0.2">
      <c r="A447" s="18" t="s">
        <v>3704</v>
      </c>
      <c r="B447" s="15">
        <v>80.87</v>
      </c>
    </row>
    <row r="448" spans="1:2" x14ac:dyDescent="0.2">
      <c r="A448" s="18" t="s">
        <v>3680</v>
      </c>
      <c r="B448" s="15">
        <v>58.79</v>
      </c>
    </row>
    <row r="449" spans="1:2" x14ac:dyDescent="0.2">
      <c r="A449" s="18" t="s">
        <v>2791</v>
      </c>
      <c r="B449" s="15">
        <v>73.209999999999994</v>
      </c>
    </row>
    <row r="450" spans="1:2" x14ac:dyDescent="0.2">
      <c r="A450" s="18" t="s">
        <v>3174</v>
      </c>
      <c r="B450" s="15">
        <v>131.91</v>
      </c>
    </row>
    <row r="451" spans="1:2" x14ac:dyDescent="0.2">
      <c r="A451" s="18" t="s">
        <v>3182</v>
      </c>
      <c r="B451" s="15">
        <v>46.77</v>
      </c>
    </row>
    <row r="452" spans="1:2" x14ac:dyDescent="0.2">
      <c r="A452" s="18" t="s">
        <v>3435</v>
      </c>
      <c r="B452" s="15">
        <v>143.11000000000001</v>
      </c>
    </row>
    <row r="453" spans="1:2" x14ac:dyDescent="0.2">
      <c r="A453" s="18" t="s">
        <v>2788</v>
      </c>
      <c r="B453" s="15">
        <v>102.5</v>
      </c>
    </row>
    <row r="454" spans="1:2" x14ac:dyDescent="0.2">
      <c r="A454" s="18" t="s">
        <v>3585</v>
      </c>
      <c r="B454" s="15">
        <v>151.97999999999999</v>
      </c>
    </row>
    <row r="455" spans="1:2" x14ac:dyDescent="0.2">
      <c r="A455" s="18" t="s">
        <v>3224</v>
      </c>
      <c r="B455" s="15">
        <v>141.71</v>
      </c>
    </row>
    <row r="456" spans="1:2" x14ac:dyDescent="0.2">
      <c r="A456" s="18" t="s">
        <v>3828</v>
      </c>
      <c r="B456" s="15">
        <v>58.9</v>
      </c>
    </row>
    <row r="457" spans="1:2" x14ac:dyDescent="0.2">
      <c r="A457" s="18" t="s">
        <v>3658</v>
      </c>
      <c r="B457" s="15">
        <v>92.5</v>
      </c>
    </row>
    <row r="458" spans="1:2" x14ac:dyDescent="0.2">
      <c r="A458" s="18" t="s">
        <v>3813</v>
      </c>
      <c r="B458" s="15">
        <v>48.34</v>
      </c>
    </row>
    <row r="459" spans="1:2" x14ac:dyDescent="0.2">
      <c r="A459" s="18" t="s">
        <v>3170</v>
      </c>
      <c r="B459" s="15">
        <v>31.62</v>
      </c>
    </row>
    <row r="460" spans="1:2" x14ac:dyDescent="0.2">
      <c r="A460" s="18" t="s">
        <v>3596</v>
      </c>
      <c r="B460" s="15">
        <v>77.73</v>
      </c>
    </row>
    <row r="461" spans="1:2" x14ac:dyDescent="0.2">
      <c r="A461" s="18" t="s">
        <v>3371</v>
      </c>
      <c r="B461" s="15">
        <v>38.33</v>
      </c>
    </row>
    <row r="462" spans="1:2" x14ac:dyDescent="0.2">
      <c r="A462" s="18" t="s">
        <v>3436</v>
      </c>
      <c r="B462" s="15">
        <v>84.17</v>
      </c>
    </row>
    <row r="463" spans="1:2" x14ac:dyDescent="0.2">
      <c r="A463" s="18" t="s">
        <v>3468</v>
      </c>
      <c r="B463" s="15">
        <v>50.4</v>
      </c>
    </row>
    <row r="464" spans="1:2" x14ac:dyDescent="0.2">
      <c r="A464" s="18" t="s">
        <v>3441</v>
      </c>
      <c r="B464" s="15">
        <v>31.25</v>
      </c>
    </row>
    <row r="465" spans="1:2" x14ac:dyDescent="0.2">
      <c r="A465" s="18" t="s">
        <v>3689</v>
      </c>
      <c r="B465" s="15">
        <v>74.12</v>
      </c>
    </row>
    <row r="466" spans="1:2" x14ac:dyDescent="0.2">
      <c r="A466" s="18" t="s">
        <v>3484</v>
      </c>
      <c r="B466" s="15">
        <v>55.33</v>
      </c>
    </row>
    <row r="467" spans="1:2" x14ac:dyDescent="0.2">
      <c r="A467" s="18" t="s">
        <v>3574</v>
      </c>
      <c r="B467" s="15">
        <v>99.34</v>
      </c>
    </row>
    <row r="468" spans="1:2" x14ac:dyDescent="0.2">
      <c r="A468" s="18" t="s">
        <v>3422</v>
      </c>
      <c r="B468" s="15">
        <v>35</v>
      </c>
    </row>
    <row r="469" spans="1:2" x14ac:dyDescent="0.2">
      <c r="A469" s="18" t="s">
        <v>3579</v>
      </c>
      <c r="B469" s="15">
        <v>37.96</v>
      </c>
    </row>
    <row r="470" spans="1:2" x14ac:dyDescent="0.2">
      <c r="A470" s="18" t="s">
        <v>3520</v>
      </c>
      <c r="B470" s="15">
        <v>45.62</v>
      </c>
    </row>
    <row r="471" spans="1:2" x14ac:dyDescent="0.2">
      <c r="A471" s="18" t="s">
        <v>3410</v>
      </c>
      <c r="B471" s="15">
        <v>199.17</v>
      </c>
    </row>
    <row r="472" spans="1:2" x14ac:dyDescent="0.2">
      <c r="A472" s="18" t="s">
        <v>3414</v>
      </c>
      <c r="B472" s="15">
        <v>22.22</v>
      </c>
    </row>
    <row r="473" spans="1:2" x14ac:dyDescent="0.2">
      <c r="A473" s="18" t="s">
        <v>538</v>
      </c>
      <c r="B473" s="15">
        <v>40.85</v>
      </c>
    </row>
    <row r="474" spans="1:2" x14ac:dyDescent="0.2">
      <c r="A474" s="18" t="s">
        <v>3517</v>
      </c>
      <c r="B474" s="15">
        <v>50.02</v>
      </c>
    </row>
    <row r="475" spans="1:2" x14ac:dyDescent="0.2">
      <c r="A475" s="18" t="s">
        <v>1301</v>
      </c>
      <c r="B475" s="15">
        <v>168.75</v>
      </c>
    </row>
    <row r="476" spans="1:2" x14ac:dyDescent="0.2">
      <c r="A476" s="18" t="s">
        <v>3358</v>
      </c>
      <c r="B476" s="15">
        <v>184.78</v>
      </c>
    </row>
    <row r="477" spans="1:2" x14ac:dyDescent="0.2">
      <c r="A477" s="18" t="s">
        <v>2782</v>
      </c>
      <c r="B477" s="15">
        <v>66.67</v>
      </c>
    </row>
    <row r="478" spans="1:2" x14ac:dyDescent="0.2">
      <c r="A478" s="18" t="s">
        <v>3164</v>
      </c>
      <c r="B478" s="15">
        <v>37.590000000000003</v>
      </c>
    </row>
    <row r="479" spans="1:2" x14ac:dyDescent="0.2">
      <c r="A479" s="18" t="s">
        <v>3258</v>
      </c>
      <c r="B479" s="15">
        <v>98.2</v>
      </c>
    </row>
    <row r="480" spans="1:2" x14ac:dyDescent="0.2">
      <c r="A480" s="18" t="s">
        <v>3591</v>
      </c>
      <c r="B480" s="15">
        <v>72.709999999999994</v>
      </c>
    </row>
    <row r="481" spans="1:2" x14ac:dyDescent="0.2">
      <c r="A481" s="18" t="s">
        <v>2977</v>
      </c>
      <c r="B481" s="15">
        <v>113.57</v>
      </c>
    </row>
    <row r="482" spans="1:2" x14ac:dyDescent="0.2">
      <c r="A482" s="18" t="s">
        <v>3163</v>
      </c>
      <c r="B482" s="15">
        <v>200.69</v>
      </c>
    </row>
    <row r="483" spans="1:2" x14ac:dyDescent="0.2">
      <c r="A483" s="18" t="s">
        <v>2810</v>
      </c>
      <c r="B483" s="15">
        <v>47.46</v>
      </c>
    </row>
    <row r="484" spans="1:2" x14ac:dyDescent="0.2">
      <c r="A484" s="18" t="s">
        <v>3250</v>
      </c>
      <c r="B484" s="15">
        <v>119.19</v>
      </c>
    </row>
    <row r="485" spans="1:2" x14ac:dyDescent="0.2">
      <c r="A485" s="18" t="s">
        <v>3710</v>
      </c>
      <c r="B485" s="15">
        <v>106.84</v>
      </c>
    </row>
    <row r="486" spans="1:2" x14ac:dyDescent="0.2">
      <c r="A486" s="18" t="s">
        <v>3156</v>
      </c>
      <c r="B486" s="15">
        <v>62.92</v>
      </c>
    </row>
    <row r="487" spans="1:2" x14ac:dyDescent="0.2">
      <c r="A487" s="18" t="s">
        <v>3818</v>
      </c>
      <c r="B487" s="15">
        <v>79.540000000000006</v>
      </c>
    </row>
    <row r="488" spans="1:2" x14ac:dyDescent="0.2">
      <c r="A488" s="18" t="s">
        <v>3220</v>
      </c>
      <c r="B488" s="15">
        <v>256.37</v>
      </c>
    </row>
    <row r="489" spans="1:2" x14ac:dyDescent="0.2">
      <c r="A489" s="18" t="s">
        <v>3285</v>
      </c>
      <c r="B489" s="15">
        <v>69.19</v>
      </c>
    </row>
    <row r="490" spans="1:2" x14ac:dyDescent="0.2">
      <c r="A490" s="18" t="s">
        <v>3212</v>
      </c>
      <c r="B490" s="15">
        <v>53.72</v>
      </c>
    </row>
    <row r="491" spans="1:2" x14ac:dyDescent="0.2">
      <c r="A491" s="18" t="s">
        <v>3681</v>
      </c>
      <c r="B491" s="15">
        <v>45.35</v>
      </c>
    </row>
    <row r="492" spans="1:2" x14ac:dyDescent="0.2">
      <c r="A492" s="18" t="s">
        <v>3235</v>
      </c>
      <c r="B492" s="15">
        <v>85.53</v>
      </c>
    </row>
    <row r="493" spans="1:2" x14ac:dyDescent="0.2">
      <c r="A493" s="18" t="s">
        <v>3237</v>
      </c>
      <c r="B493" s="15">
        <v>131.13999999999999</v>
      </c>
    </row>
    <row r="494" spans="1:2" x14ac:dyDescent="0.2">
      <c r="A494" s="18" t="s">
        <v>3388</v>
      </c>
      <c r="B494" s="15">
        <v>184.68</v>
      </c>
    </row>
    <row r="495" spans="1:2" x14ac:dyDescent="0.2">
      <c r="A495" s="18" t="s">
        <v>3538</v>
      </c>
      <c r="B495" s="15">
        <v>55.23</v>
      </c>
    </row>
    <row r="496" spans="1:2" x14ac:dyDescent="0.2">
      <c r="A496" s="18" t="s">
        <v>3597</v>
      </c>
      <c r="B496" s="15">
        <v>40.78</v>
      </c>
    </row>
    <row r="497" spans="1:2" x14ac:dyDescent="0.2">
      <c r="A497" s="18" t="s">
        <v>3438</v>
      </c>
      <c r="B497" s="15">
        <v>89.79</v>
      </c>
    </row>
    <row r="498" spans="1:2" x14ac:dyDescent="0.2">
      <c r="A498" s="18" t="s">
        <v>3215</v>
      </c>
      <c r="B498" s="15">
        <v>262.11</v>
      </c>
    </row>
    <row r="499" spans="1:2" x14ac:dyDescent="0.2">
      <c r="A499" s="18" t="s">
        <v>3552</v>
      </c>
      <c r="B499" s="15">
        <v>56.2</v>
      </c>
    </row>
    <row r="500" spans="1:2" x14ac:dyDescent="0.2">
      <c r="A500" s="18" t="s">
        <v>523</v>
      </c>
      <c r="B500" s="15">
        <v>110.97</v>
      </c>
    </row>
    <row r="501" spans="1:2" x14ac:dyDescent="0.2">
      <c r="A501" s="18" t="s">
        <v>532</v>
      </c>
      <c r="B501" s="15">
        <v>129.03</v>
      </c>
    </row>
    <row r="502" spans="1:2" x14ac:dyDescent="0.2">
      <c r="A502" s="18" t="s">
        <v>3695</v>
      </c>
      <c r="B502" s="15">
        <v>40.630000000000003</v>
      </c>
    </row>
    <row r="503" spans="1:2" x14ac:dyDescent="0.2">
      <c r="A503" s="18" t="s">
        <v>531</v>
      </c>
      <c r="B503" s="15">
        <v>126.55</v>
      </c>
    </row>
    <row r="504" spans="1:2" x14ac:dyDescent="0.2">
      <c r="A504" s="18" t="s">
        <v>3332</v>
      </c>
      <c r="B504" s="15">
        <v>72.290000000000006</v>
      </c>
    </row>
    <row r="505" spans="1:2" x14ac:dyDescent="0.2">
      <c r="A505" s="18" t="s">
        <v>3168</v>
      </c>
      <c r="B505" s="15">
        <v>50.9</v>
      </c>
    </row>
    <row r="506" spans="1:2" x14ac:dyDescent="0.2">
      <c r="A506" s="18" t="s">
        <v>2973</v>
      </c>
      <c r="B506" s="15">
        <v>264.85000000000002</v>
      </c>
    </row>
    <row r="507" spans="1:2" x14ac:dyDescent="0.2">
      <c r="A507" s="18" t="s">
        <v>3661</v>
      </c>
      <c r="B507" s="15">
        <v>46.05</v>
      </c>
    </row>
    <row r="508" spans="1:2" x14ac:dyDescent="0.2">
      <c r="A508" s="18" t="s">
        <v>3471</v>
      </c>
      <c r="B508" s="15">
        <v>88.74</v>
      </c>
    </row>
    <row r="509" spans="1:2" x14ac:dyDescent="0.2">
      <c r="A509" s="18" t="s">
        <v>3526</v>
      </c>
      <c r="B509" s="15">
        <v>81.569999999999993</v>
      </c>
    </row>
    <row r="510" spans="1:2" x14ac:dyDescent="0.2">
      <c r="A510" s="18" t="s">
        <v>3684</v>
      </c>
      <c r="B510" s="15">
        <v>200.49</v>
      </c>
    </row>
    <row r="511" spans="1:2" x14ac:dyDescent="0.2">
      <c r="A511" s="18" t="s">
        <v>3167</v>
      </c>
      <c r="B511" s="15">
        <v>63.36</v>
      </c>
    </row>
    <row r="512" spans="1:2" x14ac:dyDescent="0.2">
      <c r="A512" s="18" t="s">
        <v>529</v>
      </c>
      <c r="B512" s="15">
        <v>44.33</v>
      </c>
    </row>
    <row r="513" spans="1:2" x14ac:dyDescent="0.2">
      <c r="A513" s="18" t="s">
        <v>3501</v>
      </c>
      <c r="B513" s="15">
        <v>136</v>
      </c>
    </row>
    <row r="514" spans="1:2" x14ac:dyDescent="0.2">
      <c r="A514" s="18" t="s">
        <v>3683</v>
      </c>
      <c r="B514" s="15">
        <v>59.17</v>
      </c>
    </row>
    <row r="515" spans="1:2" x14ac:dyDescent="0.2">
      <c r="A515" s="18" t="s">
        <v>3676</v>
      </c>
      <c r="B515" s="15">
        <v>73.400000000000006</v>
      </c>
    </row>
    <row r="516" spans="1:2" x14ac:dyDescent="0.2">
      <c r="A516" s="18" t="s">
        <v>3412</v>
      </c>
      <c r="B516" s="15">
        <v>46.43</v>
      </c>
    </row>
    <row r="517" spans="1:2" x14ac:dyDescent="0.2">
      <c r="A517" s="18" t="s">
        <v>3268</v>
      </c>
      <c r="B517" s="15">
        <v>60.95</v>
      </c>
    </row>
    <row r="518" spans="1:2" x14ac:dyDescent="0.2">
      <c r="A518" s="18" t="s">
        <v>3836</v>
      </c>
      <c r="B518" s="15">
        <v>63.28</v>
      </c>
    </row>
    <row r="519" spans="1:2" x14ac:dyDescent="0.2">
      <c r="A519" s="18" t="s">
        <v>3253</v>
      </c>
      <c r="B519" s="15">
        <v>177.09</v>
      </c>
    </row>
    <row r="520" spans="1:2" x14ac:dyDescent="0.2">
      <c r="A520" s="18" t="s">
        <v>1292</v>
      </c>
      <c r="B520" s="15">
        <v>104.07</v>
      </c>
    </row>
    <row r="521" spans="1:2" x14ac:dyDescent="0.2">
      <c r="A521" s="18" t="s">
        <v>3184</v>
      </c>
      <c r="B521" s="15">
        <v>100.22</v>
      </c>
    </row>
    <row r="522" spans="1:2" x14ac:dyDescent="0.2">
      <c r="A522" s="18" t="s">
        <v>526</v>
      </c>
      <c r="B522" s="15">
        <v>1000</v>
      </c>
    </row>
    <row r="523" spans="1:2" x14ac:dyDescent="0.2">
      <c r="A523" s="18" t="s">
        <v>3619</v>
      </c>
      <c r="B523" s="15">
        <v>47.03</v>
      </c>
    </row>
    <row r="524" spans="1:2" x14ac:dyDescent="0.2">
      <c r="A524" s="18" t="s">
        <v>3711</v>
      </c>
      <c r="B524" s="15">
        <v>105.52</v>
      </c>
    </row>
    <row r="525" spans="1:2" x14ac:dyDescent="0.2">
      <c r="A525" s="18" t="s">
        <v>3219</v>
      </c>
      <c r="B525" s="15">
        <v>168.25</v>
      </c>
    </row>
    <row r="526" spans="1:2" x14ac:dyDescent="0.2">
      <c r="A526" s="18" t="s">
        <v>3811</v>
      </c>
      <c r="B526" s="15">
        <v>61.82</v>
      </c>
    </row>
    <row r="527" spans="1:2" x14ac:dyDescent="0.2">
      <c r="A527" s="18" t="s">
        <v>3528</v>
      </c>
      <c r="B527" s="15">
        <v>36.67</v>
      </c>
    </row>
    <row r="528" spans="1:2" x14ac:dyDescent="0.2">
      <c r="A528" s="18" t="s">
        <v>3322</v>
      </c>
      <c r="B528" s="15">
        <v>145.65</v>
      </c>
    </row>
    <row r="529" spans="1:2" x14ac:dyDescent="0.2">
      <c r="A529" s="18" t="s">
        <v>2966</v>
      </c>
      <c r="B529" s="15">
        <v>88.77</v>
      </c>
    </row>
    <row r="530" spans="1:2" x14ac:dyDescent="0.2">
      <c r="A530" s="18" t="s">
        <v>3820</v>
      </c>
      <c r="B530" s="15">
        <v>64.63</v>
      </c>
    </row>
    <row r="531" spans="1:2" x14ac:dyDescent="0.2">
      <c r="A531" s="18" t="s">
        <v>3498</v>
      </c>
      <c r="B531" s="15">
        <v>60.29</v>
      </c>
    </row>
    <row r="532" spans="1:2" x14ac:dyDescent="0.2">
      <c r="A532" s="18" t="s">
        <v>3242</v>
      </c>
      <c r="B532" s="15">
        <v>69.569999999999993</v>
      </c>
    </row>
    <row r="533" spans="1:2" x14ac:dyDescent="0.2">
      <c r="A533" s="18" t="s">
        <v>3460</v>
      </c>
      <c r="B533" s="15">
        <v>57.92</v>
      </c>
    </row>
    <row r="534" spans="1:2" x14ac:dyDescent="0.2">
      <c r="A534" s="18" t="s">
        <v>1285</v>
      </c>
      <c r="B534" s="15">
        <v>65.16</v>
      </c>
    </row>
    <row r="535" spans="1:2" x14ac:dyDescent="0.2">
      <c r="A535" s="18" t="s">
        <v>3339</v>
      </c>
      <c r="B535" s="15">
        <v>177.62</v>
      </c>
    </row>
    <row r="536" spans="1:2" x14ac:dyDescent="0.2">
      <c r="A536" s="18" t="s">
        <v>3333</v>
      </c>
      <c r="B536" s="15">
        <v>32.97</v>
      </c>
    </row>
    <row r="537" spans="1:2" x14ac:dyDescent="0.2">
      <c r="A537" s="18" t="s">
        <v>3364</v>
      </c>
      <c r="B537" s="15">
        <v>866.67</v>
      </c>
    </row>
    <row r="538" spans="1:2" x14ac:dyDescent="0.2">
      <c r="A538" s="18" t="s">
        <v>3416</v>
      </c>
      <c r="B538" s="15">
        <v>37.78</v>
      </c>
    </row>
    <row r="539" spans="1:2" x14ac:dyDescent="0.2">
      <c r="A539" s="18" t="s">
        <v>3573</v>
      </c>
      <c r="B539" s="15">
        <v>136.78</v>
      </c>
    </row>
    <row r="540" spans="1:2" x14ac:dyDescent="0.2">
      <c r="A540" s="18" t="s">
        <v>3697</v>
      </c>
      <c r="B540" s="15">
        <v>33.67</v>
      </c>
    </row>
    <row r="541" spans="1:2" x14ac:dyDescent="0.2">
      <c r="A541" s="18" t="s">
        <v>3479</v>
      </c>
      <c r="B541" s="15">
        <v>164.62</v>
      </c>
    </row>
    <row r="542" spans="1:2" x14ac:dyDescent="0.2">
      <c r="A542" s="18" t="s">
        <v>3298</v>
      </c>
      <c r="B542" s="15">
        <v>141.29</v>
      </c>
    </row>
    <row r="543" spans="1:2" x14ac:dyDescent="0.2">
      <c r="A543" s="18" t="s">
        <v>3541</v>
      </c>
      <c r="B543" s="15">
        <v>66.150000000000006</v>
      </c>
    </row>
    <row r="544" spans="1:2" x14ac:dyDescent="0.2">
      <c r="A544" s="18" t="s">
        <v>3588</v>
      </c>
      <c r="B544" s="15">
        <v>82.26</v>
      </c>
    </row>
    <row r="545" spans="1:2" x14ac:dyDescent="0.2">
      <c r="A545" s="18" t="s">
        <v>3385</v>
      </c>
      <c r="B545" s="15">
        <v>51.22</v>
      </c>
    </row>
    <row r="546" spans="1:2" x14ac:dyDescent="0.2">
      <c r="A546" s="18" t="s">
        <v>3674</v>
      </c>
      <c r="B546" s="15">
        <v>62.05</v>
      </c>
    </row>
    <row r="547" spans="1:2" x14ac:dyDescent="0.2">
      <c r="A547" s="18" t="s">
        <v>3556</v>
      </c>
      <c r="B547" s="15">
        <v>179.28</v>
      </c>
    </row>
    <row r="548" spans="1:2" x14ac:dyDescent="0.2">
      <c r="A548" s="18" t="s">
        <v>2795</v>
      </c>
      <c r="B548" s="15">
        <v>36.5</v>
      </c>
    </row>
    <row r="549" spans="1:2" x14ac:dyDescent="0.2">
      <c r="A549" s="18" t="s">
        <v>3279</v>
      </c>
      <c r="B549" s="15">
        <v>105.21</v>
      </c>
    </row>
    <row r="550" spans="1:2" x14ac:dyDescent="0.2">
      <c r="A550" s="18" t="s">
        <v>3223</v>
      </c>
      <c r="B550" s="15">
        <v>45.88</v>
      </c>
    </row>
    <row r="551" spans="1:2" x14ac:dyDescent="0.2">
      <c r="A551" s="18" t="s">
        <v>3382</v>
      </c>
      <c r="B551" s="15">
        <v>65.17</v>
      </c>
    </row>
    <row r="552" spans="1:2" x14ac:dyDescent="0.2">
      <c r="A552" s="18" t="s">
        <v>3487</v>
      </c>
      <c r="B552" s="15">
        <v>125.38</v>
      </c>
    </row>
    <row r="553" spans="1:2" x14ac:dyDescent="0.2">
      <c r="A553" s="18" t="s">
        <v>2962</v>
      </c>
      <c r="B553" s="15">
        <v>60.9</v>
      </c>
    </row>
    <row r="554" spans="1:2" x14ac:dyDescent="0.2">
      <c r="A554" s="18" t="s">
        <v>3568</v>
      </c>
      <c r="B554" s="15">
        <v>122.54</v>
      </c>
    </row>
    <row r="555" spans="1:2" x14ac:dyDescent="0.2">
      <c r="A555" s="18" t="s">
        <v>3280</v>
      </c>
      <c r="B555" s="15">
        <v>68.67</v>
      </c>
    </row>
    <row r="556" spans="1:2" x14ac:dyDescent="0.2">
      <c r="A556" s="18" t="s">
        <v>3439</v>
      </c>
      <c r="B556" s="15">
        <v>99.65</v>
      </c>
    </row>
    <row r="557" spans="1:2" x14ac:dyDescent="0.2">
      <c r="A557" s="18" t="s">
        <v>3543</v>
      </c>
      <c r="B557" s="15">
        <v>104.17</v>
      </c>
    </row>
    <row r="558" spans="1:2" x14ac:dyDescent="0.2">
      <c r="A558" s="18" t="s">
        <v>3361</v>
      </c>
      <c r="B558" s="15">
        <v>54.5</v>
      </c>
    </row>
    <row r="559" spans="1:2" x14ac:dyDescent="0.2">
      <c r="A559" s="18" t="s">
        <v>3228</v>
      </c>
      <c r="B559" s="15">
        <v>193.62</v>
      </c>
    </row>
    <row r="560" spans="1:2" x14ac:dyDescent="0.2">
      <c r="A560" s="18" t="s">
        <v>3593</v>
      </c>
      <c r="B560" s="15">
        <v>55.97</v>
      </c>
    </row>
    <row r="561" spans="1:2" x14ac:dyDescent="0.2">
      <c r="A561" s="18" t="s">
        <v>1303</v>
      </c>
      <c r="B561" s="15">
        <v>50</v>
      </c>
    </row>
    <row r="562" spans="1:2" x14ac:dyDescent="0.2">
      <c r="A562" s="18" t="s">
        <v>3284</v>
      </c>
      <c r="B562" s="15">
        <v>203.2</v>
      </c>
    </row>
    <row r="563" spans="1:2" x14ac:dyDescent="0.2">
      <c r="A563" s="18" t="s">
        <v>3822</v>
      </c>
      <c r="B563" s="15">
        <v>107.57</v>
      </c>
    </row>
    <row r="564" spans="1:2" x14ac:dyDescent="0.2">
      <c r="A564" s="18" t="s">
        <v>2790</v>
      </c>
      <c r="B564" s="15">
        <v>47.88</v>
      </c>
    </row>
    <row r="565" spans="1:2" x14ac:dyDescent="0.2">
      <c r="A565" s="18" t="s">
        <v>2785</v>
      </c>
      <c r="B565" s="15">
        <v>36.86</v>
      </c>
    </row>
    <row r="566" spans="1:2" x14ac:dyDescent="0.2">
      <c r="A566" s="18" t="s">
        <v>2813</v>
      </c>
      <c r="B566" s="15">
        <v>37.21</v>
      </c>
    </row>
    <row r="567" spans="1:2" x14ac:dyDescent="0.2">
      <c r="A567" s="18" t="s">
        <v>3612</v>
      </c>
      <c r="B567" s="15">
        <v>62.5</v>
      </c>
    </row>
    <row r="568" spans="1:2" x14ac:dyDescent="0.2">
      <c r="A568" s="18" t="s">
        <v>3425</v>
      </c>
      <c r="B568" s="15">
        <v>46.61</v>
      </c>
    </row>
    <row r="569" spans="1:2" x14ac:dyDescent="0.2">
      <c r="A569" s="18" t="s">
        <v>3833</v>
      </c>
      <c r="B569" s="15">
        <v>64.290000000000006</v>
      </c>
    </row>
    <row r="570" spans="1:2" x14ac:dyDescent="0.2">
      <c r="A570" s="18" t="s">
        <v>3248</v>
      </c>
      <c r="B570" s="15">
        <v>60.48</v>
      </c>
    </row>
    <row r="571" spans="1:2" x14ac:dyDescent="0.2">
      <c r="A571" s="18" t="s">
        <v>3232</v>
      </c>
      <c r="B571" s="15">
        <v>50.46</v>
      </c>
    </row>
    <row r="572" spans="1:2" x14ac:dyDescent="0.2">
      <c r="A572" s="18" t="s">
        <v>3560</v>
      </c>
      <c r="B572" s="15">
        <v>47.41</v>
      </c>
    </row>
    <row r="573" spans="1:2" x14ac:dyDescent="0.2">
      <c r="A573" s="18" t="s">
        <v>3723</v>
      </c>
      <c r="B573" s="15">
        <v>62.59</v>
      </c>
    </row>
    <row r="574" spans="1:2" x14ac:dyDescent="0.2">
      <c r="A574" s="18" t="s">
        <v>3525</v>
      </c>
      <c r="B574" s="15">
        <v>99</v>
      </c>
    </row>
    <row r="575" spans="1:2" x14ac:dyDescent="0.2">
      <c r="A575" s="18" t="s">
        <v>3304</v>
      </c>
      <c r="B575" s="15">
        <v>89.59</v>
      </c>
    </row>
    <row r="576" spans="1:2" x14ac:dyDescent="0.2">
      <c r="A576" s="18" t="s">
        <v>1291</v>
      </c>
      <c r="B576" s="15">
        <v>44.19</v>
      </c>
    </row>
    <row r="577" spans="1:2" x14ac:dyDescent="0.2">
      <c r="A577" s="18" t="s">
        <v>3179</v>
      </c>
      <c r="B577" s="15">
        <v>77.34</v>
      </c>
    </row>
    <row r="578" spans="1:2" x14ac:dyDescent="0.2">
      <c r="A578" s="18" t="s">
        <v>2965</v>
      </c>
      <c r="B578" s="15">
        <v>41.92</v>
      </c>
    </row>
    <row r="579" spans="1:2" x14ac:dyDescent="0.2">
      <c r="A579" s="18" t="s">
        <v>3513</v>
      </c>
      <c r="B579" s="15">
        <v>55</v>
      </c>
    </row>
    <row r="580" spans="1:2" x14ac:dyDescent="0.2">
      <c r="A580" s="18" t="s">
        <v>2980</v>
      </c>
      <c r="B580" s="15">
        <v>136.46</v>
      </c>
    </row>
    <row r="581" spans="1:2" x14ac:dyDescent="0.2">
      <c r="A581" s="18" t="s">
        <v>3663</v>
      </c>
      <c r="B581" s="15">
        <v>31.58</v>
      </c>
    </row>
    <row r="582" spans="1:2" x14ac:dyDescent="0.2">
      <c r="A582" s="18" t="s">
        <v>3709</v>
      </c>
      <c r="B582" s="15">
        <v>110.87</v>
      </c>
    </row>
    <row r="583" spans="1:2" x14ac:dyDescent="0.2">
      <c r="A583" s="18" t="s">
        <v>3457</v>
      </c>
      <c r="B583" s="15">
        <v>45.04</v>
      </c>
    </row>
    <row r="584" spans="1:2" x14ac:dyDescent="0.2">
      <c r="A584" s="18" t="s">
        <v>2818</v>
      </c>
      <c r="B584" s="15">
        <v>103.95</v>
      </c>
    </row>
    <row r="585" spans="1:2" x14ac:dyDescent="0.2">
      <c r="A585" s="18" t="s">
        <v>3149</v>
      </c>
      <c r="B585" s="15">
        <v>52</v>
      </c>
    </row>
    <row r="586" spans="1:2" x14ac:dyDescent="0.2">
      <c r="A586" s="18" t="s">
        <v>3264</v>
      </c>
      <c r="B586" s="15">
        <v>52.55</v>
      </c>
    </row>
    <row r="587" spans="1:2" x14ac:dyDescent="0.2">
      <c r="A587" s="18" t="s">
        <v>3260</v>
      </c>
      <c r="B587" s="15">
        <v>74.819999999999993</v>
      </c>
    </row>
    <row r="588" spans="1:2" x14ac:dyDescent="0.2">
      <c r="A588" s="18" t="s">
        <v>3281</v>
      </c>
      <c r="B588" s="15">
        <v>129.36000000000001</v>
      </c>
    </row>
    <row r="589" spans="1:2" x14ac:dyDescent="0.2">
      <c r="A589" s="18" t="s">
        <v>3209</v>
      </c>
      <c r="B589" s="15">
        <v>50.16</v>
      </c>
    </row>
    <row r="590" spans="1:2" x14ac:dyDescent="0.2">
      <c r="A590" s="18" t="s">
        <v>3340</v>
      </c>
      <c r="B590" s="15">
        <v>109.08</v>
      </c>
    </row>
    <row r="591" spans="1:2" x14ac:dyDescent="0.2">
      <c r="A591" s="18" t="s">
        <v>3472</v>
      </c>
      <c r="B591" s="15">
        <v>148.47999999999999</v>
      </c>
    </row>
    <row r="592" spans="1:2" x14ac:dyDescent="0.2">
      <c r="A592" s="18" t="s">
        <v>3668</v>
      </c>
      <c r="B592" s="15">
        <v>88.25</v>
      </c>
    </row>
    <row r="593" spans="1:2" x14ac:dyDescent="0.2">
      <c r="A593" s="18" t="s">
        <v>3717</v>
      </c>
      <c r="B593" s="15">
        <v>86.23</v>
      </c>
    </row>
    <row r="594" spans="1:2" x14ac:dyDescent="0.2">
      <c r="A594" s="18" t="s">
        <v>3259</v>
      </c>
      <c r="B594" s="15">
        <v>251.74</v>
      </c>
    </row>
    <row r="595" spans="1:2" x14ac:dyDescent="0.2">
      <c r="A595" s="18" t="s">
        <v>2970</v>
      </c>
      <c r="B595" s="15">
        <v>69.89</v>
      </c>
    </row>
    <row r="596" spans="1:2" x14ac:dyDescent="0.2">
      <c r="A596" s="18" t="s">
        <v>3665</v>
      </c>
      <c r="B596" s="15">
        <v>36.96</v>
      </c>
    </row>
    <row r="597" spans="1:2" x14ac:dyDescent="0.2">
      <c r="A597" s="18" t="s">
        <v>3401</v>
      </c>
      <c r="B597" s="15">
        <v>99.79</v>
      </c>
    </row>
    <row r="598" spans="1:2" x14ac:dyDescent="0.2">
      <c r="A598" s="18" t="s">
        <v>3386</v>
      </c>
      <c r="B598" s="15">
        <v>100.17</v>
      </c>
    </row>
    <row r="599" spans="1:2" x14ac:dyDescent="0.2">
      <c r="A599" s="18" t="s">
        <v>3677</v>
      </c>
      <c r="B599" s="15">
        <v>99.5</v>
      </c>
    </row>
    <row r="600" spans="1:2" x14ac:dyDescent="0.2">
      <c r="A600" s="18" t="s">
        <v>3430</v>
      </c>
      <c r="B600" s="15">
        <v>95.24</v>
      </c>
    </row>
    <row r="601" spans="1:2" x14ac:dyDescent="0.2">
      <c r="A601" s="18" t="s">
        <v>3397</v>
      </c>
      <c r="B601" s="15">
        <v>68.349999999999994</v>
      </c>
    </row>
    <row r="602" spans="1:2" x14ac:dyDescent="0.2">
      <c r="A602" s="18" t="s">
        <v>3431</v>
      </c>
      <c r="B602" s="15">
        <v>52.21</v>
      </c>
    </row>
    <row r="603" spans="1:2" x14ac:dyDescent="0.2">
      <c r="A603" s="18" t="s">
        <v>3448</v>
      </c>
      <c r="B603" s="15">
        <v>68.25</v>
      </c>
    </row>
    <row r="604" spans="1:2" x14ac:dyDescent="0.2">
      <c r="A604" s="18" t="s">
        <v>3316</v>
      </c>
      <c r="B604" s="15">
        <v>93.98</v>
      </c>
    </row>
    <row r="605" spans="1:2" x14ac:dyDescent="0.2">
      <c r="A605" s="18" t="s">
        <v>3266</v>
      </c>
      <c r="B605" s="15">
        <v>118.14999999999999</v>
      </c>
    </row>
    <row r="606" spans="1:2" x14ac:dyDescent="0.2">
      <c r="A606" s="18" t="s">
        <v>3483</v>
      </c>
      <c r="B606" s="15">
        <v>64.91</v>
      </c>
    </row>
    <row r="607" spans="1:2" x14ac:dyDescent="0.2">
      <c r="A607" s="18" t="s">
        <v>3423</v>
      </c>
      <c r="B607" s="15">
        <v>81.78</v>
      </c>
    </row>
    <row r="608" spans="1:2" x14ac:dyDescent="0.2">
      <c r="A608" s="18" t="s">
        <v>3362</v>
      </c>
      <c r="B608" s="15">
        <v>302.31</v>
      </c>
    </row>
    <row r="609" spans="1:2" x14ac:dyDescent="0.2">
      <c r="A609" s="18" t="s">
        <v>3320</v>
      </c>
      <c r="B609" s="15">
        <v>66.45</v>
      </c>
    </row>
    <row r="610" spans="1:2" x14ac:dyDescent="0.2">
      <c r="A610" s="18" t="s">
        <v>3718</v>
      </c>
      <c r="B610" s="15">
        <v>114.55</v>
      </c>
    </row>
    <row r="611" spans="1:2" x14ac:dyDescent="0.2">
      <c r="A611" s="18" t="s">
        <v>3553</v>
      </c>
      <c r="B611" s="15">
        <v>107</v>
      </c>
    </row>
    <row r="612" spans="1:2" x14ac:dyDescent="0.2">
      <c r="A612" s="18" t="s">
        <v>3300</v>
      </c>
      <c r="B612" s="15">
        <v>46.42</v>
      </c>
    </row>
    <row r="613" spans="1:2" x14ac:dyDescent="0.2">
      <c r="A613" s="18" t="s">
        <v>3326</v>
      </c>
      <c r="B613" s="15">
        <v>142.28</v>
      </c>
    </row>
    <row r="614" spans="1:2" x14ac:dyDescent="0.2">
      <c r="A614" s="18" t="s">
        <v>3477</v>
      </c>
      <c r="B614" s="15">
        <v>39.6</v>
      </c>
    </row>
    <row r="615" spans="1:2" x14ac:dyDescent="0.2">
      <c r="A615" s="18" t="s">
        <v>3348</v>
      </c>
      <c r="B615" s="15">
        <v>109.57</v>
      </c>
    </row>
    <row r="616" spans="1:2" x14ac:dyDescent="0.2">
      <c r="A616" s="18" t="s">
        <v>3313</v>
      </c>
      <c r="B616" s="15">
        <v>80.03</v>
      </c>
    </row>
    <row r="617" spans="1:2" x14ac:dyDescent="0.2">
      <c r="A617" s="18" t="s">
        <v>3173</v>
      </c>
      <c r="B617" s="15">
        <v>139.19</v>
      </c>
    </row>
    <row r="618" spans="1:2" x14ac:dyDescent="0.2">
      <c r="A618" s="18" t="s">
        <v>2826</v>
      </c>
      <c r="B618" s="15">
        <v>113.42</v>
      </c>
    </row>
    <row r="619" spans="1:2" x14ac:dyDescent="0.2">
      <c r="A619" s="18" t="s">
        <v>3485</v>
      </c>
      <c r="B619" s="15">
        <v>83.14</v>
      </c>
    </row>
    <row r="620" spans="1:2" x14ac:dyDescent="0.2">
      <c r="A620" s="18" t="s">
        <v>3365</v>
      </c>
      <c r="B620" s="15">
        <v>61.39</v>
      </c>
    </row>
    <row r="621" spans="1:2" x14ac:dyDescent="0.2">
      <c r="A621" s="18" t="s">
        <v>3403</v>
      </c>
      <c r="B621" s="15">
        <v>203.33</v>
      </c>
    </row>
    <row r="622" spans="1:2" x14ac:dyDescent="0.2">
      <c r="A622" s="18" t="s">
        <v>3688</v>
      </c>
      <c r="B622" s="15">
        <v>186.8</v>
      </c>
    </row>
    <row r="623" spans="1:2" x14ac:dyDescent="0.2">
      <c r="A623" s="18" t="s">
        <v>3646</v>
      </c>
      <c r="B623" s="15">
        <v>550.04</v>
      </c>
    </row>
    <row r="624" spans="1:2" x14ac:dyDescent="0.2">
      <c r="A624" s="18" t="s">
        <v>3655</v>
      </c>
      <c r="B624" s="15">
        <v>75.5</v>
      </c>
    </row>
    <row r="625" spans="1:2" x14ac:dyDescent="0.2">
      <c r="A625" s="18" t="s">
        <v>3705</v>
      </c>
      <c r="B625" s="15">
        <v>53.85</v>
      </c>
    </row>
    <row r="626" spans="1:2" x14ac:dyDescent="0.2">
      <c r="A626" s="18" t="s">
        <v>2830</v>
      </c>
      <c r="B626" s="15">
        <v>272.73</v>
      </c>
    </row>
    <row r="627" spans="1:2" x14ac:dyDescent="0.2">
      <c r="A627" s="18" t="s">
        <v>3420</v>
      </c>
      <c r="B627" s="15">
        <v>103.21</v>
      </c>
    </row>
    <row r="628" spans="1:2" x14ac:dyDescent="0.2">
      <c r="A628" s="18" t="s">
        <v>3533</v>
      </c>
      <c r="B628" s="15">
        <v>38.28</v>
      </c>
    </row>
    <row r="629" spans="1:2" x14ac:dyDescent="0.2">
      <c r="A629" s="18" t="s">
        <v>1290</v>
      </c>
      <c r="B629" s="15">
        <v>36.08</v>
      </c>
    </row>
    <row r="630" spans="1:2" x14ac:dyDescent="0.2">
      <c r="A630" s="18" t="s">
        <v>3282</v>
      </c>
      <c r="B630" s="15">
        <v>134.26</v>
      </c>
    </row>
    <row r="631" spans="1:2" x14ac:dyDescent="0.2">
      <c r="A631" s="18" t="s">
        <v>3492</v>
      </c>
      <c r="B631" s="15">
        <v>51.72</v>
      </c>
    </row>
    <row r="632" spans="1:2" x14ac:dyDescent="0.2">
      <c r="A632" s="18" t="s">
        <v>3158</v>
      </c>
      <c r="B632" s="15">
        <v>82.61</v>
      </c>
    </row>
    <row r="633" spans="1:2" x14ac:dyDescent="0.2">
      <c r="A633" s="18" t="s">
        <v>3187</v>
      </c>
      <c r="B633" s="15">
        <v>71.489999999999995</v>
      </c>
    </row>
    <row r="634" spans="1:2" x14ac:dyDescent="0.2">
      <c r="A634" s="18" t="s">
        <v>528</v>
      </c>
      <c r="B634" s="15">
        <v>63.83</v>
      </c>
    </row>
    <row r="635" spans="1:2" x14ac:dyDescent="0.2">
      <c r="A635" s="18" t="s">
        <v>3451</v>
      </c>
      <c r="B635" s="15">
        <v>41.41</v>
      </c>
    </row>
    <row r="636" spans="1:2" x14ac:dyDescent="0.2">
      <c r="A636" s="18" t="s">
        <v>2963</v>
      </c>
      <c r="B636" s="15">
        <v>109.03</v>
      </c>
    </row>
    <row r="637" spans="1:2" x14ac:dyDescent="0.2">
      <c r="A637" s="18" t="s">
        <v>3625</v>
      </c>
      <c r="B637" s="15">
        <v>68.97</v>
      </c>
    </row>
    <row r="638" spans="1:2" x14ac:dyDescent="0.2">
      <c r="A638" s="18" t="s">
        <v>3357</v>
      </c>
      <c r="B638" s="15">
        <v>63.57</v>
      </c>
    </row>
    <row r="639" spans="1:2" x14ac:dyDescent="0.2">
      <c r="A639" s="18" t="s">
        <v>3267</v>
      </c>
      <c r="B639" s="15">
        <v>53.18</v>
      </c>
    </row>
    <row r="640" spans="1:2" x14ac:dyDescent="0.2">
      <c r="A640" s="18" t="s">
        <v>2787</v>
      </c>
      <c r="B640" s="15">
        <v>31.5</v>
      </c>
    </row>
    <row r="641" spans="1:2" x14ac:dyDescent="0.2">
      <c r="A641" s="18" t="s">
        <v>3274</v>
      </c>
      <c r="B641" s="15">
        <v>54.91</v>
      </c>
    </row>
    <row r="642" spans="1:2" x14ac:dyDescent="0.2">
      <c r="A642" s="18" t="s">
        <v>3172</v>
      </c>
      <c r="B642" s="15">
        <v>79.31</v>
      </c>
    </row>
    <row r="643" spans="1:2" x14ac:dyDescent="0.2">
      <c r="A643" s="18" t="s">
        <v>3256</v>
      </c>
      <c r="B643" s="15">
        <v>72.760000000000005</v>
      </c>
    </row>
    <row r="644" spans="1:2" x14ac:dyDescent="0.2">
      <c r="A644" s="18" t="s">
        <v>3599</v>
      </c>
      <c r="B644" s="15">
        <v>3.25</v>
      </c>
    </row>
    <row r="645" spans="1:2" x14ac:dyDescent="0.2">
      <c r="A645" s="18" t="s">
        <v>3413</v>
      </c>
      <c r="B645" s="15">
        <v>70.569999999999993</v>
      </c>
    </row>
    <row r="646" spans="1:2" x14ac:dyDescent="0.2">
      <c r="A646" s="18" t="s">
        <v>3476</v>
      </c>
      <c r="B646" s="15">
        <v>53.23</v>
      </c>
    </row>
    <row r="647" spans="1:2" x14ac:dyDescent="0.2">
      <c r="A647" s="18" t="s">
        <v>3702</v>
      </c>
      <c r="B647" s="15">
        <v>83.57</v>
      </c>
    </row>
    <row r="648" spans="1:2" x14ac:dyDescent="0.2">
      <c r="A648" s="18" t="s">
        <v>3367</v>
      </c>
      <c r="B648" s="15">
        <v>45.48</v>
      </c>
    </row>
    <row r="649" spans="1:2" x14ac:dyDescent="0.2">
      <c r="A649" s="18" t="s">
        <v>2838</v>
      </c>
      <c r="B649" s="15">
        <v>44.54</v>
      </c>
    </row>
    <row r="650" spans="1:2" x14ac:dyDescent="0.2">
      <c r="A650" s="18" t="s">
        <v>2808</v>
      </c>
      <c r="B650" s="15">
        <v>65.38</v>
      </c>
    </row>
    <row r="651" spans="1:2" x14ac:dyDescent="0.2">
      <c r="A651" s="18" t="s">
        <v>3508</v>
      </c>
      <c r="B651" s="15">
        <v>96.67</v>
      </c>
    </row>
    <row r="652" spans="1:2" x14ac:dyDescent="0.2">
      <c r="A652" s="18" t="s">
        <v>3331</v>
      </c>
      <c r="B652" s="15">
        <v>80.400000000000006</v>
      </c>
    </row>
    <row r="653" spans="1:2" x14ac:dyDescent="0.2">
      <c r="A653" s="18" t="s">
        <v>2803</v>
      </c>
      <c r="B653" s="15">
        <v>90.74</v>
      </c>
    </row>
    <row r="654" spans="1:2" x14ac:dyDescent="0.2">
      <c r="A654" s="18" t="s">
        <v>3262</v>
      </c>
      <c r="B654" s="15">
        <v>93.81</v>
      </c>
    </row>
    <row r="655" spans="1:2" x14ac:dyDescent="0.2">
      <c r="A655" s="18" t="s">
        <v>3598</v>
      </c>
      <c r="B655" s="15">
        <v>59.41</v>
      </c>
    </row>
    <row r="656" spans="1:2" x14ac:dyDescent="0.2">
      <c r="A656" s="18" t="s">
        <v>3467</v>
      </c>
      <c r="B656" s="15">
        <v>716.35</v>
      </c>
    </row>
    <row r="657" spans="1:2" x14ac:dyDescent="0.2">
      <c r="A657" s="18" t="s">
        <v>2964</v>
      </c>
      <c r="B657" s="15">
        <v>25.69</v>
      </c>
    </row>
    <row r="658" spans="1:2" x14ac:dyDescent="0.2">
      <c r="A658" s="18" t="s">
        <v>3440</v>
      </c>
      <c r="B658" s="15">
        <v>59.65</v>
      </c>
    </row>
    <row r="659" spans="1:2" x14ac:dyDescent="0.2">
      <c r="A659" s="18" t="s">
        <v>3395</v>
      </c>
      <c r="B659" s="15">
        <v>55.89</v>
      </c>
    </row>
    <row r="660" spans="1:2" x14ac:dyDescent="0.2">
      <c r="A660" s="18" t="s">
        <v>3686</v>
      </c>
      <c r="B660" s="15">
        <v>57.26</v>
      </c>
    </row>
    <row r="661" spans="1:2" x14ac:dyDescent="0.2">
      <c r="A661" s="18" t="s">
        <v>3442</v>
      </c>
      <c r="B661" s="15">
        <v>41.22</v>
      </c>
    </row>
    <row r="662" spans="1:2" x14ac:dyDescent="0.2">
      <c r="A662" s="18" t="s">
        <v>3656</v>
      </c>
      <c r="B662" s="15">
        <v>235.46</v>
      </c>
    </row>
    <row r="663" spans="1:2" x14ac:dyDescent="0.2">
      <c r="A663" s="18" t="s">
        <v>3581</v>
      </c>
      <c r="B663" s="15">
        <v>58.57</v>
      </c>
    </row>
    <row r="664" spans="1:2" x14ac:dyDescent="0.2">
      <c r="A664" s="18" t="s">
        <v>3700</v>
      </c>
      <c r="B664" s="15">
        <v>43.2</v>
      </c>
    </row>
    <row r="665" spans="1:2" x14ac:dyDescent="0.2">
      <c r="A665" s="18" t="s">
        <v>3475</v>
      </c>
      <c r="B665" s="15">
        <v>52</v>
      </c>
    </row>
    <row r="666" spans="1:2" x14ac:dyDescent="0.2">
      <c r="A666" s="18" t="s">
        <v>3601</v>
      </c>
      <c r="B666" s="15">
        <v>81.67</v>
      </c>
    </row>
    <row r="667" spans="1:2" x14ac:dyDescent="0.2">
      <c r="A667" s="18" t="s">
        <v>3370</v>
      </c>
      <c r="B667" s="15">
        <v>30.78</v>
      </c>
    </row>
    <row r="668" spans="1:2" x14ac:dyDescent="0.2">
      <c r="A668" s="18" t="s">
        <v>3495</v>
      </c>
      <c r="B668" s="15">
        <v>47.85</v>
      </c>
    </row>
    <row r="669" spans="1:2" x14ac:dyDescent="0.2">
      <c r="A669" s="18" t="s">
        <v>3826</v>
      </c>
      <c r="B669" s="15">
        <v>62.63</v>
      </c>
    </row>
    <row r="670" spans="1:2" x14ac:dyDescent="0.2">
      <c r="A670" s="18" t="s">
        <v>3312</v>
      </c>
      <c r="B670" s="15">
        <v>61</v>
      </c>
    </row>
    <row r="671" spans="1:2" x14ac:dyDescent="0.2">
      <c r="A671" s="18" t="s">
        <v>3301</v>
      </c>
      <c r="B671" s="15">
        <v>57.2</v>
      </c>
    </row>
    <row r="672" spans="1:2" x14ac:dyDescent="0.2">
      <c r="A672" s="18" t="s">
        <v>3807</v>
      </c>
      <c r="B672" s="15">
        <v>70.23</v>
      </c>
    </row>
    <row r="673" spans="1:2" x14ac:dyDescent="0.2">
      <c r="A673" s="18" t="s">
        <v>3176</v>
      </c>
      <c r="B673" s="15">
        <v>39.67</v>
      </c>
    </row>
    <row r="674" spans="1:2" x14ac:dyDescent="0.2">
      <c r="A674" s="18" t="s">
        <v>3245</v>
      </c>
      <c r="B674" s="15">
        <v>81.13</v>
      </c>
    </row>
    <row r="675" spans="1:2" x14ac:dyDescent="0.2">
      <c r="A675" s="18" t="s">
        <v>3827</v>
      </c>
      <c r="B675" s="15">
        <v>75</v>
      </c>
    </row>
    <row r="676" spans="1:2" x14ac:dyDescent="0.2">
      <c r="A676" s="18" t="s">
        <v>3829</v>
      </c>
      <c r="B676" s="15">
        <v>139.56</v>
      </c>
    </row>
    <row r="677" spans="1:2" x14ac:dyDescent="0.2">
      <c r="A677" s="18" t="s">
        <v>2967</v>
      </c>
      <c r="B677" s="15">
        <v>80.23</v>
      </c>
    </row>
    <row r="678" spans="1:2" x14ac:dyDescent="0.2">
      <c r="A678" s="18" t="s">
        <v>3261</v>
      </c>
      <c r="B678" s="15">
        <v>67.650000000000006</v>
      </c>
    </row>
    <row r="679" spans="1:2" x14ac:dyDescent="0.2">
      <c r="A679" s="18" t="s">
        <v>3504</v>
      </c>
      <c r="B679" s="15">
        <v>66.510000000000005</v>
      </c>
    </row>
    <row r="680" spans="1:2" x14ac:dyDescent="0.2">
      <c r="A680" s="18" t="s">
        <v>3496</v>
      </c>
      <c r="B680" s="15">
        <v>34.409999999999997</v>
      </c>
    </row>
    <row r="681" spans="1:2" x14ac:dyDescent="0.2">
      <c r="A681" s="18" t="s">
        <v>3512</v>
      </c>
      <c r="B681" s="15">
        <v>75.34</v>
      </c>
    </row>
    <row r="682" spans="1:2" x14ac:dyDescent="0.2">
      <c r="A682" s="18" t="s">
        <v>3317</v>
      </c>
      <c r="B682" s="15">
        <v>61.94</v>
      </c>
    </row>
    <row r="683" spans="1:2" x14ac:dyDescent="0.2">
      <c r="A683" s="18" t="s">
        <v>3222</v>
      </c>
      <c r="B683" s="15">
        <v>37.14</v>
      </c>
    </row>
    <row r="684" spans="1:2" x14ac:dyDescent="0.2">
      <c r="A684" s="18" t="s">
        <v>3509</v>
      </c>
      <c r="B684" s="15">
        <v>60.33</v>
      </c>
    </row>
    <row r="685" spans="1:2" x14ac:dyDescent="0.2">
      <c r="A685" s="18" t="s">
        <v>2961</v>
      </c>
      <c r="B685" s="15">
        <v>50.75</v>
      </c>
    </row>
    <row r="686" spans="1:2" x14ac:dyDescent="0.2">
      <c r="A686" s="18" t="s">
        <v>539</v>
      </c>
      <c r="B686" s="15">
        <v>252.02</v>
      </c>
    </row>
    <row r="687" spans="1:2" x14ac:dyDescent="0.2">
      <c r="A687" s="18" t="s">
        <v>3544</v>
      </c>
      <c r="B687" s="15">
        <v>31.38</v>
      </c>
    </row>
    <row r="688" spans="1:2" x14ac:dyDescent="0.2">
      <c r="A688" s="18" t="s">
        <v>3620</v>
      </c>
      <c r="B688" s="15">
        <v>47.67</v>
      </c>
    </row>
    <row r="689" spans="1:2" x14ac:dyDescent="0.2">
      <c r="A689" s="18" t="s">
        <v>3346</v>
      </c>
      <c r="B689" s="15">
        <v>91.67</v>
      </c>
    </row>
    <row r="690" spans="1:2" x14ac:dyDescent="0.2">
      <c r="A690" s="18" t="s">
        <v>3469</v>
      </c>
      <c r="B690" s="15">
        <v>41.67</v>
      </c>
    </row>
    <row r="691" spans="1:2" x14ac:dyDescent="0.2">
      <c r="A691" s="18" t="s">
        <v>3463</v>
      </c>
      <c r="B691" s="15">
        <v>55.01</v>
      </c>
    </row>
    <row r="692" spans="1:2" x14ac:dyDescent="0.2">
      <c r="A692" s="18" t="s">
        <v>3621</v>
      </c>
      <c r="B692" s="15">
        <v>88.24</v>
      </c>
    </row>
    <row r="693" spans="1:2" x14ac:dyDescent="0.2">
      <c r="A693" s="18" t="s">
        <v>3493</v>
      </c>
      <c r="B693" s="15">
        <v>30.77</v>
      </c>
    </row>
    <row r="694" spans="1:2" x14ac:dyDescent="0.2">
      <c r="A694" s="18" t="s">
        <v>3465</v>
      </c>
      <c r="B694" s="15">
        <v>72.95</v>
      </c>
    </row>
    <row r="695" spans="1:2" x14ac:dyDescent="0.2">
      <c r="A695" s="18" t="s">
        <v>3649</v>
      </c>
      <c r="B695" s="15">
        <v>57.78</v>
      </c>
    </row>
    <row r="696" spans="1:2" x14ac:dyDescent="0.2">
      <c r="A696" s="18" t="s">
        <v>2833</v>
      </c>
      <c r="B696" s="15">
        <v>83.51</v>
      </c>
    </row>
    <row r="697" spans="1:2" x14ac:dyDescent="0.2">
      <c r="A697" s="18" t="s">
        <v>3724</v>
      </c>
      <c r="B697" s="15">
        <v>61.06</v>
      </c>
    </row>
    <row r="698" spans="1:2" x14ac:dyDescent="0.2">
      <c r="A698" s="18" t="s">
        <v>3503</v>
      </c>
      <c r="B698" s="15">
        <v>125</v>
      </c>
    </row>
    <row r="699" spans="1:2" x14ac:dyDescent="0.2">
      <c r="A699" s="18" t="s">
        <v>3353</v>
      </c>
      <c r="B699" s="15">
        <v>55.6</v>
      </c>
    </row>
    <row r="700" spans="1:2" x14ac:dyDescent="0.2">
      <c r="A700" s="18" t="s">
        <v>3231</v>
      </c>
      <c r="B700" s="15">
        <v>57.5</v>
      </c>
    </row>
    <row r="701" spans="1:2" x14ac:dyDescent="0.2">
      <c r="A701" s="18" t="s">
        <v>3236</v>
      </c>
      <c r="B701" s="15">
        <v>182.91</v>
      </c>
    </row>
    <row r="702" spans="1:2" x14ac:dyDescent="0.2">
      <c r="A702" s="18" t="s">
        <v>3810</v>
      </c>
      <c r="B702" s="15">
        <v>78.52</v>
      </c>
    </row>
    <row r="703" spans="1:2" x14ac:dyDescent="0.2">
      <c r="A703" s="18" t="s">
        <v>3603</v>
      </c>
      <c r="B703" s="15">
        <v>49.06</v>
      </c>
    </row>
    <row r="704" spans="1:2" x14ac:dyDescent="0.2">
      <c r="A704" s="18" t="s">
        <v>2809</v>
      </c>
      <c r="B704" s="15">
        <v>121.9</v>
      </c>
    </row>
    <row r="705" spans="1:2" x14ac:dyDescent="0.2">
      <c r="A705" s="18" t="s">
        <v>3157</v>
      </c>
      <c r="B705" s="15">
        <v>98.54</v>
      </c>
    </row>
    <row r="706" spans="1:2" x14ac:dyDescent="0.2">
      <c r="A706" s="18" t="s">
        <v>3389</v>
      </c>
      <c r="B706" s="15">
        <v>69.819999999999993</v>
      </c>
    </row>
    <row r="707" spans="1:2" x14ac:dyDescent="0.2">
      <c r="A707" s="18" t="s">
        <v>3150</v>
      </c>
      <c r="B707" s="15">
        <v>33.99</v>
      </c>
    </row>
    <row r="708" spans="1:2" x14ac:dyDescent="0.2">
      <c r="A708" s="18" t="s">
        <v>3523</v>
      </c>
      <c r="B708" s="15">
        <v>137.24</v>
      </c>
    </row>
    <row r="709" spans="1:2" x14ac:dyDescent="0.2">
      <c r="A709" s="18" t="s">
        <v>3713</v>
      </c>
      <c r="B709" s="15">
        <v>51.92</v>
      </c>
    </row>
    <row r="710" spans="1:2" x14ac:dyDescent="0.2">
      <c r="A710" s="18" t="s">
        <v>3380</v>
      </c>
      <c r="B710" s="15">
        <v>85.21</v>
      </c>
    </row>
    <row r="711" spans="1:2" x14ac:dyDescent="0.2">
      <c r="A711" s="18" t="s">
        <v>2831</v>
      </c>
      <c r="B711" s="15">
        <v>63.85</v>
      </c>
    </row>
    <row r="712" spans="1:2" x14ac:dyDescent="0.2">
      <c r="A712" s="18" t="s">
        <v>3524</v>
      </c>
      <c r="B712" s="15">
        <v>75.709999999999994</v>
      </c>
    </row>
    <row r="713" spans="1:2" x14ac:dyDescent="0.2">
      <c r="A713" s="18" t="s">
        <v>3696</v>
      </c>
      <c r="B713" s="15">
        <v>63</v>
      </c>
    </row>
    <row r="714" spans="1:2" x14ac:dyDescent="0.2">
      <c r="A714" s="18" t="s">
        <v>3153</v>
      </c>
      <c r="B714" s="15">
        <v>41.77</v>
      </c>
    </row>
    <row r="715" spans="1:2" x14ac:dyDescent="0.2">
      <c r="A715" s="18" t="s">
        <v>3602</v>
      </c>
      <c r="B715" s="15">
        <v>44.91</v>
      </c>
    </row>
    <row r="716" spans="1:2" x14ac:dyDescent="0.2">
      <c r="A716" s="18" t="s">
        <v>2792</v>
      </c>
      <c r="B716" s="15">
        <v>89.67</v>
      </c>
    </row>
    <row r="717" spans="1:2" x14ac:dyDescent="0.2">
      <c r="A717" s="18" t="s">
        <v>1300</v>
      </c>
      <c r="B717" s="15">
        <v>135.63</v>
      </c>
    </row>
    <row r="718" spans="1:2" x14ac:dyDescent="0.2">
      <c r="A718" s="18" t="s">
        <v>2789</v>
      </c>
      <c r="B718" s="15">
        <v>126.46</v>
      </c>
    </row>
    <row r="719" spans="1:2" x14ac:dyDescent="0.2">
      <c r="A719" s="18" t="s">
        <v>3815</v>
      </c>
      <c r="B719" s="15">
        <v>57</v>
      </c>
    </row>
    <row r="720" spans="1:2" x14ac:dyDescent="0.2">
      <c r="A720" s="18" t="s">
        <v>3148</v>
      </c>
      <c r="B720" s="15">
        <v>41.42</v>
      </c>
    </row>
    <row r="721" spans="1:2" x14ac:dyDescent="0.2">
      <c r="A721" s="18" t="s">
        <v>3673</v>
      </c>
      <c r="B721" s="15">
        <v>64.38</v>
      </c>
    </row>
    <row r="722" spans="1:2" x14ac:dyDescent="0.2">
      <c r="A722" s="18" t="s">
        <v>3208</v>
      </c>
      <c r="B722" s="15">
        <v>63.11</v>
      </c>
    </row>
    <row r="723" spans="1:2" x14ac:dyDescent="0.2">
      <c r="A723" s="18" t="s">
        <v>3590</v>
      </c>
      <c r="B723" s="15">
        <v>68.06</v>
      </c>
    </row>
    <row r="724" spans="1:2" x14ac:dyDescent="0.2">
      <c r="A724" s="18" t="s">
        <v>2975</v>
      </c>
      <c r="B724" s="15">
        <v>70.88</v>
      </c>
    </row>
    <row r="725" spans="1:2" x14ac:dyDescent="0.2">
      <c r="A725" s="18" t="s">
        <v>3506</v>
      </c>
      <c r="B725" s="15">
        <v>145</v>
      </c>
    </row>
    <row r="726" spans="1:2" x14ac:dyDescent="0.2">
      <c r="A726" s="18" t="s">
        <v>2807</v>
      </c>
      <c r="B726" s="15">
        <v>67.739999999999995</v>
      </c>
    </row>
    <row r="727" spans="1:2" x14ac:dyDescent="0.2">
      <c r="A727" s="18" t="s">
        <v>3306</v>
      </c>
      <c r="B727" s="15">
        <v>48.7</v>
      </c>
    </row>
    <row r="728" spans="1:2" x14ac:dyDescent="0.2">
      <c r="A728" s="18" t="s">
        <v>3384</v>
      </c>
      <c r="B728" s="15">
        <v>133.33000000000001</v>
      </c>
    </row>
    <row r="729" spans="1:2" x14ac:dyDescent="0.2">
      <c r="A729" s="18" t="s">
        <v>2968</v>
      </c>
      <c r="B729" s="15">
        <v>78.94</v>
      </c>
    </row>
    <row r="730" spans="1:2" x14ac:dyDescent="0.2">
      <c r="A730" s="18" t="s">
        <v>3703</v>
      </c>
      <c r="B730" s="15">
        <v>140</v>
      </c>
    </row>
    <row r="731" spans="1:2" x14ac:dyDescent="0.2">
      <c r="A731" s="18" t="s">
        <v>1302</v>
      </c>
      <c r="B731" s="15">
        <v>70.86</v>
      </c>
    </row>
    <row r="732" spans="1:2" x14ac:dyDescent="0.2">
      <c r="A732" s="18" t="s">
        <v>3291</v>
      </c>
      <c r="B732" s="15">
        <v>40.71</v>
      </c>
    </row>
    <row r="733" spans="1:2" x14ac:dyDescent="0.2">
      <c r="A733" s="18" t="s">
        <v>3432</v>
      </c>
      <c r="B733" s="15">
        <v>134.15</v>
      </c>
    </row>
    <row r="734" spans="1:2" x14ac:dyDescent="0.2">
      <c r="A734" s="18" t="s">
        <v>3424</v>
      </c>
      <c r="B734" s="15">
        <v>297.02999999999997</v>
      </c>
    </row>
    <row r="735" spans="1:2" x14ac:dyDescent="0.2">
      <c r="A735" s="18" t="s">
        <v>3147</v>
      </c>
      <c r="B735" s="15">
        <v>110.35</v>
      </c>
    </row>
    <row r="736" spans="1:2" x14ac:dyDescent="0.2">
      <c r="A736" s="18" t="s">
        <v>3482</v>
      </c>
      <c r="B736" s="15">
        <v>40.29</v>
      </c>
    </row>
    <row r="737" spans="1:2" x14ac:dyDescent="0.2">
      <c r="A737" s="18" t="s">
        <v>3567</v>
      </c>
      <c r="B737" s="15">
        <v>58.42</v>
      </c>
    </row>
    <row r="738" spans="1:2" x14ac:dyDescent="0.2">
      <c r="A738" s="18" t="s">
        <v>3286</v>
      </c>
      <c r="B738" s="15">
        <v>125.12</v>
      </c>
    </row>
    <row r="739" spans="1:2" x14ac:dyDescent="0.2">
      <c r="A739" s="18" t="s">
        <v>2978</v>
      </c>
      <c r="B739" s="15">
        <v>60.69</v>
      </c>
    </row>
    <row r="740" spans="1:2" x14ac:dyDescent="0.2">
      <c r="A740" s="18" t="s">
        <v>3594</v>
      </c>
      <c r="B740" s="15">
        <v>49.69</v>
      </c>
    </row>
    <row r="741" spans="1:2" x14ac:dyDescent="0.2">
      <c r="A741" s="18" t="s">
        <v>3499</v>
      </c>
      <c r="B741" s="15">
        <v>25.31</v>
      </c>
    </row>
    <row r="742" spans="1:2" x14ac:dyDescent="0.2">
      <c r="A742" s="18" t="s">
        <v>3246</v>
      </c>
      <c r="B742" s="15">
        <v>57.63</v>
      </c>
    </row>
    <row r="743" spans="1:2" x14ac:dyDescent="0.2">
      <c r="A743" s="18" t="s">
        <v>3383</v>
      </c>
      <c r="B743" s="15">
        <v>93.76</v>
      </c>
    </row>
    <row r="744" spans="1:2" x14ac:dyDescent="0.2">
      <c r="A744" s="18" t="s">
        <v>3692</v>
      </c>
      <c r="B744" s="15">
        <v>121.36</v>
      </c>
    </row>
    <row r="745" spans="1:2" x14ac:dyDescent="0.2">
      <c r="A745" s="18" t="s">
        <v>3564</v>
      </c>
      <c r="B745" s="15">
        <v>97.92</v>
      </c>
    </row>
    <row r="746" spans="1:2" x14ac:dyDescent="0.2">
      <c r="A746" s="18" t="s">
        <v>3275</v>
      </c>
      <c r="B746" s="15">
        <v>150.41999999999999</v>
      </c>
    </row>
    <row r="747" spans="1:2" x14ac:dyDescent="0.2">
      <c r="A747" s="18" t="s">
        <v>3456</v>
      </c>
      <c r="B747" s="15">
        <v>50.98</v>
      </c>
    </row>
    <row r="748" spans="1:2" x14ac:dyDescent="0.2">
      <c r="A748" s="18" t="s">
        <v>3243</v>
      </c>
      <c r="B748" s="15">
        <v>115.87</v>
      </c>
    </row>
    <row r="749" spans="1:2" x14ac:dyDescent="0.2">
      <c r="A749" s="18" t="s">
        <v>3618</v>
      </c>
      <c r="B749" s="15">
        <v>56.07</v>
      </c>
    </row>
    <row r="750" spans="1:2" x14ac:dyDescent="0.2">
      <c r="A750" s="18" t="s">
        <v>3310</v>
      </c>
      <c r="B750" s="15">
        <v>209.84</v>
      </c>
    </row>
    <row r="751" spans="1:2" x14ac:dyDescent="0.2">
      <c r="A751" s="18" t="s">
        <v>3305</v>
      </c>
      <c r="B751" s="15">
        <v>204.05</v>
      </c>
    </row>
    <row r="752" spans="1:2" x14ac:dyDescent="0.2">
      <c r="A752" s="18" t="s">
        <v>3175</v>
      </c>
      <c r="B752" s="15">
        <v>91.3</v>
      </c>
    </row>
    <row r="753" spans="1:2" x14ac:dyDescent="0.2">
      <c r="A753" s="18" t="s">
        <v>3576</v>
      </c>
      <c r="B753" s="15">
        <v>28.89</v>
      </c>
    </row>
    <row r="754" spans="1:2" x14ac:dyDescent="0.2">
      <c r="A754" s="18" t="s">
        <v>3338</v>
      </c>
      <c r="B754" s="15">
        <v>136.85</v>
      </c>
    </row>
    <row r="755" spans="1:2" x14ac:dyDescent="0.2">
      <c r="A755" s="18" t="s">
        <v>3584</v>
      </c>
      <c r="B755" s="15">
        <v>176.09</v>
      </c>
    </row>
    <row r="756" spans="1:2" x14ac:dyDescent="0.2">
      <c r="A756" s="18" t="s">
        <v>3569</v>
      </c>
      <c r="B756" s="15">
        <v>87.96</v>
      </c>
    </row>
    <row r="757" spans="1:2" x14ac:dyDescent="0.2">
      <c r="A757" s="18" t="s">
        <v>3299</v>
      </c>
      <c r="B757" s="15">
        <v>55.33</v>
      </c>
    </row>
    <row r="758" spans="1:2" x14ac:dyDescent="0.2">
      <c r="A758" s="18" t="s">
        <v>3392</v>
      </c>
      <c r="B758" s="15">
        <v>36.07</v>
      </c>
    </row>
    <row r="759" spans="1:2" x14ac:dyDescent="0.2">
      <c r="A759" s="18" t="s">
        <v>3491</v>
      </c>
      <c r="B759" s="15">
        <v>114.29</v>
      </c>
    </row>
    <row r="760" spans="1:2" x14ac:dyDescent="0.2">
      <c r="A760" s="18" t="s">
        <v>3515</v>
      </c>
      <c r="B760" s="15">
        <v>227.27</v>
      </c>
    </row>
    <row r="761" spans="1:2" x14ac:dyDescent="0.2">
      <c r="A761" s="18" t="s">
        <v>3251</v>
      </c>
      <c r="B761" s="15">
        <v>83.05</v>
      </c>
    </row>
    <row r="762" spans="1:2" x14ac:dyDescent="0.2">
      <c r="A762" s="18" t="s">
        <v>3165</v>
      </c>
      <c r="B762" s="15">
        <v>58.1</v>
      </c>
    </row>
    <row r="763" spans="1:2" x14ac:dyDescent="0.2">
      <c r="A763" s="18" t="s">
        <v>3447</v>
      </c>
      <c r="B763" s="15">
        <v>51.22</v>
      </c>
    </row>
    <row r="764" spans="1:2" x14ac:dyDescent="0.2">
      <c r="A764" s="18" t="s">
        <v>1298</v>
      </c>
      <c r="B764" s="15">
        <v>92.04</v>
      </c>
    </row>
    <row r="765" spans="1:2" x14ac:dyDescent="0.2">
      <c r="A765" s="18" t="s">
        <v>3344</v>
      </c>
      <c r="B765" s="15">
        <v>114.13</v>
      </c>
    </row>
    <row r="766" spans="1:2" x14ac:dyDescent="0.2">
      <c r="A766" s="18" t="s">
        <v>2827</v>
      </c>
      <c r="B766" s="15">
        <v>104.57</v>
      </c>
    </row>
    <row r="767" spans="1:2" x14ac:dyDescent="0.2">
      <c r="A767" s="18" t="s">
        <v>3530</v>
      </c>
      <c r="B767" s="15">
        <v>49.23</v>
      </c>
    </row>
    <row r="768" spans="1:2" x14ac:dyDescent="0.2">
      <c r="A768" s="18" t="s">
        <v>3307</v>
      </c>
      <c r="B768" s="15">
        <v>53.34</v>
      </c>
    </row>
    <row r="769" spans="1:2" x14ac:dyDescent="0.2">
      <c r="A769" s="18" t="s">
        <v>2824</v>
      </c>
      <c r="B769" s="15">
        <v>50.67</v>
      </c>
    </row>
    <row r="770" spans="1:2" x14ac:dyDescent="0.2">
      <c r="A770" s="18" t="s">
        <v>3334</v>
      </c>
      <c r="B770" s="15">
        <v>116.65</v>
      </c>
    </row>
    <row r="771" spans="1:2" x14ac:dyDescent="0.2">
      <c r="A771" s="18" t="s">
        <v>3183</v>
      </c>
      <c r="B771" s="15">
        <v>40.07</v>
      </c>
    </row>
    <row r="772" spans="1:2" x14ac:dyDescent="0.2">
      <c r="A772" s="18" t="s">
        <v>3229</v>
      </c>
      <c r="B772" s="15">
        <v>106.8</v>
      </c>
    </row>
    <row r="773" spans="1:2" x14ac:dyDescent="0.2">
      <c r="A773" s="18" t="s">
        <v>3241</v>
      </c>
      <c r="B773" s="15">
        <v>58.69</v>
      </c>
    </row>
    <row r="774" spans="1:2" x14ac:dyDescent="0.2">
      <c r="A774" s="18" t="s">
        <v>3409</v>
      </c>
      <c r="B774" s="15">
        <v>81.38</v>
      </c>
    </row>
    <row r="775" spans="1:2" x14ac:dyDescent="0.2">
      <c r="A775" s="18" t="s">
        <v>3582</v>
      </c>
      <c r="B775" s="15">
        <v>135.63</v>
      </c>
    </row>
    <row r="776" spans="1:2" x14ac:dyDescent="0.2">
      <c r="A776" s="18" t="s">
        <v>3652</v>
      </c>
      <c r="B776" s="15">
        <v>73.58</v>
      </c>
    </row>
    <row r="777" spans="1:2" x14ac:dyDescent="0.2">
      <c r="A777" s="18" t="s">
        <v>3375</v>
      </c>
      <c r="B777" s="15">
        <v>421.11</v>
      </c>
    </row>
    <row r="778" spans="1:2" x14ac:dyDescent="0.2">
      <c r="A778" s="18" t="s">
        <v>3450</v>
      </c>
      <c r="B778" s="15">
        <v>41.13</v>
      </c>
    </row>
    <row r="779" spans="1:2" x14ac:dyDescent="0.2">
      <c r="A779" s="18" t="s">
        <v>3547</v>
      </c>
      <c r="B779" s="15">
        <v>164.62</v>
      </c>
    </row>
    <row r="780" spans="1:2" x14ac:dyDescent="0.2">
      <c r="A780" s="18" t="s">
        <v>3446</v>
      </c>
      <c r="B780" s="15">
        <v>77</v>
      </c>
    </row>
    <row r="781" spans="1:2" x14ac:dyDescent="0.2">
      <c r="A781" s="18" t="s">
        <v>3433</v>
      </c>
      <c r="B781" s="15">
        <v>62.83</v>
      </c>
    </row>
    <row r="782" spans="1:2" x14ac:dyDescent="0.2">
      <c r="A782" s="18" t="s">
        <v>3169</v>
      </c>
      <c r="B782" s="15">
        <v>100.5</v>
      </c>
    </row>
    <row r="783" spans="1:2" x14ac:dyDescent="0.2">
      <c r="A783" s="18" t="s">
        <v>2974</v>
      </c>
      <c r="B783" s="15">
        <v>58.62</v>
      </c>
    </row>
    <row r="784" spans="1:2" x14ac:dyDescent="0.2">
      <c r="A784" s="18" t="s">
        <v>3708</v>
      </c>
      <c r="B784" s="15">
        <v>27.14</v>
      </c>
    </row>
    <row r="785" spans="1:2" x14ac:dyDescent="0.2">
      <c r="A785" s="18" t="s">
        <v>2822</v>
      </c>
      <c r="B785" s="15">
        <v>63.83</v>
      </c>
    </row>
    <row r="786" spans="1:2" x14ac:dyDescent="0.2">
      <c r="A786" s="18" t="s">
        <v>3455</v>
      </c>
      <c r="B786" s="15">
        <v>358.69</v>
      </c>
    </row>
    <row r="787" spans="1:2" x14ac:dyDescent="0.2">
      <c r="A787" s="18" t="s">
        <v>3691</v>
      </c>
      <c r="B787" s="15">
        <v>62.67</v>
      </c>
    </row>
    <row r="788" spans="1:2" x14ac:dyDescent="0.2">
      <c r="A788" s="18" t="s">
        <v>3434</v>
      </c>
      <c r="B788" s="15">
        <v>58.95</v>
      </c>
    </row>
    <row r="789" spans="1:2" x14ac:dyDescent="0.2">
      <c r="A789" s="18" t="s">
        <v>3177</v>
      </c>
      <c r="B789" s="15">
        <v>57.55</v>
      </c>
    </row>
    <row r="790" spans="1:2" x14ac:dyDescent="0.2">
      <c r="A790" s="18" t="s">
        <v>3211</v>
      </c>
      <c r="B790" s="15">
        <v>85.53</v>
      </c>
    </row>
    <row r="791" spans="1:2" x14ac:dyDescent="0.2">
      <c r="A791" s="18" t="s">
        <v>3263</v>
      </c>
      <c r="B791" s="15">
        <v>41.24</v>
      </c>
    </row>
    <row r="792" spans="1:2" x14ac:dyDescent="0.2">
      <c r="A792" s="18" t="s">
        <v>3546</v>
      </c>
      <c r="B792" s="15">
        <v>119.18</v>
      </c>
    </row>
    <row r="793" spans="1:2" x14ac:dyDescent="0.2">
      <c r="A793" s="18" t="s">
        <v>3273</v>
      </c>
      <c r="B793" s="15">
        <v>204.57</v>
      </c>
    </row>
    <row r="794" spans="1:2" x14ac:dyDescent="0.2">
      <c r="A794" s="18" t="s">
        <v>3390</v>
      </c>
      <c r="B794" s="15">
        <v>61.94</v>
      </c>
    </row>
    <row r="795" spans="1:2" x14ac:dyDescent="0.2">
      <c r="A795" s="18" t="s">
        <v>3514</v>
      </c>
      <c r="B795" s="15">
        <v>66.959999999999994</v>
      </c>
    </row>
    <row r="796" spans="1:2" x14ac:dyDescent="0.2">
      <c r="A796" s="18" t="s">
        <v>3814</v>
      </c>
      <c r="B796" s="15">
        <v>107.25</v>
      </c>
    </row>
    <row r="797" spans="1:2" x14ac:dyDescent="0.2">
      <c r="A797" s="18" t="s">
        <v>3225</v>
      </c>
      <c r="B797" s="15">
        <v>52.49</v>
      </c>
    </row>
    <row r="798" spans="1:2" x14ac:dyDescent="0.2">
      <c r="A798" s="18" t="s">
        <v>3682</v>
      </c>
      <c r="B798" s="15">
        <v>41.94</v>
      </c>
    </row>
    <row r="799" spans="1:2" x14ac:dyDescent="0.2">
      <c r="A799" s="18" t="s">
        <v>522</v>
      </c>
      <c r="B799" s="15">
        <v>93.43</v>
      </c>
    </row>
    <row r="800" spans="1:2" x14ac:dyDescent="0.2">
      <c r="A800" s="18" t="s">
        <v>3345</v>
      </c>
      <c r="B800" s="15">
        <v>50</v>
      </c>
    </row>
    <row r="801" spans="1:2" x14ac:dyDescent="0.2">
      <c r="A801" s="18" t="s">
        <v>2781</v>
      </c>
      <c r="B801" s="15">
        <v>47</v>
      </c>
    </row>
    <row r="802" spans="1:2" x14ac:dyDescent="0.2">
      <c r="A802" s="18" t="s">
        <v>3342</v>
      </c>
      <c r="B802" s="15">
        <v>78.209999999999994</v>
      </c>
    </row>
    <row r="803" spans="1:2" x14ac:dyDescent="0.2">
      <c r="A803" s="18" t="s">
        <v>3461</v>
      </c>
      <c r="B803" s="15">
        <v>29.71</v>
      </c>
    </row>
    <row r="804" spans="1:2" x14ac:dyDescent="0.2">
      <c r="A804" s="18" t="s">
        <v>3466</v>
      </c>
      <c r="B804" s="15">
        <v>64.47</v>
      </c>
    </row>
    <row r="805" spans="1:2" x14ac:dyDescent="0.2">
      <c r="A805" s="18" t="s">
        <v>3166</v>
      </c>
      <c r="B805" s="15">
        <v>60.3</v>
      </c>
    </row>
    <row r="806" spans="1:2" x14ac:dyDescent="0.2">
      <c r="A806" s="18" t="s">
        <v>3360</v>
      </c>
      <c r="B806" s="15">
        <v>83.43</v>
      </c>
    </row>
    <row r="807" spans="1:2" x14ac:dyDescent="0.2">
      <c r="A807" s="18" t="s">
        <v>3303</v>
      </c>
      <c r="B807" s="15">
        <v>59.6</v>
      </c>
    </row>
    <row r="808" spans="1:2" x14ac:dyDescent="0.2">
      <c r="A808" s="18" t="s">
        <v>3405</v>
      </c>
      <c r="B808" s="15">
        <v>110.23</v>
      </c>
    </row>
    <row r="809" spans="1:2" x14ac:dyDescent="0.2">
      <c r="A809" s="18" t="s">
        <v>3575</v>
      </c>
      <c r="B809" s="15">
        <v>20</v>
      </c>
    </row>
    <row r="810" spans="1:2" x14ac:dyDescent="0.2">
      <c r="A810" s="18" t="s">
        <v>3617</v>
      </c>
      <c r="B810" s="15">
        <v>66.47</v>
      </c>
    </row>
    <row r="811" spans="1:2" x14ac:dyDescent="0.2">
      <c r="A811" s="18" t="s">
        <v>3217</v>
      </c>
      <c r="B811" s="15">
        <v>50.2</v>
      </c>
    </row>
    <row r="812" spans="1:2" x14ac:dyDescent="0.2">
      <c r="A812" s="18" t="s">
        <v>533</v>
      </c>
      <c r="B812" s="15">
        <v>71.239999999999995</v>
      </c>
    </row>
    <row r="813" spans="1:2" x14ac:dyDescent="0.2">
      <c r="A813" s="18" t="s">
        <v>3159</v>
      </c>
      <c r="B813" s="15">
        <v>38.5</v>
      </c>
    </row>
    <row r="814" spans="1:2" x14ac:dyDescent="0.2">
      <c r="A814" s="18" t="s">
        <v>3160</v>
      </c>
      <c r="B814" s="15">
        <v>80.16</v>
      </c>
    </row>
    <row r="815" spans="1:2" x14ac:dyDescent="0.2">
      <c r="A815" s="18" t="s">
        <v>3687</v>
      </c>
      <c r="B815" s="15">
        <v>58.06</v>
      </c>
    </row>
    <row r="816" spans="1:2" x14ac:dyDescent="0.2">
      <c r="A816" s="18" t="s">
        <v>3490</v>
      </c>
      <c r="B816" s="15">
        <v>79.099999999999994</v>
      </c>
    </row>
    <row r="817" spans="1:2" x14ac:dyDescent="0.2">
      <c r="A817" s="18" t="s">
        <v>2971</v>
      </c>
      <c r="B817" s="15">
        <v>74.53</v>
      </c>
    </row>
    <row r="818" spans="1:2" x14ac:dyDescent="0.2">
      <c r="A818" s="18" t="s">
        <v>1294</v>
      </c>
      <c r="B818" s="15">
        <v>127.79</v>
      </c>
    </row>
    <row r="819" spans="1:2" x14ac:dyDescent="0.2">
      <c r="A819" s="18" t="s">
        <v>3249</v>
      </c>
      <c r="B819" s="15">
        <v>65.58</v>
      </c>
    </row>
    <row r="820" spans="1:2" x14ac:dyDescent="0.2">
      <c r="A820" s="18" t="s">
        <v>3399</v>
      </c>
      <c r="B820" s="15">
        <v>118.13</v>
      </c>
    </row>
    <row r="821" spans="1:2" x14ac:dyDescent="0.2">
      <c r="A821" s="18" t="s">
        <v>3532</v>
      </c>
      <c r="B821" s="15">
        <v>78.88</v>
      </c>
    </row>
    <row r="822" spans="1:2" x14ac:dyDescent="0.2">
      <c r="A822" s="18" t="s">
        <v>3162</v>
      </c>
      <c r="B822" s="15">
        <v>80.73</v>
      </c>
    </row>
    <row r="823" spans="1:2" x14ac:dyDescent="0.2">
      <c r="A823" s="24" t="s">
        <v>8340</v>
      </c>
      <c r="B823" s="25">
        <v>412</v>
      </c>
    </row>
    <row r="824" spans="1:2" x14ac:dyDescent="0.2">
      <c r="A824" s="24" t="s">
        <v>8341</v>
      </c>
      <c r="B824" s="25">
        <v>38216.679999999986</v>
      </c>
    </row>
    <row r="825" spans="1:2" x14ac:dyDescent="0.2">
      <c r="A825" s="26" t="s">
        <v>8323</v>
      </c>
      <c r="B825" s="27">
        <v>412</v>
      </c>
    </row>
    <row r="826" spans="1:2" x14ac:dyDescent="0.2">
      <c r="A826" s="28" t="s">
        <v>8342</v>
      </c>
      <c r="B826" s="29">
        <v>38216.679999999986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60AD6-4D9F-674C-A8E3-948F10DC2FEE}">
  <dimension ref="A1:C2879"/>
  <sheetViews>
    <sheetView workbookViewId="0">
      <selection activeCell="A26" sqref="A26"/>
    </sheetView>
  </sheetViews>
  <sheetFormatPr baseColWidth="10" defaultRowHeight="15" x14ac:dyDescent="0.2"/>
  <cols>
    <col min="1" max="1" width="89.33203125" bestFit="1" customWidth="1"/>
    <col min="2" max="3" width="9.1640625" bestFit="1" customWidth="1"/>
  </cols>
  <sheetData>
    <row r="1" spans="1:3" x14ac:dyDescent="0.2">
      <c r="A1" s="20" t="s">
        <v>8274</v>
      </c>
      <c r="B1" s="21"/>
      <c r="C1" s="21"/>
    </row>
    <row r="2" spans="1:3" x14ac:dyDescent="0.2">
      <c r="A2" s="22" t="s">
        <v>2979</v>
      </c>
      <c r="B2" s="23"/>
      <c r="C2" s="23"/>
    </row>
    <row r="3" spans="1:3" x14ac:dyDescent="0.2">
      <c r="A3" s="18" t="s">
        <v>8322</v>
      </c>
      <c r="B3" s="15"/>
      <c r="C3" s="15"/>
    </row>
    <row r="4" spans="1:3" x14ac:dyDescent="0.2">
      <c r="A4" s="19">
        <v>46</v>
      </c>
      <c r="B4" s="15">
        <v>1</v>
      </c>
      <c r="C4" s="15">
        <v>1</v>
      </c>
    </row>
    <row r="5" spans="1:3" x14ac:dyDescent="0.2">
      <c r="A5" s="18" t="s">
        <v>8339</v>
      </c>
      <c r="B5" s="15"/>
      <c r="C5" s="15"/>
    </row>
    <row r="6" spans="1:3" x14ac:dyDescent="0.2">
      <c r="A6" s="19">
        <v>46</v>
      </c>
      <c r="B6" s="15">
        <v>110.22</v>
      </c>
      <c r="C6" s="15">
        <v>110.22</v>
      </c>
    </row>
    <row r="7" spans="1:3" x14ac:dyDescent="0.2">
      <c r="A7" s="22" t="s">
        <v>8345</v>
      </c>
      <c r="B7" s="23">
        <v>1</v>
      </c>
      <c r="C7" s="23">
        <v>1</v>
      </c>
    </row>
    <row r="8" spans="1:3" x14ac:dyDescent="0.2">
      <c r="A8" s="22" t="s">
        <v>8346</v>
      </c>
      <c r="B8" s="23">
        <v>110.22</v>
      </c>
      <c r="C8" s="23">
        <v>110.22</v>
      </c>
    </row>
    <row r="9" spans="1:3" x14ac:dyDescent="0.2">
      <c r="A9" s="22" t="s">
        <v>3154</v>
      </c>
      <c r="B9" s="23"/>
      <c r="C9" s="23"/>
    </row>
    <row r="10" spans="1:3" x14ac:dyDescent="0.2">
      <c r="A10" s="18" t="s">
        <v>8322</v>
      </c>
      <c r="B10" s="15"/>
      <c r="C10" s="15"/>
    </row>
    <row r="11" spans="1:3" x14ac:dyDescent="0.2">
      <c r="A11" s="19">
        <v>123</v>
      </c>
      <c r="B11" s="15">
        <v>1</v>
      </c>
      <c r="C11" s="15">
        <v>1</v>
      </c>
    </row>
    <row r="12" spans="1:3" x14ac:dyDescent="0.2">
      <c r="A12" s="18" t="s">
        <v>8339</v>
      </c>
      <c r="B12" s="15"/>
      <c r="C12" s="15"/>
    </row>
    <row r="13" spans="1:3" x14ac:dyDescent="0.2">
      <c r="A13" s="19">
        <v>123</v>
      </c>
      <c r="B13" s="15">
        <v>64.27</v>
      </c>
      <c r="C13" s="15">
        <v>64.27</v>
      </c>
    </row>
    <row r="14" spans="1:3" x14ac:dyDescent="0.2">
      <c r="A14" s="22" t="s">
        <v>8347</v>
      </c>
      <c r="B14" s="23">
        <v>1</v>
      </c>
      <c r="C14" s="23">
        <v>1</v>
      </c>
    </row>
    <row r="15" spans="1:3" x14ac:dyDescent="0.2">
      <c r="A15" s="22" t="s">
        <v>8348</v>
      </c>
      <c r="B15" s="23">
        <v>64.27</v>
      </c>
      <c r="C15" s="23">
        <v>64.27</v>
      </c>
    </row>
    <row r="16" spans="1:3" x14ac:dyDescent="0.2">
      <c r="A16" s="22" t="s">
        <v>3311</v>
      </c>
      <c r="B16" s="23"/>
      <c r="C16" s="23"/>
    </row>
    <row r="17" spans="1:3" x14ac:dyDescent="0.2">
      <c r="A17" s="18" t="s">
        <v>8322</v>
      </c>
      <c r="B17" s="15"/>
      <c r="C17" s="15"/>
    </row>
    <row r="18" spans="1:3" x14ac:dyDescent="0.2">
      <c r="A18" s="19">
        <v>45</v>
      </c>
      <c r="B18" s="15">
        <v>1</v>
      </c>
      <c r="C18" s="15">
        <v>1</v>
      </c>
    </row>
    <row r="19" spans="1:3" x14ac:dyDescent="0.2">
      <c r="A19" s="18" t="s">
        <v>8339</v>
      </c>
      <c r="B19" s="15"/>
      <c r="C19" s="15"/>
    </row>
    <row r="20" spans="1:3" x14ac:dyDescent="0.2">
      <c r="A20" s="19">
        <v>45</v>
      </c>
      <c r="B20" s="15">
        <v>61.02</v>
      </c>
      <c r="C20" s="15">
        <v>61.02</v>
      </c>
    </row>
    <row r="21" spans="1:3" x14ac:dyDescent="0.2">
      <c r="A21" s="22" t="s">
        <v>8349</v>
      </c>
      <c r="B21" s="23">
        <v>1</v>
      </c>
      <c r="C21" s="23">
        <v>1</v>
      </c>
    </row>
    <row r="22" spans="1:3" x14ac:dyDescent="0.2">
      <c r="A22" s="22" t="s">
        <v>8350</v>
      </c>
      <c r="B22" s="23">
        <v>61.02</v>
      </c>
      <c r="C22" s="23">
        <v>61.02</v>
      </c>
    </row>
    <row r="23" spans="1:3" x14ac:dyDescent="0.2">
      <c r="A23" s="22" t="s">
        <v>3531</v>
      </c>
      <c r="B23" s="23"/>
      <c r="C23" s="23"/>
    </row>
    <row r="24" spans="1:3" x14ac:dyDescent="0.2">
      <c r="A24" s="18" t="s">
        <v>8322</v>
      </c>
      <c r="B24" s="15"/>
      <c r="C24" s="15"/>
    </row>
    <row r="25" spans="1:3" x14ac:dyDescent="0.2">
      <c r="A25" s="19">
        <v>27</v>
      </c>
      <c r="B25" s="15">
        <v>1</v>
      </c>
      <c r="C25" s="15">
        <v>1</v>
      </c>
    </row>
    <row r="26" spans="1:3" x14ac:dyDescent="0.2">
      <c r="A26" s="18" t="s">
        <v>8339</v>
      </c>
      <c r="B26" s="15"/>
      <c r="C26" s="15"/>
    </row>
    <row r="27" spans="1:3" x14ac:dyDescent="0.2">
      <c r="A27" s="19">
        <v>27</v>
      </c>
      <c r="B27" s="15">
        <v>42.3</v>
      </c>
      <c r="C27" s="15">
        <v>42.3</v>
      </c>
    </row>
    <row r="28" spans="1:3" x14ac:dyDescent="0.2">
      <c r="A28" s="22" t="s">
        <v>8351</v>
      </c>
      <c r="B28" s="23">
        <v>1</v>
      </c>
      <c r="C28" s="23">
        <v>1</v>
      </c>
    </row>
    <row r="29" spans="1:3" x14ac:dyDescent="0.2">
      <c r="A29" s="22" t="s">
        <v>8352</v>
      </c>
      <c r="B29" s="23">
        <v>42.3</v>
      </c>
      <c r="C29" s="23">
        <v>42.3</v>
      </c>
    </row>
    <row r="30" spans="1:3" x14ac:dyDescent="0.2">
      <c r="A30" s="22" t="s">
        <v>3369</v>
      </c>
      <c r="B30" s="23"/>
      <c r="C30" s="23"/>
    </row>
    <row r="31" spans="1:3" x14ac:dyDescent="0.2">
      <c r="A31" s="18" t="s">
        <v>8322</v>
      </c>
      <c r="B31" s="15"/>
      <c r="C31" s="15"/>
    </row>
    <row r="32" spans="1:3" x14ac:dyDescent="0.2">
      <c r="A32" s="19">
        <v>26</v>
      </c>
      <c r="B32" s="15">
        <v>1</v>
      </c>
      <c r="C32" s="15">
        <v>1</v>
      </c>
    </row>
    <row r="33" spans="1:3" x14ac:dyDescent="0.2">
      <c r="A33" s="18" t="s">
        <v>8339</v>
      </c>
      <c r="B33" s="15"/>
      <c r="C33" s="15"/>
    </row>
    <row r="34" spans="1:3" x14ac:dyDescent="0.2">
      <c r="A34" s="19">
        <v>26</v>
      </c>
      <c r="B34" s="15">
        <v>67.92</v>
      </c>
      <c r="C34" s="15">
        <v>67.92</v>
      </c>
    </row>
    <row r="35" spans="1:3" x14ac:dyDescent="0.2">
      <c r="A35" s="22" t="s">
        <v>8353</v>
      </c>
      <c r="B35" s="23">
        <v>1</v>
      </c>
      <c r="C35" s="23">
        <v>1</v>
      </c>
    </row>
    <row r="36" spans="1:3" x14ac:dyDescent="0.2">
      <c r="A36" s="22" t="s">
        <v>8354</v>
      </c>
      <c r="B36" s="23">
        <v>67.92</v>
      </c>
      <c r="C36" s="23">
        <v>67.92</v>
      </c>
    </row>
    <row r="37" spans="1:3" x14ac:dyDescent="0.2">
      <c r="A37" s="22" t="s">
        <v>3707</v>
      </c>
      <c r="B37" s="23"/>
      <c r="C37" s="23"/>
    </row>
    <row r="38" spans="1:3" x14ac:dyDescent="0.2">
      <c r="A38" s="18" t="s">
        <v>8322</v>
      </c>
      <c r="B38" s="15"/>
      <c r="C38" s="15"/>
    </row>
    <row r="39" spans="1:3" x14ac:dyDescent="0.2">
      <c r="A39" s="19">
        <v>27</v>
      </c>
      <c r="B39" s="15">
        <v>1</v>
      </c>
      <c r="C39" s="15">
        <v>1</v>
      </c>
    </row>
    <row r="40" spans="1:3" x14ac:dyDescent="0.2">
      <c r="A40" s="18" t="s">
        <v>8339</v>
      </c>
      <c r="B40" s="15"/>
      <c r="C40" s="15"/>
    </row>
    <row r="41" spans="1:3" x14ac:dyDescent="0.2">
      <c r="A41" s="19">
        <v>27</v>
      </c>
      <c r="B41" s="15">
        <v>67.959999999999994</v>
      </c>
      <c r="C41" s="15">
        <v>67.959999999999994</v>
      </c>
    </row>
    <row r="42" spans="1:3" x14ac:dyDescent="0.2">
      <c r="A42" s="22" t="s">
        <v>8355</v>
      </c>
      <c r="B42" s="23">
        <v>1</v>
      </c>
      <c r="C42" s="23">
        <v>1</v>
      </c>
    </row>
    <row r="43" spans="1:3" x14ac:dyDescent="0.2">
      <c r="A43" s="22" t="s">
        <v>8356</v>
      </c>
      <c r="B43" s="23">
        <v>67.959999999999994</v>
      </c>
      <c r="C43" s="23">
        <v>67.959999999999994</v>
      </c>
    </row>
    <row r="44" spans="1:3" x14ac:dyDescent="0.2">
      <c r="A44" s="22" t="s">
        <v>3592</v>
      </c>
      <c r="B44" s="23"/>
      <c r="C44" s="23"/>
    </row>
    <row r="45" spans="1:3" x14ac:dyDescent="0.2">
      <c r="A45" s="18" t="s">
        <v>8322</v>
      </c>
      <c r="B45" s="15"/>
      <c r="C45" s="15"/>
    </row>
    <row r="46" spans="1:3" x14ac:dyDescent="0.2">
      <c r="A46" s="19">
        <v>43</v>
      </c>
      <c r="B46" s="15">
        <v>1</v>
      </c>
      <c r="C46" s="15">
        <v>1</v>
      </c>
    </row>
    <row r="47" spans="1:3" x14ac:dyDescent="0.2">
      <c r="A47" s="18" t="s">
        <v>8339</v>
      </c>
      <c r="B47" s="15"/>
      <c r="C47" s="15"/>
    </row>
    <row r="48" spans="1:3" x14ac:dyDescent="0.2">
      <c r="A48" s="19">
        <v>43</v>
      </c>
      <c r="B48" s="15">
        <v>77.19</v>
      </c>
      <c r="C48" s="15">
        <v>77.19</v>
      </c>
    </row>
    <row r="49" spans="1:3" x14ac:dyDescent="0.2">
      <c r="A49" s="22" t="s">
        <v>8357</v>
      </c>
      <c r="B49" s="23">
        <v>1</v>
      </c>
      <c r="C49" s="23">
        <v>1</v>
      </c>
    </row>
    <row r="50" spans="1:3" x14ac:dyDescent="0.2">
      <c r="A50" s="22" t="s">
        <v>8358</v>
      </c>
      <c r="B50" s="23">
        <v>77.19</v>
      </c>
      <c r="C50" s="23">
        <v>77.19</v>
      </c>
    </row>
    <row r="51" spans="1:3" x14ac:dyDescent="0.2">
      <c r="A51" s="22" t="s">
        <v>3417</v>
      </c>
      <c r="B51" s="23"/>
      <c r="C51" s="23"/>
    </row>
    <row r="52" spans="1:3" x14ac:dyDescent="0.2">
      <c r="A52" s="18" t="s">
        <v>8322</v>
      </c>
      <c r="B52" s="15"/>
      <c r="C52" s="15"/>
    </row>
    <row r="53" spans="1:3" x14ac:dyDescent="0.2">
      <c r="A53" s="19">
        <v>56</v>
      </c>
      <c r="B53" s="15">
        <v>1</v>
      </c>
      <c r="C53" s="15">
        <v>1</v>
      </c>
    </row>
    <row r="54" spans="1:3" x14ac:dyDescent="0.2">
      <c r="A54" s="18" t="s">
        <v>8339</v>
      </c>
      <c r="B54" s="15"/>
      <c r="C54" s="15"/>
    </row>
    <row r="55" spans="1:3" x14ac:dyDescent="0.2">
      <c r="A55" s="19">
        <v>56</v>
      </c>
      <c r="B55" s="15">
        <v>72.05</v>
      </c>
      <c r="C55" s="15">
        <v>72.05</v>
      </c>
    </row>
    <row r="56" spans="1:3" x14ac:dyDescent="0.2">
      <c r="A56" s="22" t="s">
        <v>8359</v>
      </c>
      <c r="B56" s="23">
        <v>1</v>
      </c>
      <c r="C56" s="23">
        <v>1</v>
      </c>
    </row>
    <row r="57" spans="1:3" x14ac:dyDescent="0.2">
      <c r="A57" s="22" t="s">
        <v>8360</v>
      </c>
      <c r="B57" s="23">
        <v>72.05</v>
      </c>
      <c r="C57" s="23">
        <v>72.05</v>
      </c>
    </row>
    <row r="58" spans="1:3" x14ac:dyDescent="0.2">
      <c r="A58" s="22" t="s">
        <v>3272</v>
      </c>
      <c r="B58" s="23"/>
      <c r="C58" s="23"/>
    </row>
    <row r="59" spans="1:3" x14ac:dyDescent="0.2">
      <c r="A59" s="18" t="s">
        <v>8322</v>
      </c>
      <c r="B59" s="15"/>
      <c r="C59" s="15"/>
    </row>
    <row r="60" spans="1:3" x14ac:dyDescent="0.2">
      <c r="A60" s="19">
        <v>145</v>
      </c>
      <c r="B60" s="15">
        <v>1</v>
      </c>
      <c r="C60" s="15">
        <v>1</v>
      </c>
    </row>
    <row r="61" spans="1:3" x14ac:dyDescent="0.2">
      <c r="A61" s="18" t="s">
        <v>8339</v>
      </c>
      <c r="B61" s="15"/>
      <c r="C61" s="15"/>
    </row>
    <row r="62" spans="1:3" x14ac:dyDescent="0.2">
      <c r="A62" s="19">
        <v>145</v>
      </c>
      <c r="B62" s="15">
        <v>106.5</v>
      </c>
      <c r="C62" s="15">
        <v>106.5</v>
      </c>
    </row>
    <row r="63" spans="1:3" x14ac:dyDescent="0.2">
      <c r="A63" s="22" t="s">
        <v>8361</v>
      </c>
      <c r="B63" s="23">
        <v>1</v>
      </c>
      <c r="C63" s="23">
        <v>1</v>
      </c>
    </row>
    <row r="64" spans="1:3" x14ac:dyDescent="0.2">
      <c r="A64" s="22" t="s">
        <v>8362</v>
      </c>
      <c r="B64" s="23">
        <v>106.5</v>
      </c>
      <c r="C64" s="23">
        <v>106.5</v>
      </c>
    </row>
    <row r="65" spans="1:3" x14ac:dyDescent="0.2">
      <c r="A65" s="22" t="s">
        <v>3407</v>
      </c>
      <c r="B65" s="23"/>
      <c r="C65" s="23"/>
    </row>
    <row r="66" spans="1:3" x14ac:dyDescent="0.2">
      <c r="A66" s="18" t="s">
        <v>8322</v>
      </c>
      <c r="B66" s="15"/>
      <c r="C66" s="15"/>
    </row>
    <row r="67" spans="1:3" x14ac:dyDescent="0.2">
      <c r="A67" s="19">
        <v>18</v>
      </c>
      <c r="B67" s="15">
        <v>1</v>
      </c>
      <c r="C67" s="15">
        <v>1</v>
      </c>
    </row>
    <row r="68" spans="1:3" x14ac:dyDescent="0.2">
      <c r="A68" s="18" t="s">
        <v>8339</v>
      </c>
      <c r="B68" s="15"/>
      <c r="C68" s="15"/>
    </row>
    <row r="69" spans="1:3" x14ac:dyDescent="0.2">
      <c r="A69" s="19">
        <v>18</v>
      </c>
      <c r="B69" s="15">
        <v>58.61</v>
      </c>
      <c r="C69" s="15">
        <v>58.61</v>
      </c>
    </row>
    <row r="70" spans="1:3" x14ac:dyDescent="0.2">
      <c r="A70" s="22" t="s">
        <v>8363</v>
      </c>
      <c r="B70" s="23">
        <v>1</v>
      </c>
      <c r="C70" s="23">
        <v>1</v>
      </c>
    </row>
    <row r="71" spans="1:3" x14ac:dyDescent="0.2">
      <c r="A71" s="22" t="s">
        <v>8364</v>
      </c>
      <c r="B71" s="23">
        <v>58.61</v>
      </c>
      <c r="C71" s="23">
        <v>58.61</v>
      </c>
    </row>
    <row r="72" spans="1:3" x14ac:dyDescent="0.2">
      <c r="A72" s="22" t="s">
        <v>3678</v>
      </c>
      <c r="B72" s="23"/>
      <c r="C72" s="23"/>
    </row>
    <row r="73" spans="1:3" x14ac:dyDescent="0.2">
      <c r="A73" s="18" t="s">
        <v>8322</v>
      </c>
      <c r="B73" s="15"/>
      <c r="C73" s="15"/>
    </row>
    <row r="74" spans="1:3" x14ac:dyDescent="0.2">
      <c r="A74" s="19">
        <v>18</v>
      </c>
      <c r="B74" s="15">
        <v>1</v>
      </c>
      <c r="C74" s="15">
        <v>1</v>
      </c>
    </row>
    <row r="75" spans="1:3" x14ac:dyDescent="0.2">
      <c r="A75" s="18" t="s">
        <v>8339</v>
      </c>
      <c r="B75" s="15"/>
      <c r="C75" s="15"/>
    </row>
    <row r="76" spans="1:3" x14ac:dyDescent="0.2">
      <c r="A76" s="19">
        <v>18</v>
      </c>
      <c r="B76" s="15">
        <v>62.17</v>
      </c>
      <c r="C76" s="15">
        <v>62.17</v>
      </c>
    </row>
    <row r="77" spans="1:3" x14ac:dyDescent="0.2">
      <c r="A77" s="22" t="s">
        <v>8365</v>
      </c>
      <c r="B77" s="23">
        <v>1</v>
      </c>
      <c r="C77" s="23">
        <v>1</v>
      </c>
    </row>
    <row r="78" spans="1:3" x14ac:dyDescent="0.2">
      <c r="A78" s="22" t="s">
        <v>8366</v>
      </c>
      <c r="B78" s="23">
        <v>62.17</v>
      </c>
      <c r="C78" s="23">
        <v>62.17</v>
      </c>
    </row>
    <row r="79" spans="1:3" x14ac:dyDescent="0.2">
      <c r="A79" s="22" t="s">
        <v>2839</v>
      </c>
      <c r="B79" s="23"/>
      <c r="C79" s="23"/>
    </row>
    <row r="80" spans="1:3" x14ac:dyDescent="0.2">
      <c r="A80" s="18" t="s">
        <v>8322</v>
      </c>
      <c r="B80" s="15"/>
      <c r="C80" s="15"/>
    </row>
    <row r="81" spans="1:3" x14ac:dyDescent="0.2">
      <c r="A81" s="19">
        <v>31</v>
      </c>
      <c r="B81" s="15">
        <v>1</v>
      </c>
      <c r="C81" s="15">
        <v>1</v>
      </c>
    </row>
    <row r="82" spans="1:3" x14ac:dyDescent="0.2">
      <c r="A82" s="18" t="s">
        <v>8339</v>
      </c>
      <c r="B82" s="15"/>
      <c r="C82" s="15"/>
    </row>
    <row r="83" spans="1:3" x14ac:dyDescent="0.2">
      <c r="A83" s="19">
        <v>31</v>
      </c>
      <c r="B83" s="15">
        <v>125.81</v>
      </c>
      <c r="C83" s="15">
        <v>125.81</v>
      </c>
    </row>
    <row r="84" spans="1:3" x14ac:dyDescent="0.2">
      <c r="A84" s="22" t="s">
        <v>8367</v>
      </c>
      <c r="B84" s="23">
        <v>1</v>
      </c>
      <c r="C84" s="23">
        <v>1</v>
      </c>
    </row>
    <row r="85" spans="1:3" x14ac:dyDescent="0.2">
      <c r="A85" s="22" t="s">
        <v>8368</v>
      </c>
      <c r="B85" s="23">
        <v>125.81</v>
      </c>
      <c r="C85" s="23">
        <v>125.81</v>
      </c>
    </row>
    <row r="86" spans="1:3" x14ac:dyDescent="0.2">
      <c r="A86" s="22" t="s">
        <v>2836</v>
      </c>
      <c r="B86" s="23"/>
      <c r="C86" s="23"/>
    </row>
    <row r="87" spans="1:3" x14ac:dyDescent="0.2">
      <c r="A87" s="18" t="s">
        <v>8322</v>
      </c>
      <c r="B87" s="15"/>
      <c r="C87" s="15"/>
    </row>
    <row r="88" spans="1:3" x14ac:dyDescent="0.2">
      <c r="A88" s="19">
        <v>11</v>
      </c>
      <c r="B88" s="15">
        <v>1</v>
      </c>
      <c r="C88" s="15">
        <v>1</v>
      </c>
    </row>
    <row r="89" spans="1:3" x14ac:dyDescent="0.2">
      <c r="A89" s="18" t="s">
        <v>8339</v>
      </c>
      <c r="B89" s="15"/>
      <c r="C89" s="15"/>
    </row>
    <row r="90" spans="1:3" x14ac:dyDescent="0.2">
      <c r="A90" s="19">
        <v>11</v>
      </c>
      <c r="B90" s="15">
        <v>44.09</v>
      </c>
      <c r="C90" s="15">
        <v>44.09</v>
      </c>
    </row>
    <row r="91" spans="1:3" x14ac:dyDescent="0.2">
      <c r="A91" s="22" t="s">
        <v>8369</v>
      </c>
      <c r="B91" s="23">
        <v>1</v>
      </c>
      <c r="C91" s="23">
        <v>1</v>
      </c>
    </row>
    <row r="92" spans="1:3" x14ac:dyDescent="0.2">
      <c r="A92" s="22" t="s">
        <v>8370</v>
      </c>
      <c r="B92" s="23">
        <v>44.09</v>
      </c>
      <c r="C92" s="23">
        <v>44.09</v>
      </c>
    </row>
    <row r="93" spans="1:3" x14ac:dyDescent="0.2">
      <c r="A93" s="22" t="s">
        <v>3151</v>
      </c>
      <c r="B93" s="23"/>
      <c r="C93" s="23"/>
    </row>
    <row r="94" spans="1:3" x14ac:dyDescent="0.2">
      <c r="A94" s="18" t="s">
        <v>8322</v>
      </c>
      <c r="B94" s="15"/>
      <c r="C94" s="15"/>
    </row>
    <row r="95" spans="1:3" x14ac:dyDescent="0.2">
      <c r="A95" s="19">
        <v>34</v>
      </c>
      <c r="B95" s="15">
        <v>1</v>
      </c>
      <c r="C95" s="15">
        <v>1</v>
      </c>
    </row>
    <row r="96" spans="1:3" x14ac:dyDescent="0.2">
      <c r="A96" s="18" t="s">
        <v>8339</v>
      </c>
      <c r="B96" s="15"/>
      <c r="C96" s="15"/>
    </row>
    <row r="97" spans="1:3" x14ac:dyDescent="0.2">
      <c r="A97" s="19">
        <v>34</v>
      </c>
      <c r="B97" s="15">
        <v>103.35</v>
      </c>
      <c r="C97" s="15">
        <v>103.35</v>
      </c>
    </row>
    <row r="98" spans="1:3" x14ac:dyDescent="0.2">
      <c r="A98" s="22" t="s">
        <v>8371</v>
      </c>
      <c r="B98" s="23">
        <v>1</v>
      </c>
      <c r="C98" s="23">
        <v>1</v>
      </c>
    </row>
    <row r="99" spans="1:3" x14ac:dyDescent="0.2">
      <c r="A99" s="22" t="s">
        <v>8372</v>
      </c>
      <c r="B99" s="23">
        <v>103.35</v>
      </c>
      <c r="C99" s="23">
        <v>103.35</v>
      </c>
    </row>
    <row r="100" spans="1:3" x14ac:dyDescent="0.2">
      <c r="A100" s="22" t="s">
        <v>3622</v>
      </c>
      <c r="B100" s="23"/>
      <c r="C100" s="23"/>
    </row>
    <row r="101" spans="1:3" x14ac:dyDescent="0.2">
      <c r="A101" s="18" t="s">
        <v>8322</v>
      </c>
      <c r="B101" s="15"/>
      <c r="C101" s="15"/>
    </row>
    <row r="102" spans="1:3" x14ac:dyDescent="0.2">
      <c r="A102" s="19">
        <v>39</v>
      </c>
      <c r="B102" s="15">
        <v>1</v>
      </c>
      <c r="C102" s="15">
        <v>1</v>
      </c>
    </row>
    <row r="103" spans="1:3" x14ac:dyDescent="0.2">
      <c r="A103" s="18" t="s">
        <v>8339</v>
      </c>
      <c r="B103" s="15"/>
      <c r="C103" s="15"/>
    </row>
    <row r="104" spans="1:3" x14ac:dyDescent="0.2">
      <c r="A104" s="19">
        <v>39</v>
      </c>
      <c r="B104" s="15">
        <v>80.72</v>
      </c>
      <c r="C104" s="15">
        <v>80.72</v>
      </c>
    </row>
    <row r="105" spans="1:3" x14ac:dyDescent="0.2">
      <c r="A105" s="22" t="s">
        <v>8373</v>
      </c>
      <c r="B105" s="23">
        <v>1</v>
      </c>
      <c r="C105" s="23">
        <v>1</v>
      </c>
    </row>
    <row r="106" spans="1:3" x14ac:dyDescent="0.2">
      <c r="A106" s="22" t="s">
        <v>8374</v>
      </c>
      <c r="B106" s="23">
        <v>80.72</v>
      </c>
      <c r="C106" s="23">
        <v>80.72</v>
      </c>
    </row>
    <row r="107" spans="1:3" x14ac:dyDescent="0.2">
      <c r="A107" s="22" t="s">
        <v>3210</v>
      </c>
      <c r="B107" s="23"/>
      <c r="C107" s="23"/>
    </row>
    <row r="108" spans="1:3" x14ac:dyDescent="0.2">
      <c r="A108" s="18" t="s">
        <v>8322</v>
      </c>
      <c r="B108" s="15"/>
      <c r="C108" s="15"/>
    </row>
    <row r="109" spans="1:3" x14ac:dyDescent="0.2">
      <c r="A109" s="19">
        <v>60</v>
      </c>
      <c r="B109" s="15">
        <v>1</v>
      </c>
      <c r="C109" s="15">
        <v>1</v>
      </c>
    </row>
    <row r="110" spans="1:3" x14ac:dyDescent="0.2">
      <c r="A110" s="18" t="s">
        <v>8339</v>
      </c>
      <c r="B110" s="15"/>
      <c r="C110" s="15"/>
    </row>
    <row r="111" spans="1:3" x14ac:dyDescent="0.2">
      <c r="A111" s="19">
        <v>60</v>
      </c>
      <c r="B111" s="15">
        <v>62.88</v>
      </c>
      <c r="C111" s="15">
        <v>62.88</v>
      </c>
    </row>
    <row r="112" spans="1:3" x14ac:dyDescent="0.2">
      <c r="A112" s="22" t="s">
        <v>8375</v>
      </c>
      <c r="B112" s="23">
        <v>1</v>
      </c>
      <c r="C112" s="23">
        <v>1</v>
      </c>
    </row>
    <row r="113" spans="1:3" x14ac:dyDescent="0.2">
      <c r="A113" s="22" t="s">
        <v>8376</v>
      </c>
      <c r="B113" s="23">
        <v>62.88</v>
      </c>
      <c r="C113" s="23">
        <v>62.88</v>
      </c>
    </row>
    <row r="114" spans="1:3" x14ac:dyDescent="0.2">
      <c r="A114" s="22" t="s">
        <v>1289</v>
      </c>
      <c r="B114" s="23"/>
      <c r="C114" s="23"/>
    </row>
    <row r="115" spans="1:3" x14ac:dyDescent="0.2">
      <c r="A115" s="18" t="s">
        <v>8322</v>
      </c>
      <c r="B115" s="15"/>
      <c r="C115" s="15"/>
    </row>
    <row r="116" spans="1:3" x14ac:dyDescent="0.2">
      <c r="A116" s="19">
        <v>61</v>
      </c>
      <c r="B116" s="15">
        <v>1</v>
      </c>
      <c r="C116" s="15">
        <v>1</v>
      </c>
    </row>
    <row r="117" spans="1:3" x14ac:dyDescent="0.2">
      <c r="A117" s="18" t="s">
        <v>8339</v>
      </c>
      <c r="B117" s="15"/>
      <c r="C117" s="15"/>
    </row>
    <row r="118" spans="1:3" x14ac:dyDescent="0.2">
      <c r="A118" s="19">
        <v>61</v>
      </c>
      <c r="B118" s="15">
        <v>65.87</v>
      </c>
      <c r="C118" s="15">
        <v>65.87</v>
      </c>
    </row>
    <row r="119" spans="1:3" x14ac:dyDescent="0.2">
      <c r="A119" s="22" t="s">
        <v>8377</v>
      </c>
      <c r="B119" s="23">
        <v>1</v>
      </c>
      <c r="C119" s="23">
        <v>1</v>
      </c>
    </row>
    <row r="120" spans="1:3" x14ac:dyDescent="0.2">
      <c r="A120" s="22" t="s">
        <v>8378</v>
      </c>
      <c r="B120" s="23">
        <v>65.87</v>
      </c>
      <c r="C120" s="23">
        <v>65.87</v>
      </c>
    </row>
    <row r="121" spans="1:3" x14ac:dyDescent="0.2">
      <c r="A121" s="22" t="s">
        <v>2784</v>
      </c>
      <c r="B121" s="23"/>
      <c r="C121" s="23"/>
    </row>
    <row r="122" spans="1:3" x14ac:dyDescent="0.2">
      <c r="A122" s="18" t="s">
        <v>8322</v>
      </c>
      <c r="B122" s="15"/>
      <c r="C122" s="15"/>
    </row>
    <row r="123" spans="1:3" x14ac:dyDescent="0.2">
      <c r="A123" s="19">
        <v>108</v>
      </c>
      <c r="B123" s="15">
        <v>1</v>
      </c>
      <c r="C123" s="15">
        <v>1</v>
      </c>
    </row>
    <row r="124" spans="1:3" x14ac:dyDescent="0.2">
      <c r="A124" s="18" t="s">
        <v>8339</v>
      </c>
      <c r="B124" s="15"/>
      <c r="C124" s="15"/>
    </row>
    <row r="125" spans="1:3" x14ac:dyDescent="0.2">
      <c r="A125" s="19">
        <v>108</v>
      </c>
      <c r="B125" s="15">
        <v>66.11</v>
      </c>
      <c r="C125" s="15">
        <v>66.11</v>
      </c>
    </row>
    <row r="126" spans="1:3" x14ac:dyDescent="0.2">
      <c r="A126" s="22" t="s">
        <v>8379</v>
      </c>
      <c r="B126" s="23">
        <v>1</v>
      </c>
      <c r="C126" s="23">
        <v>1</v>
      </c>
    </row>
    <row r="127" spans="1:3" x14ac:dyDescent="0.2">
      <c r="A127" s="22" t="s">
        <v>8380</v>
      </c>
      <c r="B127" s="23">
        <v>66.11</v>
      </c>
      <c r="C127" s="23">
        <v>66.11</v>
      </c>
    </row>
    <row r="128" spans="1:3" x14ac:dyDescent="0.2">
      <c r="A128" s="22" t="s">
        <v>3505</v>
      </c>
      <c r="B128" s="23"/>
      <c r="C128" s="23"/>
    </row>
    <row r="129" spans="1:3" x14ac:dyDescent="0.2">
      <c r="A129" s="18" t="s">
        <v>8322</v>
      </c>
      <c r="B129" s="15"/>
      <c r="C129" s="15"/>
    </row>
    <row r="130" spans="1:3" x14ac:dyDescent="0.2">
      <c r="A130" s="19">
        <v>29</v>
      </c>
      <c r="B130" s="15">
        <v>1</v>
      </c>
      <c r="C130" s="15">
        <v>1</v>
      </c>
    </row>
    <row r="131" spans="1:3" x14ac:dyDescent="0.2">
      <c r="A131" s="18" t="s">
        <v>8339</v>
      </c>
      <c r="B131" s="15"/>
      <c r="C131" s="15"/>
    </row>
    <row r="132" spans="1:3" x14ac:dyDescent="0.2">
      <c r="A132" s="19">
        <v>29</v>
      </c>
      <c r="B132" s="15">
        <v>105</v>
      </c>
      <c r="C132" s="15">
        <v>105</v>
      </c>
    </row>
    <row r="133" spans="1:3" x14ac:dyDescent="0.2">
      <c r="A133" s="22" t="s">
        <v>8381</v>
      </c>
      <c r="B133" s="23">
        <v>1</v>
      </c>
      <c r="C133" s="23">
        <v>1</v>
      </c>
    </row>
    <row r="134" spans="1:3" x14ac:dyDescent="0.2">
      <c r="A134" s="22" t="s">
        <v>8382</v>
      </c>
      <c r="B134" s="23">
        <v>105</v>
      </c>
      <c r="C134" s="23">
        <v>105</v>
      </c>
    </row>
    <row r="135" spans="1:3" x14ac:dyDescent="0.2">
      <c r="A135" s="22" t="s">
        <v>524</v>
      </c>
      <c r="B135" s="23"/>
      <c r="C135" s="23"/>
    </row>
    <row r="136" spans="1:3" x14ac:dyDescent="0.2">
      <c r="A136" s="18" t="s">
        <v>8322</v>
      </c>
      <c r="B136" s="15"/>
      <c r="C136" s="15"/>
    </row>
    <row r="137" spans="1:3" x14ac:dyDescent="0.2">
      <c r="A137" s="19">
        <v>84</v>
      </c>
      <c r="B137" s="15">
        <v>1</v>
      </c>
      <c r="C137" s="15">
        <v>1</v>
      </c>
    </row>
    <row r="138" spans="1:3" x14ac:dyDescent="0.2">
      <c r="A138" s="18" t="s">
        <v>8339</v>
      </c>
      <c r="B138" s="15"/>
      <c r="C138" s="15"/>
    </row>
    <row r="139" spans="1:3" x14ac:dyDescent="0.2">
      <c r="A139" s="19">
        <v>84</v>
      </c>
      <c r="B139" s="15">
        <v>71.790000000000006</v>
      </c>
      <c r="C139" s="15">
        <v>71.790000000000006</v>
      </c>
    </row>
    <row r="140" spans="1:3" x14ac:dyDescent="0.2">
      <c r="A140" s="22" t="s">
        <v>8383</v>
      </c>
      <c r="B140" s="23">
        <v>1</v>
      </c>
      <c r="C140" s="23">
        <v>1</v>
      </c>
    </row>
    <row r="141" spans="1:3" x14ac:dyDescent="0.2">
      <c r="A141" s="22" t="s">
        <v>8384</v>
      </c>
      <c r="B141" s="23">
        <v>71.790000000000006</v>
      </c>
      <c r="C141" s="23">
        <v>71.790000000000006</v>
      </c>
    </row>
    <row r="142" spans="1:3" x14ac:dyDescent="0.2">
      <c r="A142" s="22" t="s">
        <v>3679</v>
      </c>
      <c r="B142" s="23"/>
      <c r="C142" s="23"/>
    </row>
    <row r="143" spans="1:3" x14ac:dyDescent="0.2">
      <c r="A143" s="18" t="s">
        <v>8322</v>
      </c>
      <c r="B143" s="15"/>
      <c r="C143" s="15"/>
    </row>
    <row r="144" spans="1:3" x14ac:dyDescent="0.2">
      <c r="A144" s="19">
        <v>67</v>
      </c>
      <c r="B144" s="15">
        <v>1</v>
      </c>
      <c r="C144" s="15">
        <v>1</v>
      </c>
    </row>
    <row r="145" spans="1:3" x14ac:dyDescent="0.2">
      <c r="A145" s="18" t="s">
        <v>8339</v>
      </c>
      <c r="B145" s="15"/>
      <c r="C145" s="15"/>
    </row>
    <row r="146" spans="1:3" x14ac:dyDescent="0.2">
      <c r="A146" s="19">
        <v>67</v>
      </c>
      <c r="B146" s="15">
        <v>62.33</v>
      </c>
      <c r="C146" s="15">
        <v>62.33</v>
      </c>
    </row>
    <row r="147" spans="1:3" x14ac:dyDescent="0.2">
      <c r="A147" s="22" t="s">
        <v>8385</v>
      </c>
      <c r="B147" s="23">
        <v>1</v>
      </c>
      <c r="C147" s="23">
        <v>1</v>
      </c>
    </row>
    <row r="148" spans="1:3" x14ac:dyDescent="0.2">
      <c r="A148" s="22" t="s">
        <v>8386</v>
      </c>
      <c r="B148" s="23">
        <v>62.33</v>
      </c>
      <c r="C148" s="23">
        <v>62.33</v>
      </c>
    </row>
    <row r="149" spans="1:3" x14ac:dyDescent="0.2">
      <c r="A149" s="22" t="s">
        <v>3454</v>
      </c>
      <c r="B149" s="23"/>
      <c r="C149" s="23"/>
    </row>
    <row r="150" spans="1:3" x14ac:dyDescent="0.2">
      <c r="A150" s="18" t="s">
        <v>8322</v>
      </c>
      <c r="B150" s="15"/>
      <c r="C150" s="15"/>
    </row>
    <row r="151" spans="1:3" x14ac:dyDescent="0.2">
      <c r="A151" s="19">
        <v>69</v>
      </c>
      <c r="B151" s="15">
        <v>1</v>
      </c>
      <c r="C151" s="15">
        <v>1</v>
      </c>
    </row>
    <row r="152" spans="1:3" x14ac:dyDescent="0.2">
      <c r="A152" s="18" t="s">
        <v>8339</v>
      </c>
      <c r="B152" s="15"/>
      <c r="C152" s="15"/>
    </row>
    <row r="153" spans="1:3" x14ac:dyDescent="0.2">
      <c r="A153" s="19">
        <v>69</v>
      </c>
      <c r="B153" s="15">
        <v>145.87</v>
      </c>
      <c r="C153" s="15">
        <v>145.87</v>
      </c>
    </row>
    <row r="154" spans="1:3" x14ac:dyDescent="0.2">
      <c r="A154" s="22" t="s">
        <v>8387</v>
      </c>
      <c r="B154" s="23">
        <v>1</v>
      </c>
      <c r="C154" s="23">
        <v>1</v>
      </c>
    </row>
    <row r="155" spans="1:3" x14ac:dyDescent="0.2">
      <c r="A155" s="22" t="s">
        <v>8388</v>
      </c>
      <c r="B155" s="23">
        <v>145.87</v>
      </c>
      <c r="C155" s="23">
        <v>145.87</v>
      </c>
    </row>
    <row r="156" spans="1:3" x14ac:dyDescent="0.2">
      <c r="A156" s="22" t="s">
        <v>3230</v>
      </c>
      <c r="B156" s="23"/>
      <c r="C156" s="23"/>
    </row>
    <row r="157" spans="1:3" x14ac:dyDescent="0.2">
      <c r="A157" s="18" t="s">
        <v>8322</v>
      </c>
      <c r="B157" s="15"/>
      <c r="C157" s="15"/>
    </row>
    <row r="158" spans="1:3" x14ac:dyDescent="0.2">
      <c r="A158" s="19">
        <v>37</v>
      </c>
      <c r="B158" s="15">
        <v>1</v>
      </c>
      <c r="C158" s="15">
        <v>1</v>
      </c>
    </row>
    <row r="159" spans="1:3" x14ac:dyDescent="0.2">
      <c r="A159" s="18" t="s">
        <v>8339</v>
      </c>
      <c r="B159" s="15"/>
      <c r="C159" s="15"/>
    </row>
    <row r="160" spans="1:3" x14ac:dyDescent="0.2">
      <c r="A160" s="19">
        <v>37</v>
      </c>
      <c r="B160" s="15">
        <v>77.22</v>
      </c>
      <c r="C160" s="15">
        <v>77.22</v>
      </c>
    </row>
    <row r="161" spans="1:3" x14ac:dyDescent="0.2">
      <c r="A161" s="22" t="s">
        <v>8389</v>
      </c>
      <c r="B161" s="23">
        <v>1</v>
      </c>
      <c r="C161" s="23">
        <v>1</v>
      </c>
    </row>
    <row r="162" spans="1:3" x14ac:dyDescent="0.2">
      <c r="A162" s="22" t="s">
        <v>8390</v>
      </c>
      <c r="B162" s="23">
        <v>77.22</v>
      </c>
      <c r="C162" s="23">
        <v>77.22</v>
      </c>
    </row>
    <row r="163" spans="1:3" x14ac:dyDescent="0.2">
      <c r="A163" s="22" t="s">
        <v>3321</v>
      </c>
      <c r="B163" s="23"/>
      <c r="C163" s="23"/>
    </row>
    <row r="164" spans="1:3" x14ac:dyDescent="0.2">
      <c r="A164" s="18" t="s">
        <v>8322</v>
      </c>
      <c r="B164" s="15"/>
      <c r="C164" s="15"/>
    </row>
    <row r="165" spans="1:3" x14ac:dyDescent="0.2">
      <c r="A165" s="19">
        <v>15</v>
      </c>
      <c r="B165" s="15">
        <v>1</v>
      </c>
      <c r="C165" s="15">
        <v>1</v>
      </c>
    </row>
    <row r="166" spans="1:3" x14ac:dyDescent="0.2">
      <c r="A166" s="18" t="s">
        <v>8339</v>
      </c>
      <c r="B166" s="15"/>
      <c r="C166" s="15"/>
    </row>
    <row r="167" spans="1:3" x14ac:dyDescent="0.2">
      <c r="A167" s="19">
        <v>15</v>
      </c>
      <c r="B167" s="15">
        <v>35.799999999999997</v>
      </c>
      <c r="C167" s="15">
        <v>35.799999999999997</v>
      </c>
    </row>
    <row r="168" spans="1:3" x14ac:dyDescent="0.2">
      <c r="A168" s="22" t="s">
        <v>8391</v>
      </c>
      <c r="B168" s="23">
        <v>1</v>
      </c>
      <c r="C168" s="23">
        <v>1</v>
      </c>
    </row>
    <row r="169" spans="1:3" x14ac:dyDescent="0.2">
      <c r="A169" s="22" t="s">
        <v>8392</v>
      </c>
      <c r="B169" s="23">
        <v>35.799999999999997</v>
      </c>
      <c r="C169" s="23">
        <v>35.799999999999997</v>
      </c>
    </row>
    <row r="170" spans="1:3" x14ac:dyDescent="0.2">
      <c r="A170" s="22" t="s">
        <v>3550</v>
      </c>
      <c r="B170" s="23"/>
      <c r="C170" s="23"/>
    </row>
    <row r="171" spans="1:3" x14ac:dyDescent="0.2">
      <c r="A171" s="18" t="s">
        <v>8322</v>
      </c>
      <c r="B171" s="15"/>
      <c r="C171" s="15"/>
    </row>
    <row r="172" spans="1:3" x14ac:dyDescent="0.2">
      <c r="A172" s="19">
        <v>25</v>
      </c>
      <c r="B172" s="15">
        <v>1</v>
      </c>
      <c r="C172" s="15">
        <v>1</v>
      </c>
    </row>
    <row r="173" spans="1:3" x14ac:dyDescent="0.2">
      <c r="A173" s="18" t="s">
        <v>8339</v>
      </c>
      <c r="B173" s="15"/>
      <c r="C173" s="15"/>
    </row>
    <row r="174" spans="1:3" x14ac:dyDescent="0.2">
      <c r="A174" s="19">
        <v>25</v>
      </c>
      <c r="B174" s="15">
        <v>61.1</v>
      </c>
      <c r="C174" s="15">
        <v>61.1</v>
      </c>
    </row>
    <row r="175" spans="1:3" x14ac:dyDescent="0.2">
      <c r="A175" s="22" t="s">
        <v>8393</v>
      </c>
      <c r="B175" s="23">
        <v>1</v>
      </c>
      <c r="C175" s="23">
        <v>1</v>
      </c>
    </row>
    <row r="176" spans="1:3" x14ac:dyDescent="0.2">
      <c r="A176" s="22" t="s">
        <v>8394</v>
      </c>
      <c r="B176" s="23">
        <v>61.1</v>
      </c>
      <c r="C176" s="23">
        <v>61.1</v>
      </c>
    </row>
    <row r="177" spans="1:3" x14ac:dyDescent="0.2">
      <c r="A177" s="22" t="s">
        <v>3545</v>
      </c>
      <c r="B177" s="23"/>
      <c r="C177" s="23"/>
    </row>
    <row r="178" spans="1:3" x14ac:dyDescent="0.2">
      <c r="A178" s="18" t="s">
        <v>8322</v>
      </c>
      <c r="B178" s="15"/>
      <c r="C178" s="15"/>
    </row>
    <row r="179" spans="1:3" x14ac:dyDescent="0.2">
      <c r="A179" s="19">
        <v>19</v>
      </c>
      <c r="B179" s="15">
        <v>1</v>
      </c>
      <c r="C179" s="15">
        <v>1</v>
      </c>
    </row>
    <row r="180" spans="1:3" x14ac:dyDescent="0.2">
      <c r="A180" s="18" t="s">
        <v>8339</v>
      </c>
      <c r="B180" s="15"/>
      <c r="C180" s="15"/>
    </row>
    <row r="181" spans="1:3" x14ac:dyDescent="0.2">
      <c r="A181" s="19">
        <v>19</v>
      </c>
      <c r="B181" s="15">
        <v>59.21</v>
      </c>
      <c r="C181" s="15">
        <v>59.21</v>
      </c>
    </row>
    <row r="182" spans="1:3" x14ac:dyDescent="0.2">
      <c r="A182" s="22" t="s">
        <v>8395</v>
      </c>
      <c r="B182" s="23">
        <v>1</v>
      </c>
      <c r="C182" s="23">
        <v>1</v>
      </c>
    </row>
    <row r="183" spans="1:3" x14ac:dyDescent="0.2">
      <c r="A183" s="22" t="s">
        <v>8396</v>
      </c>
      <c r="B183" s="23">
        <v>59.21</v>
      </c>
      <c r="C183" s="23">
        <v>59.21</v>
      </c>
    </row>
    <row r="184" spans="1:3" x14ac:dyDescent="0.2">
      <c r="A184" s="22" t="s">
        <v>3489</v>
      </c>
      <c r="B184" s="23"/>
      <c r="C184" s="23"/>
    </row>
    <row r="185" spans="1:3" x14ac:dyDescent="0.2">
      <c r="A185" s="18" t="s">
        <v>8322</v>
      </c>
      <c r="B185" s="15"/>
      <c r="C185" s="15"/>
    </row>
    <row r="186" spans="1:3" x14ac:dyDescent="0.2">
      <c r="A186" s="19">
        <v>27</v>
      </c>
      <c r="B186" s="15">
        <v>1</v>
      </c>
      <c r="C186" s="15">
        <v>1</v>
      </c>
    </row>
    <row r="187" spans="1:3" x14ac:dyDescent="0.2">
      <c r="A187" s="18" t="s">
        <v>8339</v>
      </c>
      <c r="B187" s="15"/>
      <c r="C187" s="15"/>
    </row>
    <row r="188" spans="1:3" x14ac:dyDescent="0.2">
      <c r="A188" s="19">
        <v>27</v>
      </c>
      <c r="B188" s="15">
        <v>47.22</v>
      </c>
      <c r="C188" s="15">
        <v>47.22</v>
      </c>
    </row>
    <row r="189" spans="1:3" x14ac:dyDescent="0.2">
      <c r="A189" s="22" t="s">
        <v>8397</v>
      </c>
      <c r="B189" s="23">
        <v>1</v>
      </c>
      <c r="C189" s="23">
        <v>1</v>
      </c>
    </row>
    <row r="190" spans="1:3" x14ac:dyDescent="0.2">
      <c r="A190" s="22" t="s">
        <v>8398</v>
      </c>
      <c r="B190" s="23">
        <v>47.22</v>
      </c>
      <c r="C190" s="23">
        <v>47.22</v>
      </c>
    </row>
    <row r="191" spans="1:3" x14ac:dyDescent="0.2">
      <c r="A191" s="22" t="s">
        <v>3328</v>
      </c>
      <c r="B191" s="23"/>
      <c r="C191" s="23"/>
    </row>
    <row r="192" spans="1:3" x14ac:dyDescent="0.2">
      <c r="A192" s="18" t="s">
        <v>8322</v>
      </c>
      <c r="B192" s="15"/>
      <c r="C192" s="15"/>
    </row>
    <row r="193" spans="1:3" x14ac:dyDescent="0.2">
      <c r="A193" s="19">
        <v>9</v>
      </c>
      <c r="B193" s="15">
        <v>1</v>
      </c>
      <c r="C193" s="15">
        <v>1</v>
      </c>
    </row>
    <row r="194" spans="1:3" x14ac:dyDescent="0.2">
      <c r="A194" s="18" t="s">
        <v>8339</v>
      </c>
      <c r="B194" s="15"/>
      <c r="C194" s="15"/>
    </row>
    <row r="195" spans="1:3" x14ac:dyDescent="0.2">
      <c r="A195" s="19">
        <v>9</v>
      </c>
      <c r="B195" s="15">
        <v>292.77999999999997</v>
      </c>
      <c r="C195" s="15">
        <v>292.77999999999997</v>
      </c>
    </row>
    <row r="196" spans="1:3" x14ac:dyDescent="0.2">
      <c r="A196" s="22" t="s">
        <v>8399</v>
      </c>
      <c r="B196" s="23">
        <v>1</v>
      </c>
      <c r="C196" s="23">
        <v>1</v>
      </c>
    </row>
    <row r="197" spans="1:3" x14ac:dyDescent="0.2">
      <c r="A197" s="22" t="s">
        <v>8400</v>
      </c>
      <c r="B197" s="23">
        <v>292.77999999999997</v>
      </c>
      <c r="C197" s="23">
        <v>292.77999999999997</v>
      </c>
    </row>
    <row r="198" spans="1:3" x14ac:dyDescent="0.2">
      <c r="A198" s="22" t="s">
        <v>3233</v>
      </c>
      <c r="B198" s="23"/>
      <c r="C198" s="23"/>
    </row>
    <row r="199" spans="1:3" x14ac:dyDescent="0.2">
      <c r="A199" s="18" t="s">
        <v>8322</v>
      </c>
      <c r="B199" s="15"/>
      <c r="C199" s="15"/>
    </row>
    <row r="200" spans="1:3" x14ac:dyDescent="0.2">
      <c r="A200" s="19">
        <v>61</v>
      </c>
      <c r="B200" s="15">
        <v>1</v>
      </c>
      <c r="C200" s="15">
        <v>1</v>
      </c>
    </row>
    <row r="201" spans="1:3" x14ac:dyDescent="0.2">
      <c r="A201" s="18" t="s">
        <v>8339</v>
      </c>
      <c r="B201" s="15"/>
      <c r="C201" s="15"/>
    </row>
    <row r="202" spans="1:3" x14ac:dyDescent="0.2">
      <c r="A202" s="19">
        <v>61</v>
      </c>
      <c r="B202" s="15">
        <v>97.38</v>
      </c>
      <c r="C202" s="15">
        <v>97.38</v>
      </c>
    </row>
    <row r="203" spans="1:3" x14ac:dyDescent="0.2">
      <c r="A203" s="22" t="s">
        <v>8401</v>
      </c>
      <c r="B203" s="23">
        <v>1</v>
      </c>
      <c r="C203" s="23">
        <v>1</v>
      </c>
    </row>
    <row r="204" spans="1:3" x14ac:dyDescent="0.2">
      <c r="A204" s="22" t="s">
        <v>8402</v>
      </c>
      <c r="B204" s="23">
        <v>97.38</v>
      </c>
      <c r="C204" s="23">
        <v>97.38</v>
      </c>
    </row>
    <row r="205" spans="1:3" x14ac:dyDescent="0.2">
      <c r="A205" s="22" t="s">
        <v>2972</v>
      </c>
      <c r="B205" s="23"/>
      <c r="C205" s="23"/>
    </row>
    <row r="206" spans="1:3" x14ac:dyDescent="0.2">
      <c r="A206" s="18" t="s">
        <v>8322</v>
      </c>
      <c r="B206" s="15"/>
      <c r="C206" s="15"/>
    </row>
    <row r="207" spans="1:3" x14ac:dyDescent="0.2">
      <c r="A207" s="19">
        <v>17</v>
      </c>
      <c r="B207" s="15">
        <v>1</v>
      </c>
      <c r="C207" s="15">
        <v>1</v>
      </c>
    </row>
    <row r="208" spans="1:3" x14ac:dyDescent="0.2">
      <c r="A208" s="18" t="s">
        <v>8339</v>
      </c>
      <c r="B208" s="15"/>
      <c r="C208" s="15"/>
    </row>
    <row r="209" spans="1:3" x14ac:dyDescent="0.2">
      <c r="A209" s="19">
        <v>17</v>
      </c>
      <c r="B209" s="15">
        <v>123.94</v>
      </c>
      <c r="C209" s="15">
        <v>123.94</v>
      </c>
    </row>
    <row r="210" spans="1:3" x14ac:dyDescent="0.2">
      <c r="A210" s="22" t="s">
        <v>8403</v>
      </c>
      <c r="B210" s="23">
        <v>1</v>
      </c>
      <c r="C210" s="23">
        <v>1</v>
      </c>
    </row>
    <row r="211" spans="1:3" x14ac:dyDescent="0.2">
      <c r="A211" s="22" t="s">
        <v>8404</v>
      </c>
      <c r="B211" s="23">
        <v>123.94</v>
      </c>
      <c r="C211" s="23">
        <v>123.94</v>
      </c>
    </row>
    <row r="212" spans="1:3" x14ac:dyDescent="0.2">
      <c r="A212" s="22" t="s">
        <v>3825</v>
      </c>
      <c r="B212" s="23"/>
      <c r="C212" s="23"/>
    </row>
    <row r="213" spans="1:3" x14ac:dyDescent="0.2">
      <c r="A213" s="18" t="s">
        <v>8322</v>
      </c>
      <c r="B213" s="15"/>
      <c r="C213" s="15"/>
    </row>
    <row r="214" spans="1:3" x14ac:dyDescent="0.2">
      <c r="A214" s="19">
        <v>28</v>
      </c>
      <c r="B214" s="15">
        <v>1</v>
      </c>
      <c r="C214" s="15">
        <v>1</v>
      </c>
    </row>
    <row r="215" spans="1:3" x14ac:dyDescent="0.2">
      <c r="A215" s="18" t="s">
        <v>8339</v>
      </c>
      <c r="B215" s="15"/>
      <c r="C215" s="15"/>
    </row>
    <row r="216" spans="1:3" x14ac:dyDescent="0.2">
      <c r="A216" s="19">
        <v>28</v>
      </c>
      <c r="B216" s="15">
        <v>178.57</v>
      </c>
      <c r="C216" s="15">
        <v>178.57</v>
      </c>
    </row>
    <row r="217" spans="1:3" x14ac:dyDescent="0.2">
      <c r="A217" s="22" t="s">
        <v>8405</v>
      </c>
      <c r="B217" s="23">
        <v>1</v>
      </c>
      <c r="C217" s="23">
        <v>1</v>
      </c>
    </row>
    <row r="218" spans="1:3" x14ac:dyDescent="0.2">
      <c r="A218" s="22" t="s">
        <v>8406</v>
      </c>
      <c r="B218" s="23">
        <v>178.57</v>
      </c>
      <c r="C218" s="23">
        <v>178.57</v>
      </c>
    </row>
    <row r="219" spans="1:3" x14ac:dyDescent="0.2">
      <c r="A219" s="22" t="s">
        <v>3308</v>
      </c>
      <c r="B219" s="23"/>
      <c r="C219" s="23"/>
    </row>
    <row r="220" spans="1:3" x14ac:dyDescent="0.2">
      <c r="A220" s="18" t="s">
        <v>8322</v>
      </c>
      <c r="B220" s="15"/>
      <c r="C220" s="15"/>
    </row>
    <row r="221" spans="1:3" x14ac:dyDescent="0.2">
      <c r="A221" s="19">
        <v>57</v>
      </c>
      <c r="B221" s="15">
        <v>1</v>
      </c>
      <c r="C221" s="15">
        <v>1</v>
      </c>
    </row>
    <row r="222" spans="1:3" x14ac:dyDescent="0.2">
      <c r="A222" s="18" t="s">
        <v>8339</v>
      </c>
      <c r="B222" s="15"/>
      <c r="C222" s="15"/>
    </row>
    <row r="223" spans="1:3" x14ac:dyDescent="0.2">
      <c r="A223" s="19">
        <v>57</v>
      </c>
      <c r="B223" s="15">
        <v>75.09</v>
      </c>
      <c r="C223" s="15">
        <v>75.09</v>
      </c>
    </row>
    <row r="224" spans="1:3" x14ac:dyDescent="0.2">
      <c r="A224" s="22" t="s">
        <v>8407</v>
      </c>
      <c r="B224" s="23">
        <v>1</v>
      </c>
      <c r="C224" s="23">
        <v>1</v>
      </c>
    </row>
    <row r="225" spans="1:3" x14ac:dyDescent="0.2">
      <c r="A225" s="22" t="s">
        <v>8408</v>
      </c>
      <c r="B225" s="23">
        <v>75.09</v>
      </c>
      <c r="C225" s="23">
        <v>75.09</v>
      </c>
    </row>
    <row r="226" spans="1:3" x14ac:dyDescent="0.2">
      <c r="A226" s="22" t="s">
        <v>3379</v>
      </c>
      <c r="B226" s="23"/>
      <c r="C226" s="23"/>
    </row>
    <row r="227" spans="1:3" x14ac:dyDescent="0.2">
      <c r="A227" s="18" t="s">
        <v>8322</v>
      </c>
      <c r="B227" s="15"/>
      <c r="C227" s="15"/>
    </row>
    <row r="228" spans="1:3" x14ac:dyDescent="0.2">
      <c r="A228" s="19">
        <v>28</v>
      </c>
      <c r="B228" s="15">
        <v>1</v>
      </c>
      <c r="C228" s="15">
        <v>1</v>
      </c>
    </row>
    <row r="229" spans="1:3" x14ac:dyDescent="0.2">
      <c r="A229" s="18" t="s">
        <v>8339</v>
      </c>
      <c r="B229" s="15"/>
      <c r="C229" s="15"/>
    </row>
    <row r="230" spans="1:3" x14ac:dyDescent="0.2">
      <c r="A230" s="19">
        <v>28</v>
      </c>
      <c r="B230" s="15">
        <v>111.89</v>
      </c>
      <c r="C230" s="15">
        <v>111.89</v>
      </c>
    </row>
    <row r="231" spans="1:3" x14ac:dyDescent="0.2">
      <c r="A231" s="22" t="s">
        <v>8409</v>
      </c>
      <c r="B231" s="23">
        <v>1</v>
      </c>
      <c r="C231" s="23">
        <v>1</v>
      </c>
    </row>
    <row r="232" spans="1:3" x14ac:dyDescent="0.2">
      <c r="A232" s="22" t="s">
        <v>8410</v>
      </c>
      <c r="B232" s="23">
        <v>111.89</v>
      </c>
      <c r="C232" s="23">
        <v>111.89</v>
      </c>
    </row>
    <row r="233" spans="1:3" x14ac:dyDescent="0.2">
      <c r="A233" s="22" t="s">
        <v>3816</v>
      </c>
      <c r="B233" s="23"/>
      <c r="C233" s="23"/>
    </row>
    <row r="234" spans="1:3" x14ac:dyDescent="0.2">
      <c r="A234" s="18" t="s">
        <v>8322</v>
      </c>
      <c r="B234" s="15"/>
      <c r="C234" s="15"/>
    </row>
    <row r="235" spans="1:3" x14ac:dyDescent="0.2">
      <c r="A235" s="19">
        <v>26</v>
      </c>
      <c r="B235" s="15">
        <v>1</v>
      </c>
      <c r="C235" s="15">
        <v>1</v>
      </c>
    </row>
    <row r="236" spans="1:3" x14ac:dyDescent="0.2">
      <c r="A236" s="18" t="s">
        <v>8339</v>
      </c>
      <c r="B236" s="15"/>
      <c r="C236" s="15"/>
    </row>
    <row r="237" spans="1:3" x14ac:dyDescent="0.2">
      <c r="A237" s="19">
        <v>26</v>
      </c>
      <c r="B237" s="15">
        <v>40.92</v>
      </c>
      <c r="C237" s="15">
        <v>40.92</v>
      </c>
    </row>
    <row r="238" spans="1:3" x14ac:dyDescent="0.2">
      <c r="A238" s="22" t="s">
        <v>8411</v>
      </c>
      <c r="B238" s="23">
        <v>1</v>
      </c>
      <c r="C238" s="23">
        <v>1</v>
      </c>
    </row>
    <row r="239" spans="1:3" x14ac:dyDescent="0.2">
      <c r="A239" s="22" t="s">
        <v>8412</v>
      </c>
      <c r="B239" s="23">
        <v>40.92</v>
      </c>
      <c r="C239" s="23">
        <v>40.92</v>
      </c>
    </row>
    <row r="240" spans="1:3" x14ac:dyDescent="0.2">
      <c r="A240" s="22" t="s">
        <v>3704</v>
      </c>
      <c r="B240" s="23"/>
      <c r="C240" s="23"/>
    </row>
    <row r="241" spans="1:3" x14ac:dyDescent="0.2">
      <c r="A241" s="18" t="s">
        <v>8322</v>
      </c>
      <c r="B241" s="15"/>
      <c r="C241" s="15"/>
    </row>
    <row r="242" spans="1:3" x14ac:dyDescent="0.2">
      <c r="A242" s="19">
        <v>23</v>
      </c>
      <c r="B242" s="15">
        <v>1</v>
      </c>
      <c r="C242" s="15">
        <v>1</v>
      </c>
    </row>
    <row r="243" spans="1:3" x14ac:dyDescent="0.2">
      <c r="A243" s="18" t="s">
        <v>8339</v>
      </c>
      <c r="B243" s="15"/>
      <c r="C243" s="15"/>
    </row>
    <row r="244" spans="1:3" x14ac:dyDescent="0.2">
      <c r="A244" s="19">
        <v>23</v>
      </c>
      <c r="B244" s="15">
        <v>80.87</v>
      </c>
      <c r="C244" s="15">
        <v>80.87</v>
      </c>
    </row>
    <row r="245" spans="1:3" x14ac:dyDescent="0.2">
      <c r="A245" s="22" t="s">
        <v>8413</v>
      </c>
      <c r="B245" s="23">
        <v>1</v>
      </c>
      <c r="C245" s="23">
        <v>1</v>
      </c>
    </row>
    <row r="246" spans="1:3" x14ac:dyDescent="0.2">
      <c r="A246" s="22" t="s">
        <v>8414</v>
      </c>
      <c r="B246" s="23">
        <v>80.87</v>
      </c>
      <c r="C246" s="23">
        <v>80.87</v>
      </c>
    </row>
    <row r="247" spans="1:3" x14ac:dyDescent="0.2">
      <c r="A247" s="22" t="s">
        <v>3680</v>
      </c>
      <c r="B247" s="23"/>
      <c r="C247" s="23"/>
    </row>
    <row r="248" spans="1:3" x14ac:dyDescent="0.2">
      <c r="A248" s="18" t="s">
        <v>8322</v>
      </c>
      <c r="B248" s="15"/>
      <c r="C248" s="15"/>
    </row>
    <row r="249" spans="1:3" x14ac:dyDescent="0.2">
      <c r="A249" s="19">
        <v>66</v>
      </c>
      <c r="B249" s="15">
        <v>1</v>
      </c>
      <c r="C249" s="15">
        <v>1</v>
      </c>
    </row>
    <row r="250" spans="1:3" x14ac:dyDescent="0.2">
      <c r="A250" s="18" t="s">
        <v>8339</v>
      </c>
      <c r="B250" s="15"/>
      <c r="C250" s="15"/>
    </row>
    <row r="251" spans="1:3" x14ac:dyDescent="0.2">
      <c r="A251" s="19">
        <v>66</v>
      </c>
      <c r="B251" s="15">
        <v>58.79</v>
      </c>
      <c r="C251" s="15">
        <v>58.79</v>
      </c>
    </row>
    <row r="252" spans="1:3" x14ac:dyDescent="0.2">
      <c r="A252" s="22" t="s">
        <v>8415</v>
      </c>
      <c r="B252" s="23">
        <v>1</v>
      </c>
      <c r="C252" s="23">
        <v>1</v>
      </c>
    </row>
    <row r="253" spans="1:3" x14ac:dyDescent="0.2">
      <c r="A253" s="22" t="s">
        <v>8416</v>
      </c>
      <c r="B253" s="23">
        <v>58.79</v>
      </c>
      <c r="C253" s="23">
        <v>58.79</v>
      </c>
    </row>
    <row r="254" spans="1:3" x14ac:dyDescent="0.2">
      <c r="A254" s="22" t="s">
        <v>2791</v>
      </c>
      <c r="B254" s="23"/>
      <c r="C254" s="23"/>
    </row>
    <row r="255" spans="1:3" x14ac:dyDescent="0.2">
      <c r="A255" s="18" t="s">
        <v>8322</v>
      </c>
      <c r="B255" s="15"/>
      <c r="C255" s="15"/>
    </row>
    <row r="256" spans="1:3" x14ac:dyDescent="0.2">
      <c r="A256" s="19">
        <v>28</v>
      </c>
      <c r="B256" s="15">
        <v>1</v>
      </c>
      <c r="C256" s="15">
        <v>1</v>
      </c>
    </row>
    <row r="257" spans="1:3" x14ac:dyDescent="0.2">
      <c r="A257" s="18" t="s">
        <v>8339</v>
      </c>
      <c r="B257" s="15"/>
      <c r="C257" s="15"/>
    </row>
    <row r="258" spans="1:3" x14ac:dyDescent="0.2">
      <c r="A258" s="19">
        <v>28</v>
      </c>
      <c r="B258" s="15">
        <v>73.209999999999994</v>
      </c>
      <c r="C258" s="15">
        <v>73.209999999999994</v>
      </c>
    </row>
    <row r="259" spans="1:3" x14ac:dyDescent="0.2">
      <c r="A259" s="22" t="s">
        <v>8417</v>
      </c>
      <c r="B259" s="23">
        <v>1</v>
      </c>
      <c r="C259" s="23">
        <v>1</v>
      </c>
    </row>
    <row r="260" spans="1:3" x14ac:dyDescent="0.2">
      <c r="A260" s="22" t="s">
        <v>8418</v>
      </c>
      <c r="B260" s="23">
        <v>73.209999999999994</v>
      </c>
      <c r="C260" s="23">
        <v>73.209999999999994</v>
      </c>
    </row>
    <row r="261" spans="1:3" x14ac:dyDescent="0.2">
      <c r="A261" s="22" t="s">
        <v>3174</v>
      </c>
      <c r="B261" s="23"/>
      <c r="C261" s="23"/>
    </row>
    <row r="262" spans="1:3" x14ac:dyDescent="0.2">
      <c r="A262" s="18" t="s">
        <v>8322</v>
      </c>
      <c r="B262" s="15"/>
      <c r="C262" s="15"/>
    </row>
    <row r="263" spans="1:3" x14ac:dyDescent="0.2">
      <c r="A263" s="19">
        <v>23</v>
      </c>
      <c r="B263" s="15">
        <v>1</v>
      </c>
      <c r="C263" s="15">
        <v>1</v>
      </c>
    </row>
    <row r="264" spans="1:3" x14ac:dyDescent="0.2">
      <c r="A264" s="18" t="s">
        <v>8339</v>
      </c>
      <c r="B264" s="15"/>
      <c r="C264" s="15"/>
    </row>
    <row r="265" spans="1:3" x14ac:dyDescent="0.2">
      <c r="A265" s="19">
        <v>23</v>
      </c>
      <c r="B265" s="15">
        <v>131.91</v>
      </c>
      <c r="C265" s="15">
        <v>131.91</v>
      </c>
    </row>
    <row r="266" spans="1:3" x14ac:dyDescent="0.2">
      <c r="A266" s="22" t="s">
        <v>8419</v>
      </c>
      <c r="B266" s="23">
        <v>1</v>
      </c>
      <c r="C266" s="23">
        <v>1</v>
      </c>
    </row>
    <row r="267" spans="1:3" x14ac:dyDescent="0.2">
      <c r="A267" s="22" t="s">
        <v>8420</v>
      </c>
      <c r="B267" s="23">
        <v>131.91</v>
      </c>
      <c r="C267" s="23">
        <v>131.91</v>
      </c>
    </row>
    <row r="268" spans="1:3" x14ac:dyDescent="0.2">
      <c r="A268" s="22" t="s">
        <v>3182</v>
      </c>
      <c r="B268" s="23"/>
      <c r="C268" s="23"/>
    </row>
    <row r="269" spans="1:3" x14ac:dyDescent="0.2">
      <c r="A269" s="18" t="s">
        <v>8322</v>
      </c>
      <c r="B269" s="15"/>
      <c r="C269" s="15"/>
    </row>
    <row r="270" spans="1:3" x14ac:dyDescent="0.2">
      <c r="A270" s="19">
        <v>151</v>
      </c>
      <c r="B270" s="15">
        <v>1</v>
      </c>
      <c r="C270" s="15">
        <v>1</v>
      </c>
    </row>
    <row r="271" spans="1:3" x14ac:dyDescent="0.2">
      <c r="A271" s="18" t="s">
        <v>8339</v>
      </c>
      <c r="B271" s="15"/>
      <c r="C271" s="15"/>
    </row>
    <row r="272" spans="1:3" x14ac:dyDescent="0.2">
      <c r="A272" s="19">
        <v>151</v>
      </c>
      <c r="B272" s="15">
        <v>46.77</v>
      </c>
      <c r="C272" s="15">
        <v>46.77</v>
      </c>
    </row>
    <row r="273" spans="1:3" x14ac:dyDescent="0.2">
      <c r="A273" s="22" t="s">
        <v>8421</v>
      </c>
      <c r="B273" s="23">
        <v>1</v>
      </c>
      <c r="C273" s="23">
        <v>1</v>
      </c>
    </row>
    <row r="274" spans="1:3" x14ac:dyDescent="0.2">
      <c r="A274" s="22" t="s">
        <v>8422</v>
      </c>
      <c r="B274" s="23">
        <v>46.77</v>
      </c>
      <c r="C274" s="23">
        <v>46.77</v>
      </c>
    </row>
    <row r="275" spans="1:3" x14ac:dyDescent="0.2">
      <c r="A275" s="22" t="s">
        <v>3435</v>
      </c>
      <c r="B275" s="23"/>
      <c r="C275" s="23"/>
    </row>
    <row r="276" spans="1:3" x14ac:dyDescent="0.2">
      <c r="A276" s="18" t="s">
        <v>8322</v>
      </c>
      <c r="B276" s="15"/>
      <c r="C276" s="15"/>
    </row>
    <row r="277" spans="1:3" x14ac:dyDescent="0.2">
      <c r="A277" s="19">
        <v>37</v>
      </c>
      <c r="B277" s="15">
        <v>1</v>
      </c>
      <c r="C277" s="15">
        <v>1</v>
      </c>
    </row>
    <row r="278" spans="1:3" x14ac:dyDescent="0.2">
      <c r="A278" s="18" t="s">
        <v>8339</v>
      </c>
      <c r="B278" s="15"/>
      <c r="C278" s="15"/>
    </row>
    <row r="279" spans="1:3" x14ac:dyDescent="0.2">
      <c r="A279" s="19">
        <v>37</v>
      </c>
      <c r="B279" s="15">
        <v>143.11000000000001</v>
      </c>
      <c r="C279" s="15">
        <v>143.11000000000001</v>
      </c>
    </row>
    <row r="280" spans="1:3" x14ac:dyDescent="0.2">
      <c r="A280" s="22" t="s">
        <v>8423</v>
      </c>
      <c r="B280" s="23">
        <v>1</v>
      </c>
      <c r="C280" s="23">
        <v>1</v>
      </c>
    </row>
    <row r="281" spans="1:3" x14ac:dyDescent="0.2">
      <c r="A281" s="22" t="s">
        <v>8424</v>
      </c>
      <c r="B281" s="23">
        <v>143.11000000000001</v>
      </c>
      <c r="C281" s="23">
        <v>143.11000000000001</v>
      </c>
    </row>
    <row r="282" spans="1:3" x14ac:dyDescent="0.2">
      <c r="A282" s="22" t="s">
        <v>2788</v>
      </c>
      <c r="B282" s="23"/>
      <c r="C282" s="23"/>
    </row>
    <row r="283" spans="1:3" x14ac:dyDescent="0.2">
      <c r="A283" s="18" t="s">
        <v>8322</v>
      </c>
      <c r="B283" s="15"/>
      <c r="C283" s="15"/>
    </row>
    <row r="284" spans="1:3" x14ac:dyDescent="0.2">
      <c r="A284" s="19">
        <v>20</v>
      </c>
      <c r="B284" s="15">
        <v>1</v>
      </c>
      <c r="C284" s="15">
        <v>1</v>
      </c>
    </row>
    <row r="285" spans="1:3" x14ac:dyDescent="0.2">
      <c r="A285" s="18" t="s">
        <v>8339</v>
      </c>
      <c r="B285" s="15"/>
      <c r="C285" s="15"/>
    </row>
    <row r="286" spans="1:3" x14ac:dyDescent="0.2">
      <c r="A286" s="19">
        <v>20</v>
      </c>
      <c r="B286" s="15">
        <v>102.5</v>
      </c>
      <c r="C286" s="15">
        <v>102.5</v>
      </c>
    </row>
    <row r="287" spans="1:3" x14ac:dyDescent="0.2">
      <c r="A287" s="22" t="s">
        <v>8425</v>
      </c>
      <c r="B287" s="23">
        <v>1</v>
      </c>
      <c r="C287" s="23">
        <v>1</v>
      </c>
    </row>
    <row r="288" spans="1:3" x14ac:dyDescent="0.2">
      <c r="A288" s="22" t="s">
        <v>8426</v>
      </c>
      <c r="B288" s="23">
        <v>102.5</v>
      </c>
      <c r="C288" s="23">
        <v>102.5</v>
      </c>
    </row>
    <row r="289" spans="1:3" x14ac:dyDescent="0.2">
      <c r="A289" s="22" t="s">
        <v>3585</v>
      </c>
      <c r="B289" s="23"/>
      <c r="C289" s="23"/>
    </row>
    <row r="290" spans="1:3" x14ac:dyDescent="0.2">
      <c r="A290" s="18" t="s">
        <v>8322</v>
      </c>
      <c r="B290" s="15"/>
      <c r="C290" s="15"/>
    </row>
    <row r="291" spans="1:3" x14ac:dyDescent="0.2">
      <c r="A291" s="19">
        <v>54</v>
      </c>
      <c r="B291" s="15">
        <v>1</v>
      </c>
      <c r="C291" s="15">
        <v>1</v>
      </c>
    </row>
    <row r="292" spans="1:3" x14ac:dyDescent="0.2">
      <c r="A292" s="18" t="s">
        <v>8339</v>
      </c>
      <c r="B292" s="15"/>
      <c r="C292" s="15"/>
    </row>
    <row r="293" spans="1:3" x14ac:dyDescent="0.2">
      <c r="A293" s="19">
        <v>54</v>
      </c>
      <c r="B293" s="15">
        <v>151.97999999999999</v>
      </c>
      <c r="C293" s="15">
        <v>151.97999999999999</v>
      </c>
    </row>
    <row r="294" spans="1:3" x14ac:dyDescent="0.2">
      <c r="A294" s="22" t="s">
        <v>8427</v>
      </c>
      <c r="B294" s="23">
        <v>1</v>
      </c>
      <c r="C294" s="23">
        <v>1</v>
      </c>
    </row>
    <row r="295" spans="1:3" x14ac:dyDescent="0.2">
      <c r="A295" s="22" t="s">
        <v>8428</v>
      </c>
      <c r="B295" s="23">
        <v>151.97999999999999</v>
      </c>
      <c r="C295" s="23">
        <v>151.97999999999999</v>
      </c>
    </row>
    <row r="296" spans="1:3" x14ac:dyDescent="0.2">
      <c r="A296" s="22" t="s">
        <v>3224</v>
      </c>
      <c r="B296" s="23"/>
      <c r="C296" s="23"/>
    </row>
    <row r="297" spans="1:3" x14ac:dyDescent="0.2">
      <c r="A297" s="18" t="s">
        <v>8322</v>
      </c>
      <c r="B297" s="15"/>
      <c r="C297" s="15"/>
    </row>
    <row r="298" spans="1:3" x14ac:dyDescent="0.2">
      <c r="A298" s="19">
        <v>216</v>
      </c>
      <c r="B298" s="15">
        <v>1</v>
      </c>
      <c r="C298" s="15">
        <v>1</v>
      </c>
    </row>
    <row r="299" spans="1:3" x14ac:dyDescent="0.2">
      <c r="A299" s="18" t="s">
        <v>8339</v>
      </c>
      <c r="B299" s="15"/>
      <c r="C299" s="15"/>
    </row>
    <row r="300" spans="1:3" x14ac:dyDescent="0.2">
      <c r="A300" s="19">
        <v>216</v>
      </c>
      <c r="B300" s="15">
        <v>141.71</v>
      </c>
      <c r="C300" s="15">
        <v>141.71</v>
      </c>
    </row>
    <row r="301" spans="1:3" x14ac:dyDescent="0.2">
      <c r="A301" s="22" t="s">
        <v>8429</v>
      </c>
      <c r="B301" s="23">
        <v>1</v>
      </c>
      <c r="C301" s="23">
        <v>1</v>
      </c>
    </row>
    <row r="302" spans="1:3" x14ac:dyDescent="0.2">
      <c r="A302" s="22" t="s">
        <v>8430</v>
      </c>
      <c r="B302" s="23">
        <v>141.71</v>
      </c>
      <c r="C302" s="23">
        <v>141.71</v>
      </c>
    </row>
    <row r="303" spans="1:3" x14ac:dyDescent="0.2">
      <c r="A303" s="22" t="s">
        <v>3828</v>
      </c>
      <c r="B303" s="23"/>
      <c r="C303" s="23"/>
    </row>
    <row r="304" spans="1:3" x14ac:dyDescent="0.2">
      <c r="A304" s="18" t="s">
        <v>8322</v>
      </c>
      <c r="B304" s="15"/>
      <c r="C304" s="15"/>
    </row>
    <row r="305" spans="1:3" x14ac:dyDescent="0.2">
      <c r="A305" s="19">
        <v>9</v>
      </c>
      <c r="B305" s="15">
        <v>1</v>
      </c>
      <c r="C305" s="15">
        <v>1</v>
      </c>
    </row>
    <row r="306" spans="1:3" x14ac:dyDescent="0.2">
      <c r="A306" s="18" t="s">
        <v>8339</v>
      </c>
      <c r="B306" s="15"/>
      <c r="C306" s="15"/>
    </row>
    <row r="307" spans="1:3" x14ac:dyDescent="0.2">
      <c r="A307" s="19">
        <v>9</v>
      </c>
      <c r="B307" s="15">
        <v>58.9</v>
      </c>
      <c r="C307" s="15">
        <v>58.9</v>
      </c>
    </row>
    <row r="308" spans="1:3" x14ac:dyDescent="0.2">
      <c r="A308" s="22" t="s">
        <v>8431</v>
      </c>
      <c r="B308" s="23">
        <v>1</v>
      </c>
      <c r="C308" s="23">
        <v>1</v>
      </c>
    </row>
    <row r="309" spans="1:3" x14ac:dyDescent="0.2">
      <c r="A309" s="22" t="s">
        <v>8432</v>
      </c>
      <c r="B309" s="23">
        <v>58.9</v>
      </c>
      <c r="C309" s="23">
        <v>58.9</v>
      </c>
    </row>
    <row r="310" spans="1:3" x14ac:dyDescent="0.2">
      <c r="A310" s="22" t="s">
        <v>3658</v>
      </c>
      <c r="B310" s="23"/>
      <c r="C310" s="23"/>
    </row>
    <row r="311" spans="1:3" x14ac:dyDescent="0.2">
      <c r="A311" s="18" t="s">
        <v>8322</v>
      </c>
      <c r="B311" s="15"/>
      <c r="C311" s="15"/>
    </row>
    <row r="312" spans="1:3" x14ac:dyDescent="0.2">
      <c r="A312" s="19">
        <v>36</v>
      </c>
      <c r="B312" s="15">
        <v>1</v>
      </c>
      <c r="C312" s="15">
        <v>1</v>
      </c>
    </row>
    <row r="313" spans="1:3" x14ac:dyDescent="0.2">
      <c r="A313" s="18" t="s">
        <v>8339</v>
      </c>
      <c r="B313" s="15"/>
      <c r="C313" s="15"/>
    </row>
    <row r="314" spans="1:3" x14ac:dyDescent="0.2">
      <c r="A314" s="19">
        <v>36</v>
      </c>
      <c r="B314" s="15">
        <v>92.5</v>
      </c>
      <c r="C314" s="15">
        <v>92.5</v>
      </c>
    </row>
    <row r="315" spans="1:3" x14ac:dyDescent="0.2">
      <c r="A315" s="22" t="s">
        <v>8433</v>
      </c>
      <c r="B315" s="23">
        <v>1</v>
      </c>
      <c r="C315" s="23">
        <v>1</v>
      </c>
    </row>
    <row r="316" spans="1:3" x14ac:dyDescent="0.2">
      <c r="A316" s="22" t="s">
        <v>8434</v>
      </c>
      <c r="B316" s="23">
        <v>92.5</v>
      </c>
      <c r="C316" s="23">
        <v>92.5</v>
      </c>
    </row>
    <row r="317" spans="1:3" x14ac:dyDescent="0.2">
      <c r="A317" s="22" t="s">
        <v>3813</v>
      </c>
      <c r="B317" s="23"/>
      <c r="C317" s="23"/>
    </row>
    <row r="318" spans="1:3" x14ac:dyDescent="0.2">
      <c r="A318" s="18" t="s">
        <v>8322</v>
      </c>
      <c r="B318" s="15"/>
      <c r="C318" s="15"/>
    </row>
    <row r="319" spans="1:3" x14ac:dyDescent="0.2">
      <c r="A319" s="19">
        <v>37</v>
      </c>
      <c r="B319" s="15">
        <v>1</v>
      </c>
      <c r="C319" s="15">
        <v>1</v>
      </c>
    </row>
    <row r="320" spans="1:3" x14ac:dyDescent="0.2">
      <c r="A320" s="18" t="s">
        <v>8339</v>
      </c>
      <c r="B320" s="15"/>
      <c r="C320" s="15"/>
    </row>
    <row r="321" spans="1:3" x14ac:dyDescent="0.2">
      <c r="A321" s="19">
        <v>37</v>
      </c>
      <c r="B321" s="15">
        <v>48.34</v>
      </c>
      <c r="C321" s="15">
        <v>48.34</v>
      </c>
    </row>
    <row r="322" spans="1:3" x14ac:dyDescent="0.2">
      <c r="A322" s="22" t="s">
        <v>8435</v>
      </c>
      <c r="B322" s="23">
        <v>1</v>
      </c>
      <c r="C322" s="23">
        <v>1</v>
      </c>
    </row>
    <row r="323" spans="1:3" x14ac:dyDescent="0.2">
      <c r="A323" s="22" t="s">
        <v>8436</v>
      </c>
      <c r="B323" s="23">
        <v>48.34</v>
      </c>
      <c r="C323" s="23">
        <v>48.34</v>
      </c>
    </row>
    <row r="324" spans="1:3" x14ac:dyDescent="0.2">
      <c r="A324" s="22" t="s">
        <v>3170</v>
      </c>
      <c r="B324" s="23"/>
      <c r="C324" s="23"/>
    </row>
    <row r="325" spans="1:3" x14ac:dyDescent="0.2">
      <c r="A325" s="18" t="s">
        <v>8322</v>
      </c>
      <c r="B325" s="15"/>
      <c r="C325" s="15"/>
    </row>
    <row r="326" spans="1:3" x14ac:dyDescent="0.2">
      <c r="A326" s="19">
        <v>71</v>
      </c>
      <c r="B326" s="15">
        <v>1</v>
      </c>
      <c r="C326" s="15">
        <v>1</v>
      </c>
    </row>
    <row r="327" spans="1:3" x14ac:dyDescent="0.2">
      <c r="A327" s="18" t="s">
        <v>8339</v>
      </c>
      <c r="B327" s="15"/>
      <c r="C327" s="15"/>
    </row>
    <row r="328" spans="1:3" x14ac:dyDescent="0.2">
      <c r="A328" s="19">
        <v>71</v>
      </c>
      <c r="B328" s="15">
        <v>31.62</v>
      </c>
      <c r="C328" s="15">
        <v>31.62</v>
      </c>
    </row>
    <row r="329" spans="1:3" x14ac:dyDescent="0.2">
      <c r="A329" s="22" t="s">
        <v>8437</v>
      </c>
      <c r="B329" s="23">
        <v>1</v>
      </c>
      <c r="C329" s="23">
        <v>1</v>
      </c>
    </row>
    <row r="330" spans="1:3" x14ac:dyDescent="0.2">
      <c r="A330" s="22" t="s">
        <v>8438</v>
      </c>
      <c r="B330" s="23">
        <v>31.62</v>
      </c>
      <c r="C330" s="23">
        <v>31.62</v>
      </c>
    </row>
    <row r="331" spans="1:3" x14ac:dyDescent="0.2">
      <c r="A331" s="22" t="s">
        <v>3596</v>
      </c>
      <c r="B331" s="23"/>
      <c r="C331" s="23"/>
    </row>
    <row r="332" spans="1:3" x14ac:dyDescent="0.2">
      <c r="A332" s="18" t="s">
        <v>8322</v>
      </c>
      <c r="B332" s="15"/>
      <c r="C332" s="15"/>
    </row>
    <row r="333" spans="1:3" x14ac:dyDescent="0.2">
      <c r="A333" s="19">
        <v>33</v>
      </c>
      <c r="B333" s="15">
        <v>1</v>
      </c>
      <c r="C333" s="15">
        <v>1</v>
      </c>
    </row>
    <row r="334" spans="1:3" x14ac:dyDescent="0.2">
      <c r="A334" s="18" t="s">
        <v>8339</v>
      </c>
      <c r="B334" s="15"/>
      <c r="C334" s="15"/>
    </row>
    <row r="335" spans="1:3" x14ac:dyDescent="0.2">
      <c r="A335" s="19">
        <v>33</v>
      </c>
      <c r="B335" s="15">
        <v>77.73</v>
      </c>
      <c r="C335" s="15">
        <v>77.73</v>
      </c>
    </row>
    <row r="336" spans="1:3" x14ac:dyDescent="0.2">
      <c r="A336" s="22" t="s">
        <v>8439</v>
      </c>
      <c r="B336" s="23">
        <v>1</v>
      </c>
      <c r="C336" s="23">
        <v>1</v>
      </c>
    </row>
    <row r="337" spans="1:3" x14ac:dyDescent="0.2">
      <c r="A337" s="22" t="s">
        <v>8440</v>
      </c>
      <c r="B337" s="23">
        <v>77.73</v>
      </c>
      <c r="C337" s="23">
        <v>77.73</v>
      </c>
    </row>
    <row r="338" spans="1:3" x14ac:dyDescent="0.2">
      <c r="A338" s="22" t="s">
        <v>3371</v>
      </c>
      <c r="B338" s="23"/>
      <c r="C338" s="23"/>
    </row>
    <row r="339" spans="1:3" x14ac:dyDescent="0.2">
      <c r="A339" s="18" t="s">
        <v>8322</v>
      </c>
      <c r="B339" s="15"/>
      <c r="C339" s="15"/>
    </row>
    <row r="340" spans="1:3" x14ac:dyDescent="0.2">
      <c r="A340" s="19">
        <v>27</v>
      </c>
      <c r="B340" s="15">
        <v>1</v>
      </c>
      <c r="C340" s="15">
        <v>1</v>
      </c>
    </row>
    <row r="341" spans="1:3" x14ac:dyDescent="0.2">
      <c r="A341" s="18" t="s">
        <v>8339</v>
      </c>
      <c r="B341" s="15"/>
      <c r="C341" s="15"/>
    </row>
    <row r="342" spans="1:3" x14ac:dyDescent="0.2">
      <c r="A342" s="19">
        <v>27</v>
      </c>
      <c r="B342" s="15">
        <v>38.33</v>
      </c>
      <c r="C342" s="15">
        <v>38.33</v>
      </c>
    </row>
    <row r="343" spans="1:3" x14ac:dyDescent="0.2">
      <c r="A343" s="22" t="s">
        <v>8441</v>
      </c>
      <c r="B343" s="23">
        <v>1</v>
      </c>
      <c r="C343" s="23">
        <v>1</v>
      </c>
    </row>
    <row r="344" spans="1:3" x14ac:dyDescent="0.2">
      <c r="A344" s="22" t="s">
        <v>8442</v>
      </c>
      <c r="B344" s="23">
        <v>38.33</v>
      </c>
      <c r="C344" s="23">
        <v>38.33</v>
      </c>
    </row>
    <row r="345" spans="1:3" x14ac:dyDescent="0.2">
      <c r="A345" s="22" t="s">
        <v>3436</v>
      </c>
      <c r="B345" s="23"/>
      <c r="C345" s="23"/>
    </row>
    <row r="346" spans="1:3" x14ac:dyDescent="0.2">
      <c r="A346" s="18" t="s">
        <v>8322</v>
      </c>
      <c r="B346" s="15"/>
      <c r="C346" s="15"/>
    </row>
    <row r="347" spans="1:3" x14ac:dyDescent="0.2">
      <c r="A347" s="19">
        <v>36</v>
      </c>
      <c r="B347" s="15">
        <v>1</v>
      </c>
      <c r="C347" s="15">
        <v>1</v>
      </c>
    </row>
    <row r="348" spans="1:3" x14ac:dyDescent="0.2">
      <c r="A348" s="18" t="s">
        <v>8339</v>
      </c>
      <c r="B348" s="15"/>
      <c r="C348" s="15"/>
    </row>
    <row r="349" spans="1:3" x14ac:dyDescent="0.2">
      <c r="A349" s="19">
        <v>36</v>
      </c>
      <c r="B349" s="15">
        <v>84.17</v>
      </c>
      <c r="C349" s="15">
        <v>84.17</v>
      </c>
    </row>
    <row r="350" spans="1:3" x14ac:dyDescent="0.2">
      <c r="A350" s="22" t="s">
        <v>8443</v>
      </c>
      <c r="B350" s="23">
        <v>1</v>
      </c>
      <c r="C350" s="23">
        <v>1</v>
      </c>
    </row>
    <row r="351" spans="1:3" x14ac:dyDescent="0.2">
      <c r="A351" s="22" t="s">
        <v>8444</v>
      </c>
      <c r="B351" s="23">
        <v>84.17</v>
      </c>
      <c r="C351" s="23">
        <v>84.17</v>
      </c>
    </row>
    <row r="352" spans="1:3" x14ac:dyDescent="0.2">
      <c r="A352" s="22" t="s">
        <v>3468</v>
      </c>
      <c r="B352" s="23"/>
      <c r="C352" s="23"/>
    </row>
    <row r="353" spans="1:3" x14ac:dyDescent="0.2">
      <c r="A353" s="18" t="s">
        <v>8322</v>
      </c>
      <c r="B353" s="15"/>
      <c r="C353" s="15"/>
    </row>
    <row r="354" spans="1:3" x14ac:dyDescent="0.2">
      <c r="A354" s="19">
        <v>63</v>
      </c>
      <c r="B354" s="15">
        <v>1</v>
      </c>
      <c r="C354" s="15">
        <v>1</v>
      </c>
    </row>
    <row r="355" spans="1:3" x14ac:dyDescent="0.2">
      <c r="A355" s="18" t="s">
        <v>8339</v>
      </c>
      <c r="B355" s="15"/>
      <c r="C355" s="15"/>
    </row>
    <row r="356" spans="1:3" x14ac:dyDescent="0.2">
      <c r="A356" s="19">
        <v>63</v>
      </c>
      <c r="B356" s="15">
        <v>50.4</v>
      </c>
      <c r="C356" s="15">
        <v>50.4</v>
      </c>
    </row>
    <row r="357" spans="1:3" x14ac:dyDescent="0.2">
      <c r="A357" s="22" t="s">
        <v>8445</v>
      </c>
      <c r="B357" s="23">
        <v>1</v>
      </c>
      <c r="C357" s="23">
        <v>1</v>
      </c>
    </row>
    <row r="358" spans="1:3" x14ac:dyDescent="0.2">
      <c r="A358" s="22" t="s">
        <v>8446</v>
      </c>
      <c r="B358" s="23">
        <v>50.4</v>
      </c>
      <c r="C358" s="23">
        <v>50.4</v>
      </c>
    </row>
    <row r="359" spans="1:3" x14ac:dyDescent="0.2">
      <c r="A359" s="22" t="s">
        <v>3441</v>
      </c>
      <c r="B359" s="23"/>
      <c r="C359" s="23"/>
    </row>
    <row r="360" spans="1:3" x14ac:dyDescent="0.2">
      <c r="A360" s="18" t="s">
        <v>8322</v>
      </c>
      <c r="B360" s="15"/>
      <c r="C360" s="15"/>
    </row>
    <row r="361" spans="1:3" x14ac:dyDescent="0.2">
      <c r="A361" s="19">
        <v>8</v>
      </c>
      <c r="B361" s="15">
        <v>1</v>
      </c>
      <c r="C361" s="15">
        <v>1</v>
      </c>
    </row>
    <row r="362" spans="1:3" x14ac:dyDescent="0.2">
      <c r="A362" s="18" t="s">
        <v>8339</v>
      </c>
      <c r="B362" s="15"/>
      <c r="C362" s="15"/>
    </row>
    <row r="363" spans="1:3" x14ac:dyDescent="0.2">
      <c r="A363" s="19">
        <v>8</v>
      </c>
      <c r="B363" s="15">
        <v>31.25</v>
      </c>
      <c r="C363" s="15">
        <v>31.25</v>
      </c>
    </row>
    <row r="364" spans="1:3" x14ac:dyDescent="0.2">
      <c r="A364" s="22" t="s">
        <v>8447</v>
      </c>
      <c r="B364" s="23">
        <v>1</v>
      </c>
      <c r="C364" s="23">
        <v>1</v>
      </c>
    </row>
    <row r="365" spans="1:3" x14ac:dyDescent="0.2">
      <c r="A365" s="22" t="s">
        <v>8448</v>
      </c>
      <c r="B365" s="23">
        <v>31.25</v>
      </c>
      <c r="C365" s="23">
        <v>31.25</v>
      </c>
    </row>
    <row r="366" spans="1:3" x14ac:dyDescent="0.2">
      <c r="A366" s="22" t="s">
        <v>3689</v>
      </c>
      <c r="B366" s="23"/>
      <c r="C366" s="23"/>
    </row>
    <row r="367" spans="1:3" x14ac:dyDescent="0.2">
      <c r="A367" s="18" t="s">
        <v>8322</v>
      </c>
      <c r="B367" s="15"/>
      <c r="C367" s="15"/>
    </row>
    <row r="368" spans="1:3" x14ac:dyDescent="0.2">
      <c r="A368" s="19">
        <v>17</v>
      </c>
      <c r="B368" s="15">
        <v>1</v>
      </c>
      <c r="C368" s="15">
        <v>1</v>
      </c>
    </row>
    <row r="369" spans="1:3" x14ac:dyDescent="0.2">
      <c r="A369" s="18" t="s">
        <v>8339</v>
      </c>
      <c r="B369" s="15"/>
      <c r="C369" s="15"/>
    </row>
    <row r="370" spans="1:3" x14ac:dyDescent="0.2">
      <c r="A370" s="19">
        <v>17</v>
      </c>
      <c r="B370" s="15">
        <v>74.12</v>
      </c>
      <c r="C370" s="15">
        <v>74.12</v>
      </c>
    </row>
    <row r="371" spans="1:3" x14ac:dyDescent="0.2">
      <c r="A371" s="22" t="s">
        <v>8449</v>
      </c>
      <c r="B371" s="23">
        <v>1</v>
      </c>
      <c r="C371" s="23">
        <v>1</v>
      </c>
    </row>
    <row r="372" spans="1:3" x14ac:dyDescent="0.2">
      <c r="A372" s="22" t="s">
        <v>8450</v>
      </c>
      <c r="B372" s="23">
        <v>74.12</v>
      </c>
      <c r="C372" s="23">
        <v>74.12</v>
      </c>
    </row>
    <row r="373" spans="1:3" x14ac:dyDescent="0.2">
      <c r="A373" s="22" t="s">
        <v>3484</v>
      </c>
      <c r="B373" s="23"/>
      <c r="C373" s="23"/>
    </row>
    <row r="374" spans="1:3" x14ac:dyDescent="0.2">
      <c r="A374" s="18" t="s">
        <v>8322</v>
      </c>
      <c r="B374" s="15"/>
      <c r="C374" s="15"/>
    </row>
    <row r="375" spans="1:3" x14ac:dyDescent="0.2">
      <c r="A375" s="19">
        <v>30</v>
      </c>
      <c r="B375" s="15">
        <v>1</v>
      </c>
      <c r="C375" s="15">
        <v>1</v>
      </c>
    </row>
    <row r="376" spans="1:3" x14ac:dyDescent="0.2">
      <c r="A376" s="18" t="s">
        <v>8339</v>
      </c>
      <c r="B376" s="15"/>
      <c r="C376" s="15"/>
    </row>
    <row r="377" spans="1:3" x14ac:dyDescent="0.2">
      <c r="A377" s="19">
        <v>30</v>
      </c>
      <c r="B377" s="15">
        <v>55.33</v>
      </c>
      <c r="C377" s="15">
        <v>55.33</v>
      </c>
    </row>
    <row r="378" spans="1:3" x14ac:dyDescent="0.2">
      <c r="A378" s="22" t="s">
        <v>8451</v>
      </c>
      <c r="B378" s="23">
        <v>1</v>
      </c>
      <c r="C378" s="23">
        <v>1</v>
      </c>
    </row>
    <row r="379" spans="1:3" x14ac:dyDescent="0.2">
      <c r="A379" s="22" t="s">
        <v>8452</v>
      </c>
      <c r="B379" s="23">
        <v>55.33</v>
      </c>
      <c r="C379" s="23">
        <v>55.33</v>
      </c>
    </row>
    <row r="380" spans="1:3" x14ac:dyDescent="0.2">
      <c r="A380" s="22" t="s">
        <v>3574</v>
      </c>
      <c r="B380" s="23"/>
      <c r="C380" s="23"/>
    </row>
    <row r="381" spans="1:3" x14ac:dyDescent="0.2">
      <c r="A381" s="18" t="s">
        <v>8322</v>
      </c>
      <c r="B381" s="15"/>
      <c r="C381" s="15"/>
    </row>
    <row r="382" spans="1:3" x14ac:dyDescent="0.2">
      <c r="A382" s="19">
        <v>102</v>
      </c>
      <c r="B382" s="15">
        <v>1</v>
      </c>
      <c r="C382" s="15">
        <v>1</v>
      </c>
    </row>
    <row r="383" spans="1:3" x14ac:dyDescent="0.2">
      <c r="A383" s="18" t="s">
        <v>8339</v>
      </c>
      <c r="B383" s="15"/>
      <c r="C383" s="15"/>
    </row>
    <row r="384" spans="1:3" x14ac:dyDescent="0.2">
      <c r="A384" s="19">
        <v>102</v>
      </c>
      <c r="B384" s="15">
        <v>99.34</v>
      </c>
      <c r="C384" s="15">
        <v>99.34</v>
      </c>
    </row>
    <row r="385" spans="1:3" x14ac:dyDescent="0.2">
      <c r="A385" s="22" t="s">
        <v>8453</v>
      </c>
      <c r="B385" s="23">
        <v>1</v>
      </c>
      <c r="C385" s="23">
        <v>1</v>
      </c>
    </row>
    <row r="386" spans="1:3" x14ac:dyDescent="0.2">
      <c r="A386" s="22" t="s">
        <v>8454</v>
      </c>
      <c r="B386" s="23">
        <v>99.34</v>
      </c>
      <c r="C386" s="23">
        <v>99.34</v>
      </c>
    </row>
    <row r="387" spans="1:3" x14ac:dyDescent="0.2">
      <c r="A387" s="22" t="s">
        <v>3422</v>
      </c>
      <c r="B387" s="23"/>
      <c r="C387" s="23"/>
    </row>
    <row r="388" spans="1:3" x14ac:dyDescent="0.2">
      <c r="A388" s="18" t="s">
        <v>8322</v>
      </c>
      <c r="B388" s="15"/>
      <c r="C388" s="15"/>
    </row>
    <row r="389" spans="1:3" x14ac:dyDescent="0.2">
      <c r="A389" s="19">
        <v>10</v>
      </c>
      <c r="B389" s="15">
        <v>1</v>
      </c>
      <c r="C389" s="15">
        <v>1</v>
      </c>
    </row>
    <row r="390" spans="1:3" x14ac:dyDescent="0.2">
      <c r="A390" s="18" t="s">
        <v>8339</v>
      </c>
      <c r="B390" s="15"/>
      <c r="C390" s="15"/>
    </row>
    <row r="391" spans="1:3" x14ac:dyDescent="0.2">
      <c r="A391" s="19">
        <v>10</v>
      </c>
      <c r="B391" s="15">
        <v>35</v>
      </c>
      <c r="C391" s="15">
        <v>35</v>
      </c>
    </row>
    <row r="392" spans="1:3" x14ac:dyDescent="0.2">
      <c r="A392" s="22" t="s">
        <v>8455</v>
      </c>
      <c r="B392" s="23">
        <v>1</v>
      </c>
      <c r="C392" s="23">
        <v>1</v>
      </c>
    </row>
    <row r="393" spans="1:3" x14ac:dyDescent="0.2">
      <c r="A393" s="22" t="s">
        <v>8456</v>
      </c>
      <c r="B393" s="23">
        <v>35</v>
      </c>
      <c r="C393" s="23">
        <v>35</v>
      </c>
    </row>
    <row r="394" spans="1:3" x14ac:dyDescent="0.2">
      <c r="A394" s="22" t="s">
        <v>3579</v>
      </c>
      <c r="B394" s="23"/>
      <c r="C394" s="23"/>
    </row>
    <row r="395" spans="1:3" x14ac:dyDescent="0.2">
      <c r="A395" s="18" t="s">
        <v>8322</v>
      </c>
      <c r="B395" s="15"/>
      <c r="C395" s="15"/>
    </row>
    <row r="396" spans="1:3" x14ac:dyDescent="0.2">
      <c r="A396" s="19">
        <v>27</v>
      </c>
      <c r="B396" s="15">
        <v>1</v>
      </c>
      <c r="C396" s="15">
        <v>1</v>
      </c>
    </row>
    <row r="397" spans="1:3" x14ac:dyDescent="0.2">
      <c r="A397" s="18" t="s">
        <v>8339</v>
      </c>
      <c r="B397" s="15"/>
      <c r="C397" s="15"/>
    </row>
    <row r="398" spans="1:3" x14ac:dyDescent="0.2">
      <c r="A398" s="19">
        <v>27</v>
      </c>
      <c r="B398" s="15">
        <v>37.96</v>
      </c>
      <c r="C398" s="15">
        <v>37.96</v>
      </c>
    </row>
    <row r="399" spans="1:3" x14ac:dyDescent="0.2">
      <c r="A399" s="22" t="s">
        <v>8457</v>
      </c>
      <c r="B399" s="23">
        <v>1</v>
      </c>
      <c r="C399" s="23">
        <v>1</v>
      </c>
    </row>
    <row r="400" spans="1:3" x14ac:dyDescent="0.2">
      <c r="A400" s="22" t="s">
        <v>8458</v>
      </c>
      <c r="B400" s="23">
        <v>37.96</v>
      </c>
      <c r="C400" s="23">
        <v>37.96</v>
      </c>
    </row>
    <row r="401" spans="1:3" x14ac:dyDescent="0.2">
      <c r="A401" s="22" t="s">
        <v>3520</v>
      </c>
      <c r="B401" s="23"/>
      <c r="C401" s="23"/>
    </row>
    <row r="402" spans="1:3" x14ac:dyDescent="0.2">
      <c r="A402" s="18" t="s">
        <v>8322</v>
      </c>
      <c r="B402" s="15"/>
      <c r="C402" s="15"/>
    </row>
    <row r="403" spans="1:3" x14ac:dyDescent="0.2">
      <c r="A403" s="19">
        <v>13</v>
      </c>
      <c r="B403" s="15">
        <v>1</v>
      </c>
      <c r="C403" s="15">
        <v>1</v>
      </c>
    </row>
    <row r="404" spans="1:3" x14ac:dyDescent="0.2">
      <c r="A404" s="18" t="s">
        <v>8339</v>
      </c>
      <c r="B404" s="15"/>
      <c r="C404" s="15"/>
    </row>
    <row r="405" spans="1:3" x14ac:dyDescent="0.2">
      <c r="A405" s="19">
        <v>13</v>
      </c>
      <c r="B405" s="15">
        <v>45.62</v>
      </c>
      <c r="C405" s="15">
        <v>45.62</v>
      </c>
    </row>
    <row r="406" spans="1:3" x14ac:dyDescent="0.2">
      <c r="A406" s="22" t="s">
        <v>8459</v>
      </c>
      <c r="B406" s="23">
        <v>1</v>
      </c>
      <c r="C406" s="23">
        <v>1</v>
      </c>
    </row>
    <row r="407" spans="1:3" x14ac:dyDescent="0.2">
      <c r="A407" s="22" t="s">
        <v>8460</v>
      </c>
      <c r="B407" s="23">
        <v>45.62</v>
      </c>
      <c r="C407" s="23">
        <v>45.62</v>
      </c>
    </row>
    <row r="408" spans="1:3" x14ac:dyDescent="0.2">
      <c r="A408" s="22" t="s">
        <v>3410</v>
      </c>
      <c r="B408" s="23"/>
      <c r="C408" s="23"/>
    </row>
    <row r="409" spans="1:3" x14ac:dyDescent="0.2">
      <c r="A409" s="18" t="s">
        <v>8322</v>
      </c>
      <c r="B409" s="15"/>
      <c r="C409" s="15"/>
    </row>
    <row r="410" spans="1:3" x14ac:dyDescent="0.2">
      <c r="A410" s="19">
        <v>78</v>
      </c>
      <c r="B410" s="15">
        <v>1</v>
      </c>
      <c r="C410" s="15">
        <v>1</v>
      </c>
    </row>
    <row r="411" spans="1:3" x14ac:dyDescent="0.2">
      <c r="A411" s="18" t="s">
        <v>8339</v>
      </c>
      <c r="B411" s="15"/>
      <c r="C411" s="15"/>
    </row>
    <row r="412" spans="1:3" x14ac:dyDescent="0.2">
      <c r="A412" s="19">
        <v>78</v>
      </c>
      <c r="B412" s="15">
        <v>199.17</v>
      </c>
      <c r="C412" s="15">
        <v>199.17</v>
      </c>
    </row>
    <row r="413" spans="1:3" x14ac:dyDescent="0.2">
      <c r="A413" s="22" t="s">
        <v>8461</v>
      </c>
      <c r="B413" s="23">
        <v>1</v>
      </c>
      <c r="C413" s="23">
        <v>1</v>
      </c>
    </row>
    <row r="414" spans="1:3" x14ac:dyDescent="0.2">
      <c r="A414" s="22" t="s">
        <v>8462</v>
      </c>
      <c r="B414" s="23">
        <v>199.17</v>
      </c>
      <c r="C414" s="23">
        <v>199.17</v>
      </c>
    </row>
    <row r="415" spans="1:3" x14ac:dyDescent="0.2">
      <c r="A415" s="22" t="s">
        <v>3414</v>
      </c>
      <c r="B415" s="23"/>
      <c r="C415" s="23"/>
    </row>
    <row r="416" spans="1:3" x14ac:dyDescent="0.2">
      <c r="A416" s="18" t="s">
        <v>8322</v>
      </c>
      <c r="B416" s="15"/>
      <c r="C416" s="15"/>
    </row>
    <row r="417" spans="1:3" x14ac:dyDescent="0.2">
      <c r="A417" s="19">
        <v>9</v>
      </c>
      <c r="B417" s="15">
        <v>1</v>
      </c>
      <c r="C417" s="15">
        <v>1</v>
      </c>
    </row>
    <row r="418" spans="1:3" x14ac:dyDescent="0.2">
      <c r="A418" s="18" t="s">
        <v>8339</v>
      </c>
      <c r="B418" s="15"/>
      <c r="C418" s="15"/>
    </row>
    <row r="419" spans="1:3" x14ac:dyDescent="0.2">
      <c r="A419" s="19">
        <v>9</v>
      </c>
      <c r="B419" s="15">
        <v>22.22</v>
      </c>
      <c r="C419" s="15">
        <v>22.22</v>
      </c>
    </row>
    <row r="420" spans="1:3" x14ac:dyDescent="0.2">
      <c r="A420" s="22" t="s">
        <v>8463</v>
      </c>
      <c r="B420" s="23">
        <v>1</v>
      </c>
      <c r="C420" s="23">
        <v>1</v>
      </c>
    </row>
    <row r="421" spans="1:3" x14ac:dyDescent="0.2">
      <c r="A421" s="22" t="s">
        <v>8464</v>
      </c>
      <c r="B421" s="23">
        <v>22.22</v>
      </c>
      <c r="C421" s="23">
        <v>22.22</v>
      </c>
    </row>
    <row r="422" spans="1:3" x14ac:dyDescent="0.2">
      <c r="A422" s="22" t="s">
        <v>538</v>
      </c>
      <c r="B422" s="23"/>
      <c r="C422" s="23"/>
    </row>
    <row r="423" spans="1:3" x14ac:dyDescent="0.2">
      <c r="A423" s="18" t="s">
        <v>8322</v>
      </c>
      <c r="B423" s="15"/>
      <c r="C423" s="15"/>
    </row>
    <row r="424" spans="1:3" x14ac:dyDescent="0.2">
      <c r="A424" s="19">
        <v>59</v>
      </c>
      <c r="B424" s="15">
        <v>1</v>
      </c>
      <c r="C424" s="15">
        <v>1</v>
      </c>
    </row>
    <row r="425" spans="1:3" x14ac:dyDescent="0.2">
      <c r="A425" s="18" t="s">
        <v>8339</v>
      </c>
      <c r="B425" s="15"/>
      <c r="C425" s="15"/>
    </row>
    <row r="426" spans="1:3" x14ac:dyDescent="0.2">
      <c r="A426" s="19">
        <v>59</v>
      </c>
      <c r="B426" s="15">
        <v>40.85</v>
      </c>
      <c r="C426" s="15">
        <v>40.85</v>
      </c>
    </row>
    <row r="427" spans="1:3" x14ac:dyDescent="0.2">
      <c r="A427" s="22" t="s">
        <v>8465</v>
      </c>
      <c r="B427" s="23">
        <v>1</v>
      </c>
      <c r="C427" s="23">
        <v>1</v>
      </c>
    </row>
    <row r="428" spans="1:3" x14ac:dyDescent="0.2">
      <c r="A428" s="22" t="s">
        <v>8466</v>
      </c>
      <c r="B428" s="23">
        <v>40.85</v>
      </c>
      <c r="C428" s="23">
        <v>40.85</v>
      </c>
    </row>
    <row r="429" spans="1:3" x14ac:dyDescent="0.2">
      <c r="A429" s="22" t="s">
        <v>3517</v>
      </c>
      <c r="B429" s="23"/>
      <c r="C429" s="23"/>
    </row>
    <row r="430" spans="1:3" x14ac:dyDescent="0.2">
      <c r="A430" s="18" t="s">
        <v>8322</v>
      </c>
      <c r="B430" s="15"/>
      <c r="C430" s="15"/>
    </row>
    <row r="431" spans="1:3" x14ac:dyDescent="0.2">
      <c r="A431" s="19">
        <v>33</v>
      </c>
      <c r="B431" s="15">
        <v>1</v>
      </c>
      <c r="C431" s="15">
        <v>1</v>
      </c>
    </row>
    <row r="432" spans="1:3" x14ac:dyDescent="0.2">
      <c r="A432" s="18" t="s">
        <v>8339</v>
      </c>
      <c r="B432" s="15"/>
      <c r="C432" s="15"/>
    </row>
    <row r="433" spans="1:3" x14ac:dyDescent="0.2">
      <c r="A433" s="19">
        <v>33</v>
      </c>
      <c r="B433" s="15">
        <v>50.02</v>
      </c>
      <c r="C433" s="15">
        <v>50.02</v>
      </c>
    </row>
    <row r="434" spans="1:3" x14ac:dyDescent="0.2">
      <c r="A434" s="22" t="s">
        <v>8467</v>
      </c>
      <c r="B434" s="23">
        <v>1</v>
      </c>
      <c r="C434" s="23">
        <v>1</v>
      </c>
    </row>
    <row r="435" spans="1:3" x14ac:dyDescent="0.2">
      <c r="A435" s="22" t="s">
        <v>8468</v>
      </c>
      <c r="B435" s="23">
        <v>50.02</v>
      </c>
      <c r="C435" s="23">
        <v>50.02</v>
      </c>
    </row>
    <row r="436" spans="1:3" x14ac:dyDescent="0.2">
      <c r="A436" s="22" t="s">
        <v>1301</v>
      </c>
      <c r="B436" s="23"/>
      <c r="C436" s="23"/>
    </row>
    <row r="437" spans="1:3" x14ac:dyDescent="0.2">
      <c r="A437" s="18" t="s">
        <v>8322</v>
      </c>
      <c r="B437" s="15"/>
      <c r="C437" s="15"/>
    </row>
    <row r="438" spans="1:3" x14ac:dyDescent="0.2">
      <c r="A438" s="19">
        <v>24</v>
      </c>
      <c r="B438" s="15">
        <v>1</v>
      </c>
      <c r="C438" s="15">
        <v>1</v>
      </c>
    </row>
    <row r="439" spans="1:3" x14ac:dyDescent="0.2">
      <c r="A439" s="18" t="s">
        <v>8339</v>
      </c>
      <c r="B439" s="15"/>
      <c r="C439" s="15"/>
    </row>
    <row r="440" spans="1:3" x14ac:dyDescent="0.2">
      <c r="A440" s="19">
        <v>24</v>
      </c>
      <c r="B440" s="15">
        <v>168.75</v>
      </c>
      <c r="C440" s="15">
        <v>168.75</v>
      </c>
    </row>
    <row r="441" spans="1:3" x14ac:dyDescent="0.2">
      <c r="A441" s="22" t="s">
        <v>8469</v>
      </c>
      <c r="B441" s="23">
        <v>1</v>
      </c>
      <c r="C441" s="23">
        <v>1</v>
      </c>
    </row>
    <row r="442" spans="1:3" x14ac:dyDescent="0.2">
      <c r="A442" s="22" t="s">
        <v>8470</v>
      </c>
      <c r="B442" s="23">
        <v>168.75</v>
      </c>
      <c r="C442" s="23">
        <v>168.75</v>
      </c>
    </row>
    <row r="443" spans="1:3" x14ac:dyDescent="0.2">
      <c r="A443" s="22" t="s">
        <v>3358</v>
      </c>
      <c r="B443" s="23"/>
      <c r="C443" s="23"/>
    </row>
    <row r="444" spans="1:3" x14ac:dyDescent="0.2">
      <c r="A444" s="18" t="s">
        <v>8322</v>
      </c>
      <c r="B444" s="15"/>
      <c r="C444" s="15"/>
    </row>
    <row r="445" spans="1:3" x14ac:dyDescent="0.2">
      <c r="A445" s="19">
        <v>23</v>
      </c>
      <c r="B445" s="15">
        <v>1</v>
      </c>
      <c r="C445" s="15">
        <v>1</v>
      </c>
    </row>
    <row r="446" spans="1:3" x14ac:dyDescent="0.2">
      <c r="A446" s="18" t="s">
        <v>8339</v>
      </c>
      <c r="B446" s="15"/>
      <c r="C446" s="15"/>
    </row>
    <row r="447" spans="1:3" x14ac:dyDescent="0.2">
      <c r="A447" s="19">
        <v>23</v>
      </c>
      <c r="B447" s="15">
        <v>184.78</v>
      </c>
      <c r="C447" s="15">
        <v>184.78</v>
      </c>
    </row>
    <row r="448" spans="1:3" x14ac:dyDescent="0.2">
      <c r="A448" s="22" t="s">
        <v>8471</v>
      </c>
      <c r="B448" s="23">
        <v>1</v>
      </c>
      <c r="C448" s="23">
        <v>1</v>
      </c>
    </row>
    <row r="449" spans="1:3" x14ac:dyDescent="0.2">
      <c r="A449" s="22" t="s">
        <v>8472</v>
      </c>
      <c r="B449" s="23">
        <v>184.78</v>
      </c>
      <c r="C449" s="23">
        <v>184.78</v>
      </c>
    </row>
    <row r="450" spans="1:3" x14ac:dyDescent="0.2">
      <c r="A450" s="22" t="s">
        <v>2782</v>
      </c>
      <c r="B450" s="23"/>
      <c r="C450" s="23"/>
    </row>
    <row r="451" spans="1:3" x14ac:dyDescent="0.2">
      <c r="A451" s="18" t="s">
        <v>8322</v>
      </c>
      <c r="B451" s="15"/>
      <c r="C451" s="15"/>
    </row>
    <row r="452" spans="1:3" x14ac:dyDescent="0.2">
      <c r="A452" s="19">
        <v>18</v>
      </c>
      <c r="B452" s="15">
        <v>1</v>
      </c>
      <c r="C452" s="15">
        <v>1</v>
      </c>
    </row>
    <row r="453" spans="1:3" x14ac:dyDescent="0.2">
      <c r="A453" s="18" t="s">
        <v>8339</v>
      </c>
      <c r="B453" s="15"/>
      <c r="C453" s="15"/>
    </row>
    <row r="454" spans="1:3" x14ac:dyDescent="0.2">
      <c r="A454" s="19">
        <v>18</v>
      </c>
      <c r="B454" s="15">
        <v>66.67</v>
      </c>
      <c r="C454" s="15">
        <v>66.67</v>
      </c>
    </row>
    <row r="455" spans="1:3" x14ac:dyDescent="0.2">
      <c r="A455" s="22" t="s">
        <v>8473</v>
      </c>
      <c r="B455" s="23">
        <v>1</v>
      </c>
      <c r="C455" s="23">
        <v>1</v>
      </c>
    </row>
    <row r="456" spans="1:3" x14ac:dyDescent="0.2">
      <c r="A456" s="22" t="s">
        <v>8474</v>
      </c>
      <c r="B456" s="23">
        <v>66.67</v>
      </c>
      <c r="C456" s="23">
        <v>66.67</v>
      </c>
    </row>
    <row r="457" spans="1:3" x14ac:dyDescent="0.2">
      <c r="A457" s="22" t="s">
        <v>3164</v>
      </c>
      <c r="B457" s="23"/>
      <c r="C457" s="23"/>
    </row>
    <row r="458" spans="1:3" x14ac:dyDescent="0.2">
      <c r="A458" s="18" t="s">
        <v>8322</v>
      </c>
      <c r="B458" s="15"/>
      <c r="C458" s="15"/>
    </row>
    <row r="459" spans="1:3" x14ac:dyDescent="0.2">
      <c r="A459" s="19">
        <v>71</v>
      </c>
      <c r="B459" s="15">
        <v>1</v>
      </c>
      <c r="C459" s="15">
        <v>1</v>
      </c>
    </row>
    <row r="460" spans="1:3" x14ac:dyDescent="0.2">
      <c r="A460" s="18" t="s">
        <v>8339</v>
      </c>
      <c r="B460" s="15"/>
      <c r="C460" s="15"/>
    </row>
    <row r="461" spans="1:3" x14ac:dyDescent="0.2">
      <c r="A461" s="19">
        <v>71</v>
      </c>
      <c r="B461" s="15">
        <v>37.590000000000003</v>
      </c>
      <c r="C461" s="15">
        <v>37.590000000000003</v>
      </c>
    </row>
    <row r="462" spans="1:3" x14ac:dyDescent="0.2">
      <c r="A462" s="22" t="s">
        <v>8475</v>
      </c>
      <c r="B462" s="23">
        <v>1</v>
      </c>
      <c r="C462" s="23">
        <v>1</v>
      </c>
    </row>
    <row r="463" spans="1:3" x14ac:dyDescent="0.2">
      <c r="A463" s="22" t="s">
        <v>8476</v>
      </c>
      <c r="B463" s="23">
        <v>37.590000000000003</v>
      </c>
      <c r="C463" s="23">
        <v>37.590000000000003</v>
      </c>
    </row>
    <row r="464" spans="1:3" x14ac:dyDescent="0.2">
      <c r="A464" s="22" t="s">
        <v>3258</v>
      </c>
      <c r="B464" s="23"/>
      <c r="C464" s="23"/>
    </row>
    <row r="465" spans="1:3" x14ac:dyDescent="0.2">
      <c r="A465" s="18" t="s">
        <v>8322</v>
      </c>
      <c r="B465" s="15"/>
      <c r="C465" s="15"/>
    </row>
    <row r="466" spans="1:3" x14ac:dyDescent="0.2">
      <c r="A466" s="19">
        <v>75</v>
      </c>
      <c r="B466" s="15">
        <v>1</v>
      </c>
      <c r="C466" s="15">
        <v>1</v>
      </c>
    </row>
    <row r="467" spans="1:3" x14ac:dyDescent="0.2">
      <c r="A467" s="18" t="s">
        <v>8339</v>
      </c>
      <c r="B467" s="15"/>
      <c r="C467" s="15"/>
    </row>
    <row r="468" spans="1:3" x14ac:dyDescent="0.2">
      <c r="A468" s="19">
        <v>75</v>
      </c>
      <c r="B468" s="15">
        <v>98.2</v>
      </c>
      <c r="C468" s="15">
        <v>98.2</v>
      </c>
    </row>
    <row r="469" spans="1:3" x14ac:dyDescent="0.2">
      <c r="A469" s="22" t="s">
        <v>8477</v>
      </c>
      <c r="B469" s="23">
        <v>1</v>
      </c>
      <c r="C469" s="23">
        <v>1</v>
      </c>
    </row>
    <row r="470" spans="1:3" x14ac:dyDescent="0.2">
      <c r="A470" s="22" t="s">
        <v>8478</v>
      </c>
      <c r="B470" s="23">
        <v>98.2</v>
      </c>
      <c r="C470" s="23">
        <v>98.2</v>
      </c>
    </row>
    <row r="471" spans="1:3" x14ac:dyDescent="0.2">
      <c r="A471" s="22" t="s">
        <v>3591</v>
      </c>
      <c r="B471" s="23"/>
      <c r="C471" s="23"/>
    </row>
    <row r="472" spans="1:3" x14ac:dyDescent="0.2">
      <c r="A472" s="18" t="s">
        <v>8322</v>
      </c>
      <c r="B472" s="15"/>
      <c r="C472" s="15"/>
    </row>
    <row r="473" spans="1:3" x14ac:dyDescent="0.2">
      <c r="A473" s="19">
        <v>35</v>
      </c>
      <c r="B473" s="15">
        <v>1</v>
      </c>
      <c r="C473" s="15">
        <v>1</v>
      </c>
    </row>
    <row r="474" spans="1:3" x14ac:dyDescent="0.2">
      <c r="A474" s="18" t="s">
        <v>8339</v>
      </c>
      <c r="B474" s="15"/>
      <c r="C474" s="15"/>
    </row>
    <row r="475" spans="1:3" x14ac:dyDescent="0.2">
      <c r="A475" s="19">
        <v>35</v>
      </c>
      <c r="B475" s="15">
        <v>72.709999999999994</v>
      </c>
      <c r="C475" s="15">
        <v>72.709999999999994</v>
      </c>
    </row>
    <row r="476" spans="1:3" x14ac:dyDescent="0.2">
      <c r="A476" s="22" t="s">
        <v>8479</v>
      </c>
      <c r="B476" s="23">
        <v>1</v>
      </c>
      <c r="C476" s="23">
        <v>1</v>
      </c>
    </row>
    <row r="477" spans="1:3" x14ac:dyDescent="0.2">
      <c r="A477" s="22" t="s">
        <v>8480</v>
      </c>
      <c r="B477" s="23">
        <v>72.709999999999994</v>
      </c>
      <c r="C477" s="23">
        <v>72.709999999999994</v>
      </c>
    </row>
    <row r="478" spans="1:3" x14ac:dyDescent="0.2">
      <c r="A478" s="22" t="s">
        <v>2977</v>
      </c>
      <c r="B478" s="23"/>
      <c r="C478" s="23"/>
    </row>
    <row r="479" spans="1:3" x14ac:dyDescent="0.2">
      <c r="A479" s="18" t="s">
        <v>8322</v>
      </c>
      <c r="B479" s="15"/>
      <c r="C479" s="15"/>
    </row>
    <row r="480" spans="1:3" x14ac:dyDescent="0.2">
      <c r="A480" s="19">
        <v>30</v>
      </c>
      <c r="B480" s="15">
        <v>1</v>
      </c>
      <c r="C480" s="15">
        <v>1</v>
      </c>
    </row>
    <row r="481" spans="1:3" x14ac:dyDescent="0.2">
      <c r="A481" s="18" t="s">
        <v>8339</v>
      </c>
      <c r="B481" s="15"/>
      <c r="C481" s="15"/>
    </row>
    <row r="482" spans="1:3" x14ac:dyDescent="0.2">
      <c r="A482" s="19">
        <v>30</v>
      </c>
      <c r="B482" s="15">
        <v>113.57</v>
      </c>
      <c r="C482" s="15">
        <v>113.57</v>
      </c>
    </row>
    <row r="483" spans="1:3" x14ac:dyDescent="0.2">
      <c r="A483" s="22" t="s">
        <v>8481</v>
      </c>
      <c r="B483" s="23">
        <v>1</v>
      </c>
      <c r="C483" s="23">
        <v>1</v>
      </c>
    </row>
    <row r="484" spans="1:3" x14ac:dyDescent="0.2">
      <c r="A484" s="22" t="s">
        <v>8482</v>
      </c>
      <c r="B484" s="23">
        <v>113.57</v>
      </c>
      <c r="C484" s="23">
        <v>113.57</v>
      </c>
    </row>
    <row r="485" spans="1:3" x14ac:dyDescent="0.2">
      <c r="A485" s="22" t="s">
        <v>3163</v>
      </c>
      <c r="B485" s="23"/>
      <c r="C485" s="23"/>
    </row>
    <row r="486" spans="1:3" x14ac:dyDescent="0.2">
      <c r="A486" s="18" t="s">
        <v>8322</v>
      </c>
      <c r="B486" s="15"/>
      <c r="C486" s="15"/>
    </row>
    <row r="487" spans="1:3" x14ac:dyDescent="0.2">
      <c r="A487" s="19">
        <v>72</v>
      </c>
      <c r="B487" s="15">
        <v>1</v>
      </c>
      <c r="C487" s="15">
        <v>1</v>
      </c>
    </row>
    <row r="488" spans="1:3" x14ac:dyDescent="0.2">
      <c r="A488" s="18" t="s">
        <v>8339</v>
      </c>
      <c r="B488" s="15"/>
      <c r="C488" s="15"/>
    </row>
    <row r="489" spans="1:3" x14ac:dyDescent="0.2">
      <c r="A489" s="19">
        <v>72</v>
      </c>
      <c r="B489" s="15">
        <v>200.69</v>
      </c>
      <c r="C489" s="15">
        <v>200.69</v>
      </c>
    </row>
    <row r="490" spans="1:3" x14ac:dyDescent="0.2">
      <c r="A490" s="22" t="s">
        <v>8483</v>
      </c>
      <c r="B490" s="23">
        <v>1</v>
      </c>
      <c r="C490" s="23">
        <v>1</v>
      </c>
    </row>
    <row r="491" spans="1:3" x14ac:dyDescent="0.2">
      <c r="A491" s="22" t="s">
        <v>8484</v>
      </c>
      <c r="B491" s="23">
        <v>200.69</v>
      </c>
      <c r="C491" s="23">
        <v>200.69</v>
      </c>
    </row>
    <row r="492" spans="1:3" x14ac:dyDescent="0.2">
      <c r="A492" s="22" t="s">
        <v>2810</v>
      </c>
      <c r="B492" s="23"/>
      <c r="C492" s="23"/>
    </row>
    <row r="493" spans="1:3" x14ac:dyDescent="0.2">
      <c r="A493" s="18" t="s">
        <v>8322</v>
      </c>
      <c r="B493" s="15"/>
      <c r="C493" s="15"/>
    </row>
    <row r="494" spans="1:3" x14ac:dyDescent="0.2">
      <c r="A494" s="19">
        <v>57</v>
      </c>
      <c r="B494" s="15">
        <v>1</v>
      </c>
      <c r="C494" s="15">
        <v>1</v>
      </c>
    </row>
    <row r="495" spans="1:3" x14ac:dyDescent="0.2">
      <c r="A495" s="18" t="s">
        <v>8339</v>
      </c>
      <c r="B495" s="15"/>
      <c r="C495" s="15"/>
    </row>
    <row r="496" spans="1:3" x14ac:dyDescent="0.2">
      <c r="A496" s="19">
        <v>57</v>
      </c>
      <c r="B496" s="15">
        <v>47.46</v>
      </c>
      <c r="C496" s="15">
        <v>47.46</v>
      </c>
    </row>
    <row r="497" spans="1:3" x14ac:dyDescent="0.2">
      <c r="A497" s="22" t="s">
        <v>8485</v>
      </c>
      <c r="B497" s="23">
        <v>1</v>
      </c>
      <c r="C497" s="23">
        <v>1</v>
      </c>
    </row>
    <row r="498" spans="1:3" x14ac:dyDescent="0.2">
      <c r="A498" s="22" t="s">
        <v>8486</v>
      </c>
      <c r="B498" s="23">
        <v>47.46</v>
      </c>
      <c r="C498" s="23">
        <v>47.46</v>
      </c>
    </row>
    <row r="499" spans="1:3" x14ac:dyDescent="0.2">
      <c r="A499" s="22" t="s">
        <v>3250</v>
      </c>
      <c r="B499" s="23"/>
      <c r="C499" s="23"/>
    </row>
    <row r="500" spans="1:3" x14ac:dyDescent="0.2">
      <c r="A500" s="18" t="s">
        <v>8322</v>
      </c>
      <c r="B500" s="15"/>
      <c r="C500" s="15"/>
    </row>
    <row r="501" spans="1:3" x14ac:dyDescent="0.2">
      <c r="A501" s="19">
        <v>213</v>
      </c>
      <c r="B501" s="15">
        <v>1</v>
      </c>
      <c r="C501" s="15">
        <v>1</v>
      </c>
    </row>
    <row r="502" spans="1:3" x14ac:dyDescent="0.2">
      <c r="A502" s="18" t="s">
        <v>8339</v>
      </c>
      <c r="B502" s="15"/>
      <c r="C502" s="15"/>
    </row>
    <row r="503" spans="1:3" x14ac:dyDescent="0.2">
      <c r="A503" s="19">
        <v>213</v>
      </c>
      <c r="B503" s="15">
        <v>119.19</v>
      </c>
      <c r="C503" s="15">
        <v>119.19</v>
      </c>
    </row>
    <row r="504" spans="1:3" x14ac:dyDescent="0.2">
      <c r="A504" s="22" t="s">
        <v>8487</v>
      </c>
      <c r="B504" s="23">
        <v>1</v>
      </c>
      <c r="C504" s="23">
        <v>1</v>
      </c>
    </row>
    <row r="505" spans="1:3" x14ac:dyDescent="0.2">
      <c r="A505" s="22" t="s">
        <v>8488</v>
      </c>
      <c r="B505" s="23">
        <v>119.19</v>
      </c>
      <c r="C505" s="23">
        <v>119.19</v>
      </c>
    </row>
    <row r="506" spans="1:3" x14ac:dyDescent="0.2">
      <c r="A506" s="22" t="s">
        <v>3710</v>
      </c>
      <c r="B506" s="23"/>
      <c r="C506" s="23"/>
    </row>
    <row r="507" spans="1:3" x14ac:dyDescent="0.2">
      <c r="A507" s="18" t="s">
        <v>8322</v>
      </c>
      <c r="B507" s="15"/>
      <c r="C507" s="15"/>
    </row>
    <row r="508" spans="1:3" x14ac:dyDescent="0.2">
      <c r="A508" s="19">
        <v>19</v>
      </c>
      <c r="B508" s="15">
        <v>1</v>
      </c>
      <c r="C508" s="15">
        <v>1</v>
      </c>
    </row>
    <row r="509" spans="1:3" x14ac:dyDescent="0.2">
      <c r="A509" s="18" t="s">
        <v>8339</v>
      </c>
      <c r="B509" s="15"/>
      <c r="C509" s="15"/>
    </row>
    <row r="510" spans="1:3" x14ac:dyDescent="0.2">
      <c r="A510" s="19">
        <v>19</v>
      </c>
      <c r="B510" s="15">
        <v>106.84</v>
      </c>
      <c r="C510" s="15">
        <v>106.84</v>
      </c>
    </row>
    <row r="511" spans="1:3" x14ac:dyDescent="0.2">
      <c r="A511" s="22" t="s">
        <v>8489</v>
      </c>
      <c r="B511" s="23">
        <v>1</v>
      </c>
      <c r="C511" s="23">
        <v>1</v>
      </c>
    </row>
    <row r="512" spans="1:3" x14ac:dyDescent="0.2">
      <c r="A512" s="22" t="s">
        <v>8490</v>
      </c>
      <c r="B512" s="23">
        <v>106.84</v>
      </c>
      <c r="C512" s="23">
        <v>106.84</v>
      </c>
    </row>
    <row r="513" spans="1:3" x14ac:dyDescent="0.2">
      <c r="A513" s="22" t="s">
        <v>3156</v>
      </c>
      <c r="B513" s="23"/>
      <c r="C513" s="23"/>
    </row>
    <row r="514" spans="1:3" x14ac:dyDescent="0.2">
      <c r="A514" s="18" t="s">
        <v>8322</v>
      </c>
      <c r="B514" s="15"/>
      <c r="C514" s="15"/>
    </row>
    <row r="515" spans="1:3" x14ac:dyDescent="0.2">
      <c r="A515" s="19">
        <v>89</v>
      </c>
      <c r="B515" s="15">
        <v>1</v>
      </c>
      <c r="C515" s="15">
        <v>1</v>
      </c>
    </row>
    <row r="516" spans="1:3" x14ac:dyDescent="0.2">
      <c r="A516" s="18" t="s">
        <v>8339</v>
      </c>
      <c r="B516" s="15"/>
      <c r="C516" s="15"/>
    </row>
    <row r="517" spans="1:3" x14ac:dyDescent="0.2">
      <c r="A517" s="19">
        <v>89</v>
      </c>
      <c r="B517" s="15">
        <v>62.92</v>
      </c>
      <c r="C517" s="15">
        <v>62.92</v>
      </c>
    </row>
    <row r="518" spans="1:3" x14ac:dyDescent="0.2">
      <c r="A518" s="22" t="s">
        <v>8491</v>
      </c>
      <c r="B518" s="23">
        <v>1</v>
      </c>
      <c r="C518" s="23">
        <v>1</v>
      </c>
    </row>
    <row r="519" spans="1:3" x14ac:dyDescent="0.2">
      <c r="A519" s="22" t="s">
        <v>8492</v>
      </c>
      <c r="B519" s="23">
        <v>62.92</v>
      </c>
      <c r="C519" s="23">
        <v>62.92</v>
      </c>
    </row>
    <row r="520" spans="1:3" x14ac:dyDescent="0.2">
      <c r="A520" s="22" t="s">
        <v>3818</v>
      </c>
      <c r="B520" s="23"/>
      <c r="C520" s="23"/>
    </row>
    <row r="521" spans="1:3" x14ac:dyDescent="0.2">
      <c r="A521" s="18" t="s">
        <v>8322</v>
      </c>
      <c r="B521" s="15"/>
      <c r="C521" s="15"/>
    </row>
    <row r="522" spans="1:3" x14ac:dyDescent="0.2">
      <c r="A522" s="19">
        <v>46</v>
      </c>
      <c r="B522" s="15">
        <v>1</v>
      </c>
      <c r="C522" s="15">
        <v>1</v>
      </c>
    </row>
    <row r="523" spans="1:3" x14ac:dyDescent="0.2">
      <c r="A523" s="18" t="s">
        <v>8339</v>
      </c>
      <c r="B523" s="15"/>
      <c r="C523" s="15"/>
    </row>
    <row r="524" spans="1:3" x14ac:dyDescent="0.2">
      <c r="A524" s="19">
        <v>46</v>
      </c>
      <c r="B524" s="15">
        <v>79.540000000000006</v>
      </c>
      <c r="C524" s="15">
        <v>79.540000000000006</v>
      </c>
    </row>
    <row r="525" spans="1:3" x14ac:dyDescent="0.2">
      <c r="A525" s="22" t="s">
        <v>8493</v>
      </c>
      <c r="B525" s="23">
        <v>1</v>
      </c>
      <c r="C525" s="23">
        <v>1</v>
      </c>
    </row>
    <row r="526" spans="1:3" x14ac:dyDescent="0.2">
      <c r="A526" s="22" t="s">
        <v>8494</v>
      </c>
      <c r="B526" s="23">
        <v>79.540000000000006</v>
      </c>
      <c r="C526" s="23">
        <v>79.540000000000006</v>
      </c>
    </row>
    <row r="527" spans="1:3" x14ac:dyDescent="0.2">
      <c r="A527" s="22" t="s">
        <v>3220</v>
      </c>
      <c r="B527" s="23"/>
      <c r="C527" s="23"/>
    </row>
    <row r="528" spans="1:3" x14ac:dyDescent="0.2">
      <c r="A528" s="18" t="s">
        <v>8322</v>
      </c>
      <c r="B528" s="15"/>
      <c r="C528" s="15"/>
    </row>
    <row r="529" spans="1:3" x14ac:dyDescent="0.2">
      <c r="A529" s="19">
        <v>59</v>
      </c>
      <c r="B529" s="15">
        <v>1</v>
      </c>
      <c r="C529" s="15">
        <v>1</v>
      </c>
    </row>
    <row r="530" spans="1:3" x14ac:dyDescent="0.2">
      <c r="A530" s="18" t="s">
        <v>8339</v>
      </c>
      <c r="B530" s="15"/>
      <c r="C530" s="15"/>
    </row>
    <row r="531" spans="1:3" x14ac:dyDescent="0.2">
      <c r="A531" s="19">
        <v>59</v>
      </c>
      <c r="B531" s="15">
        <v>256.37</v>
      </c>
      <c r="C531" s="15">
        <v>256.37</v>
      </c>
    </row>
    <row r="532" spans="1:3" x14ac:dyDescent="0.2">
      <c r="A532" s="22" t="s">
        <v>8495</v>
      </c>
      <c r="B532" s="23">
        <v>1</v>
      </c>
      <c r="C532" s="23">
        <v>1</v>
      </c>
    </row>
    <row r="533" spans="1:3" x14ac:dyDescent="0.2">
      <c r="A533" s="22" t="s">
        <v>8496</v>
      </c>
      <c r="B533" s="23">
        <v>256.37</v>
      </c>
      <c r="C533" s="23">
        <v>256.37</v>
      </c>
    </row>
    <row r="534" spans="1:3" x14ac:dyDescent="0.2">
      <c r="A534" s="22" t="s">
        <v>3285</v>
      </c>
      <c r="B534" s="23"/>
      <c r="C534" s="23"/>
    </row>
    <row r="535" spans="1:3" x14ac:dyDescent="0.2">
      <c r="A535" s="18" t="s">
        <v>8322</v>
      </c>
      <c r="B535" s="15"/>
      <c r="C535" s="15"/>
    </row>
    <row r="536" spans="1:3" x14ac:dyDescent="0.2">
      <c r="A536" s="19">
        <v>81</v>
      </c>
      <c r="B536" s="15">
        <v>1</v>
      </c>
      <c r="C536" s="15">
        <v>1</v>
      </c>
    </row>
    <row r="537" spans="1:3" x14ac:dyDescent="0.2">
      <c r="A537" s="18" t="s">
        <v>8339</v>
      </c>
      <c r="B537" s="15"/>
      <c r="C537" s="15"/>
    </row>
    <row r="538" spans="1:3" x14ac:dyDescent="0.2">
      <c r="A538" s="19">
        <v>81</v>
      </c>
      <c r="B538" s="15">
        <v>69.19</v>
      </c>
      <c r="C538" s="15">
        <v>69.19</v>
      </c>
    </row>
    <row r="539" spans="1:3" x14ac:dyDescent="0.2">
      <c r="A539" s="22" t="s">
        <v>8497</v>
      </c>
      <c r="B539" s="23">
        <v>1</v>
      </c>
      <c r="C539" s="23">
        <v>1</v>
      </c>
    </row>
    <row r="540" spans="1:3" x14ac:dyDescent="0.2">
      <c r="A540" s="22" t="s">
        <v>8498</v>
      </c>
      <c r="B540" s="23">
        <v>69.19</v>
      </c>
      <c r="C540" s="23">
        <v>69.19</v>
      </c>
    </row>
    <row r="541" spans="1:3" x14ac:dyDescent="0.2">
      <c r="A541" s="22" t="s">
        <v>3212</v>
      </c>
      <c r="B541" s="23"/>
      <c r="C541" s="23"/>
    </row>
    <row r="542" spans="1:3" x14ac:dyDescent="0.2">
      <c r="A542" s="18" t="s">
        <v>8322</v>
      </c>
      <c r="B542" s="15"/>
      <c r="C542" s="15"/>
    </row>
    <row r="543" spans="1:3" x14ac:dyDescent="0.2">
      <c r="A543" s="19">
        <v>94</v>
      </c>
      <c r="B543" s="15">
        <v>1</v>
      </c>
      <c r="C543" s="15">
        <v>1</v>
      </c>
    </row>
    <row r="544" spans="1:3" x14ac:dyDescent="0.2">
      <c r="A544" s="18" t="s">
        <v>8339</v>
      </c>
      <c r="B544" s="15"/>
      <c r="C544" s="15"/>
    </row>
    <row r="545" spans="1:3" x14ac:dyDescent="0.2">
      <c r="A545" s="19">
        <v>94</v>
      </c>
      <c r="B545" s="15">
        <v>53.72</v>
      </c>
      <c r="C545" s="15">
        <v>53.72</v>
      </c>
    </row>
    <row r="546" spans="1:3" x14ac:dyDescent="0.2">
      <c r="A546" s="22" t="s">
        <v>8499</v>
      </c>
      <c r="B546" s="23">
        <v>1</v>
      </c>
      <c r="C546" s="23">
        <v>1</v>
      </c>
    </row>
    <row r="547" spans="1:3" x14ac:dyDescent="0.2">
      <c r="A547" s="22" t="s">
        <v>8500</v>
      </c>
      <c r="B547" s="23">
        <v>53.72</v>
      </c>
      <c r="C547" s="23">
        <v>53.72</v>
      </c>
    </row>
    <row r="548" spans="1:3" x14ac:dyDescent="0.2">
      <c r="A548" s="22" t="s">
        <v>3681</v>
      </c>
      <c r="B548" s="23"/>
      <c r="C548" s="23"/>
    </row>
    <row r="549" spans="1:3" x14ac:dyDescent="0.2">
      <c r="A549" s="18" t="s">
        <v>8322</v>
      </c>
      <c r="B549" s="15"/>
      <c r="C549" s="15"/>
    </row>
    <row r="550" spans="1:3" x14ac:dyDescent="0.2">
      <c r="A550" s="19">
        <v>23</v>
      </c>
      <c r="B550" s="15">
        <v>1</v>
      </c>
      <c r="C550" s="15">
        <v>1</v>
      </c>
    </row>
    <row r="551" spans="1:3" x14ac:dyDescent="0.2">
      <c r="A551" s="18" t="s">
        <v>8339</v>
      </c>
      <c r="B551" s="15"/>
      <c r="C551" s="15"/>
    </row>
    <row r="552" spans="1:3" x14ac:dyDescent="0.2">
      <c r="A552" s="19">
        <v>23</v>
      </c>
      <c r="B552" s="15">
        <v>45.35</v>
      </c>
      <c r="C552" s="15">
        <v>45.35</v>
      </c>
    </row>
    <row r="553" spans="1:3" x14ac:dyDescent="0.2">
      <c r="A553" s="22" t="s">
        <v>8501</v>
      </c>
      <c r="B553" s="23">
        <v>1</v>
      </c>
      <c r="C553" s="23">
        <v>1</v>
      </c>
    </row>
    <row r="554" spans="1:3" x14ac:dyDescent="0.2">
      <c r="A554" s="22" t="s">
        <v>8502</v>
      </c>
      <c r="B554" s="23">
        <v>45.35</v>
      </c>
      <c r="C554" s="23">
        <v>45.35</v>
      </c>
    </row>
    <row r="555" spans="1:3" x14ac:dyDescent="0.2">
      <c r="A555" s="22" t="s">
        <v>3235</v>
      </c>
      <c r="B555" s="23"/>
      <c r="C555" s="23"/>
    </row>
    <row r="556" spans="1:3" x14ac:dyDescent="0.2">
      <c r="A556" s="18" t="s">
        <v>8322</v>
      </c>
      <c r="B556" s="15"/>
      <c r="C556" s="15"/>
    </row>
    <row r="557" spans="1:3" x14ac:dyDescent="0.2">
      <c r="A557" s="19">
        <v>181</v>
      </c>
      <c r="B557" s="15">
        <v>1</v>
      </c>
      <c r="C557" s="15">
        <v>1</v>
      </c>
    </row>
    <row r="558" spans="1:3" x14ac:dyDescent="0.2">
      <c r="A558" s="18" t="s">
        <v>8339</v>
      </c>
      <c r="B558" s="15"/>
      <c r="C558" s="15"/>
    </row>
    <row r="559" spans="1:3" x14ac:dyDescent="0.2">
      <c r="A559" s="19">
        <v>181</v>
      </c>
      <c r="B559" s="15">
        <v>85.53</v>
      </c>
      <c r="C559" s="15">
        <v>85.53</v>
      </c>
    </row>
    <row r="560" spans="1:3" x14ac:dyDescent="0.2">
      <c r="A560" s="22" t="s">
        <v>8503</v>
      </c>
      <c r="B560" s="23">
        <v>1</v>
      </c>
      <c r="C560" s="23">
        <v>1</v>
      </c>
    </row>
    <row r="561" spans="1:3" x14ac:dyDescent="0.2">
      <c r="A561" s="22" t="s">
        <v>8504</v>
      </c>
      <c r="B561" s="23">
        <v>85.53</v>
      </c>
      <c r="C561" s="23">
        <v>85.53</v>
      </c>
    </row>
    <row r="562" spans="1:3" x14ac:dyDescent="0.2">
      <c r="A562" s="22" t="s">
        <v>3237</v>
      </c>
      <c r="B562" s="23"/>
      <c r="C562" s="23"/>
    </row>
    <row r="563" spans="1:3" x14ac:dyDescent="0.2">
      <c r="A563" s="18" t="s">
        <v>8322</v>
      </c>
      <c r="B563" s="15"/>
      <c r="C563" s="15"/>
    </row>
    <row r="564" spans="1:3" x14ac:dyDescent="0.2">
      <c r="A564" s="19">
        <v>269</v>
      </c>
      <c r="B564" s="15">
        <v>1</v>
      </c>
      <c r="C564" s="15">
        <v>1</v>
      </c>
    </row>
    <row r="565" spans="1:3" x14ac:dyDescent="0.2">
      <c r="A565" s="18" t="s">
        <v>8339</v>
      </c>
      <c r="B565" s="15"/>
      <c r="C565" s="15"/>
    </row>
    <row r="566" spans="1:3" x14ac:dyDescent="0.2">
      <c r="A566" s="19">
        <v>269</v>
      </c>
      <c r="B566" s="15">
        <v>131.13999999999999</v>
      </c>
      <c r="C566" s="15">
        <v>131.13999999999999</v>
      </c>
    </row>
    <row r="567" spans="1:3" x14ac:dyDescent="0.2">
      <c r="A567" s="22" t="s">
        <v>8505</v>
      </c>
      <c r="B567" s="23">
        <v>1</v>
      </c>
      <c r="C567" s="23">
        <v>1</v>
      </c>
    </row>
    <row r="568" spans="1:3" x14ac:dyDescent="0.2">
      <c r="A568" s="22" t="s">
        <v>8506</v>
      </c>
      <c r="B568" s="23">
        <v>131.13999999999999</v>
      </c>
      <c r="C568" s="23">
        <v>131.13999999999999</v>
      </c>
    </row>
    <row r="569" spans="1:3" x14ac:dyDescent="0.2">
      <c r="A569" s="22" t="s">
        <v>3388</v>
      </c>
      <c r="B569" s="23"/>
      <c r="C569" s="23"/>
    </row>
    <row r="570" spans="1:3" x14ac:dyDescent="0.2">
      <c r="A570" s="18" t="s">
        <v>8322</v>
      </c>
      <c r="B570" s="15"/>
      <c r="C570" s="15"/>
    </row>
    <row r="571" spans="1:3" x14ac:dyDescent="0.2">
      <c r="A571" s="19">
        <v>62</v>
      </c>
      <c r="B571" s="15">
        <v>1</v>
      </c>
      <c r="C571" s="15">
        <v>1</v>
      </c>
    </row>
    <row r="572" spans="1:3" x14ac:dyDescent="0.2">
      <c r="A572" s="18" t="s">
        <v>8339</v>
      </c>
      <c r="B572" s="15"/>
      <c r="C572" s="15"/>
    </row>
    <row r="573" spans="1:3" x14ac:dyDescent="0.2">
      <c r="A573" s="19">
        <v>62</v>
      </c>
      <c r="B573" s="15">
        <v>184.68</v>
      </c>
      <c r="C573" s="15">
        <v>184.68</v>
      </c>
    </row>
    <row r="574" spans="1:3" x14ac:dyDescent="0.2">
      <c r="A574" s="22" t="s">
        <v>8507</v>
      </c>
      <c r="B574" s="23">
        <v>1</v>
      </c>
      <c r="C574" s="23">
        <v>1</v>
      </c>
    </row>
    <row r="575" spans="1:3" x14ac:dyDescent="0.2">
      <c r="A575" s="22" t="s">
        <v>8508</v>
      </c>
      <c r="B575" s="23">
        <v>184.68</v>
      </c>
      <c r="C575" s="23">
        <v>184.68</v>
      </c>
    </row>
    <row r="576" spans="1:3" x14ac:dyDescent="0.2">
      <c r="A576" s="22" t="s">
        <v>3538</v>
      </c>
      <c r="B576" s="23"/>
      <c r="C576" s="23"/>
    </row>
    <row r="577" spans="1:3" x14ac:dyDescent="0.2">
      <c r="A577" s="18" t="s">
        <v>8322</v>
      </c>
      <c r="B577" s="15"/>
      <c r="C577" s="15"/>
    </row>
    <row r="578" spans="1:3" x14ac:dyDescent="0.2">
      <c r="A578" s="19">
        <v>13</v>
      </c>
      <c r="B578" s="15">
        <v>1</v>
      </c>
      <c r="C578" s="15">
        <v>1</v>
      </c>
    </row>
    <row r="579" spans="1:3" x14ac:dyDescent="0.2">
      <c r="A579" s="18" t="s">
        <v>8339</v>
      </c>
      <c r="B579" s="15"/>
      <c r="C579" s="15"/>
    </row>
    <row r="580" spans="1:3" x14ac:dyDescent="0.2">
      <c r="A580" s="19">
        <v>13</v>
      </c>
      <c r="B580" s="15">
        <v>55.23</v>
      </c>
      <c r="C580" s="15">
        <v>55.23</v>
      </c>
    </row>
    <row r="581" spans="1:3" x14ac:dyDescent="0.2">
      <c r="A581" s="22" t="s">
        <v>8509</v>
      </c>
      <c r="B581" s="23">
        <v>1</v>
      </c>
      <c r="C581" s="23">
        <v>1</v>
      </c>
    </row>
    <row r="582" spans="1:3" x14ac:dyDescent="0.2">
      <c r="A582" s="22" t="s">
        <v>8510</v>
      </c>
      <c r="B582" s="23">
        <v>55.23</v>
      </c>
      <c r="C582" s="23">
        <v>55.23</v>
      </c>
    </row>
    <row r="583" spans="1:3" x14ac:dyDescent="0.2">
      <c r="A583" s="22" t="s">
        <v>3597</v>
      </c>
      <c r="B583" s="23"/>
      <c r="C583" s="23"/>
    </row>
    <row r="584" spans="1:3" x14ac:dyDescent="0.2">
      <c r="A584" s="18" t="s">
        <v>8322</v>
      </c>
      <c r="B584" s="15"/>
      <c r="C584" s="15"/>
    </row>
    <row r="585" spans="1:3" x14ac:dyDescent="0.2">
      <c r="A585" s="19">
        <v>27</v>
      </c>
      <c r="B585" s="15">
        <v>1</v>
      </c>
      <c r="C585" s="15">
        <v>1</v>
      </c>
    </row>
    <row r="586" spans="1:3" x14ac:dyDescent="0.2">
      <c r="A586" s="18" t="s">
        <v>8339</v>
      </c>
      <c r="B586" s="15"/>
      <c r="C586" s="15"/>
    </row>
    <row r="587" spans="1:3" x14ac:dyDescent="0.2">
      <c r="A587" s="19">
        <v>27</v>
      </c>
      <c r="B587" s="15">
        <v>40.78</v>
      </c>
      <c r="C587" s="15">
        <v>40.78</v>
      </c>
    </row>
    <row r="588" spans="1:3" x14ac:dyDescent="0.2">
      <c r="A588" s="22" t="s">
        <v>8511</v>
      </c>
      <c r="B588" s="23">
        <v>1</v>
      </c>
      <c r="C588" s="23">
        <v>1</v>
      </c>
    </row>
    <row r="589" spans="1:3" x14ac:dyDescent="0.2">
      <c r="A589" s="22" t="s">
        <v>8512</v>
      </c>
      <c r="B589" s="23">
        <v>40.78</v>
      </c>
      <c r="C589" s="23">
        <v>40.78</v>
      </c>
    </row>
    <row r="590" spans="1:3" x14ac:dyDescent="0.2">
      <c r="A590" s="22" t="s">
        <v>3438</v>
      </c>
      <c r="B590" s="23"/>
      <c r="C590" s="23"/>
    </row>
    <row r="591" spans="1:3" x14ac:dyDescent="0.2">
      <c r="A591" s="18" t="s">
        <v>8322</v>
      </c>
      <c r="B591" s="15"/>
      <c r="C591" s="15"/>
    </row>
    <row r="592" spans="1:3" x14ac:dyDescent="0.2">
      <c r="A592" s="19">
        <v>18</v>
      </c>
      <c r="B592" s="15">
        <v>1</v>
      </c>
      <c r="C592" s="15">
        <v>1</v>
      </c>
    </row>
    <row r="593" spans="1:3" x14ac:dyDescent="0.2">
      <c r="A593" s="18" t="s">
        <v>8339</v>
      </c>
      <c r="B593" s="15"/>
      <c r="C593" s="15"/>
    </row>
    <row r="594" spans="1:3" x14ac:dyDescent="0.2">
      <c r="A594" s="19">
        <v>18</v>
      </c>
      <c r="B594" s="15">
        <v>89.79</v>
      </c>
      <c r="C594" s="15">
        <v>89.79</v>
      </c>
    </row>
    <row r="595" spans="1:3" x14ac:dyDescent="0.2">
      <c r="A595" s="22" t="s">
        <v>8513</v>
      </c>
      <c r="B595" s="23">
        <v>1</v>
      </c>
      <c r="C595" s="23">
        <v>1</v>
      </c>
    </row>
    <row r="596" spans="1:3" x14ac:dyDescent="0.2">
      <c r="A596" s="22" t="s">
        <v>8514</v>
      </c>
      <c r="B596" s="23">
        <v>89.79</v>
      </c>
      <c r="C596" s="23">
        <v>89.79</v>
      </c>
    </row>
    <row r="597" spans="1:3" x14ac:dyDescent="0.2">
      <c r="A597" s="22" t="s">
        <v>3215</v>
      </c>
      <c r="B597" s="23"/>
      <c r="C597" s="23"/>
    </row>
    <row r="598" spans="1:3" x14ac:dyDescent="0.2">
      <c r="A598" s="18" t="s">
        <v>8322</v>
      </c>
      <c r="B598" s="15"/>
      <c r="C598" s="15"/>
    </row>
    <row r="599" spans="1:3" x14ac:dyDescent="0.2">
      <c r="A599" s="19">
        <v>134</v>
      </c>
      <c r="B599" s="15">
        <v>1</v>
      </c>
      <c r="C599" s="15">
        <v>1</v>
      </c>
    </row>
    <row r="600" spans="1:3" x14ac:dyDescent="0.2">
      <c r="A600" s="18" t="s">
        <v>8339</v>
      </c>
      <c r="B600" s="15"/>
      <c r="C600" s="15"/>
    </row>
    <row r="601" spans="1:3" x14ac:dyDescent="0.2">
      <c r="A601" s="19">
        <v>134</v>
      </c>
      <c r="B601" s="15">
        <v>262.11</v>
      </c>
      <c r="C601" s="15">
        <v>262.11</v>
      </c>
    </row>
    <row r="602" spans="1:3" x14ac:dyDescent="0.2">
      <c r="A602" s="22" t="s">
        <v>8515</v>
      </c>
      <c r="B602" s="23">
        <v>1</v>
      </c>
      <c r="C602" s="23">
        <v>1</v>
      </c>
    </row>
    <row r="603" spans="1:3" x14ac:dyDescent="0.2">
      <c r="A603" s="22" t="s">
        <v>8516</v>
      </c>
      <c r="B603" s="23">
        <v>262.11</v>
      </c>
      <c r="C603" s="23">
        <v>262.11</v>
      </c>
    </row>
    <row r="604" spans="1:3" x14ac:dyDescent="0.2">
      <c r="A604" s="22" t="s">
        <v>3552</v>
      </c>
      <c r="B604" s="23"/>
      <c r="C604" s="23"/>
    </row>
    <row r="605" spans="1:3" x14ac:dyDescent="0.2">
      <c r="A605" s="18" t="s">
        <v>8322</v>
      </c>
      <c r="B605" s="15"/>
      <c r="C605" s="15"/>
    </row>
    <row r="606" spans="1:3" x14ac:dyDescent="0.2">
      <c r="A606" s="19">
        <v>104</v>
      </c>
      <c r="B606" s="15">
        <v>1</v>
      </c>
      <c r="C606" s="15">
        <v>1</v>
      </c>
    </row>
    <row r="607" spans="1:3" x14ac:dyDescent="0.2">
      <c r="A607" s="18" t="s">
        <v>8339</v>
      </c>
      <c r="B607" s="15"/>
      <c r="C607" s="15"/>
    </row>
    <row r="608" spans="1:3" x14ac:dyDescent="0.2">
      <c r="A608" s="19">
        <v>104</v>
      </c>
      <c r="B608" s="15">
        <v>56.2</v>
      </c>
      <c r="C608" s="15">
        <v>56.2</v>
      </c>
    </row>
    <row r="609" spans="1:3" x14ac:dyDescent="0.2">
      <c r="A609" s="22" t="s">
        <v>8517</v>
      </c>
      <c r="B609" s="23">
        <v>1</v>
      </c>
      <c r="C609" s="23">
        <v>1</v>
      </c>
    </row>
    <row r="610" spans="1:3" x14ac:dyDescent="0.2">
      <c r="A610" s="22" t="s">
        <v>8518</v>
      </c>
      <c r="B610" s="23">
        <v>56.2</v>
      </c>
      <c r="C610" s="23">
        <v>56.2</v>
      </c>
    </row>
    <row r="611" spans="1:3" x14ac:dyDescent="0.2">
      <c r="A611" s="22" t="s">
        <v>523</v>
      </c>
      <c r="B611" s="23"/>
      <c r="C611" s="23"/>
    </row>
    <row r="612" spans="1:3" x14ac:dyDescent="0.2">
      <c r="A612" s="18" t="s">
        <v>8322</v>
      </c>
      <c r="B612" s="15"/>
      <c r="C612" s="15"/>
    </row>
    <row r="613" spans="1:3" x14ac:dyDescent="0.2">
      <c r="A613" s="19">
        <v>31</v>
      </c>
      <c r="B613" s="15">
        <v>1</v>
      </c>
      <c r="C613" s="15">
        <v>1</v>
      </c>
    </row>
    <row r="614" spans="1:3" x14ac:dyDescent="0.2">
      <c r="A614" s="18" t="s">
        <v>8339</v>
      </c>
      <c r="B614" s="15"/>
      <c r="C614" s="15"/>
    </row>
    <row r="615" spans="1:3" x14ac:dyDescent="0.2">
      <c r="A615" s="19">
        <v>31</v>
      </c>
      <c r="B615" s="15">
        <v>110.97</v>
      </c>
      <c r="C615" s="15">
        <v>110.97</v>
      </c>
    </row>
    <row r="616" spans="1:3" x14ac:dyDescent="0.2">
      <c r="A616" s="22" t="s">
        <v>8519</v>
      </c>
      <c r="B616" s="23">
        <v>1</v>
      </c>
      <c r="C616" s="23">
        <v>1</v>
      </c>
    </row>
    <row r="617" spans="1:3" x14ac:dyDescent="0.2">
      <c r="A617" s="22" t="s">
        <v>8520</v>
      </c>
      <c r="B617" s="23">
        <v>110.97</v>
      </c>
      <c r="C617" s="23">
        <v>110.97</v>
      </c>
    </row>
    <row r="618" spans="1:3" x14ac:dyDescent="0.2">
      <c r="A618" s="22" t="s">
        <v>532</v>
      </c>
      <c r="B618" s="23"/>
      <c r="C618" s="23"/>
    </row>
    <row r="619" spans="1:3" x14ac:dyDescent="0.2">
      <c r="A619" s="18" t="s">
        <v>8322</v>
      </c>
      <c r="B619" s="15"/>
      <c r="C619" s="15"/>
    </row>
    <row r="620" spans="1:3" x14ac:dyDescent="0.2">
      <c r="A620" s="19">
        <v>31</v>
      </c>
      <c r="B620" s="15">
        <v>1</v>
      </c>
      <c r="C620" s="15">
        <v>1</v>
      </c>
    </row>
    <row r="621" spans="1:3" x14ac:dyDescent="0.2">
      <c r="A621" s="18" t="s">
        <v>8339</v>
      </c>
      <c r="B621" s="15"/>
      <c r="C621" s="15"/>
    </row>
    <row r="622" spans="1:3" x14ac:dyDescent="0.2">
      <c r="A622" s="19">
        <v>31</v>
      </c>
      <c r="B622" s="15">
        <v>129.03</v>
      </c>
      <c r="C622" s="15">
        <v>129.03</v>
      </c>
    </row>
    <row r="623" spans="1:3" x14ac:dyDescent="0.2">
      <c r="A623" s="22" t="s">
        <v>8521</v>
      </c>
      <c r="B623" s="23">
        <v>1</v>
      </c>
      <c r="C623" s="23">
        <v>1</v>
      </c>
    </row>
    <row r="624" spans="1:3" x14ac:dyDescent="0.2">
      <c r="A624" s="22" t="s">
        <v>8522</v>
      </c>
      <c r="B624" s="23">
        <v>129.03</v>
      </c>
      <c r="C624" s="23">
        <v>129.03</v>
      </c>
    </row>
    <row r="625" spans="1:3" x14ac:dyDescent="0.2">
      <c r="A625" s="22" t="s">
        <v>3695</v>
      </c>
      <c r="B625" s="23"/>
      <c r="C625" s="23"/>
    </row>
    <row r="626" spans="1:3" x14ac:dyDescent="0.2">
      <c r="A626" s="18" t="s">
        <v>8322</v>
      </c>
      <c r="B626" s="15"/>
      <c r="C626" s="15"/>
    </row>
    <row r="627" spans="1:3" x14ac:dyDescent="0.2">
      <c r="A627" s="19">
        <v>136</v>
      </c>
      <c r="B627" s="15">
        <v>1</v>
      </c>
      <c r="C627" s="15">
        <v>1</v>
      </c>
    </row>
    <row r="628" spans="1:3" x14ac:dyDescent="0.2">
      <c r="A628" s="18" t="s">
        <v>8339</v>
      </c>
      <c r="B628" s="15"/>
      <c r="C628" s="15"/>
    </row>
    <row r="629" spans="1:3" x14ac:dyDescent="0.2">
      <c r="A629" s="19">
        <v>136</v>
      </c>
      <c r="B629" s="15">
        <v>40.630000000000003</v>
      </c>
      <c r="C629" s="15">
        <v>40.630000000000003</v>
      </c>
    </row>
    <row r="630" spans="1:3" x14ac:dyDescent="0.2">
      <c r="A630" s="22" t="s">
        <v>8523</v>
      </c>
      <c r="B630" s="23">
        <v>1</v>
      </c>
      <c r="C630" s="23">
        <v>1</v>
      </c>
    </row>
    <row r="631" spans="1:3" x14ac:dyDescent="0.2">
      <c r="A631" s="22" t="s">
        <v>8524</v>
      </c>
      <c r="B631" s="23">
        <v>40.630000000000003</v>
      </c>
      <c r="C631" s="23">
        <v>40.630000000000003</v>
      </c>
    </row>
    <row r="632" spans="1:3" x14ac:dyDescent="0.2">
      <c r="A632" s="22" t="s">
        <v>531</v>
      </c>
      <c r="B632" s="23"/>
      <c r="C632" s="23"/>
    </row>
    <row r="633" spans="1:3" x14ac:dyDescent="0.2">
      <c r="A633" s="18" t="s">
        <v>8322</v>
      </c>
      <c r="B633" s="15"/>
      <c r="C633" s="15"/>
    </row>
    <row r="634" spans="1:3" x14ac:dyDescent="0.2">
      <c r="A634" s="19">
        <v>29</v>
      </c>
      <c r="B634" s="15">
        <v>1</v>
      </c>
      <c r="C634" s="15">
        <v>1</v>
      </c>
    </row>
    <row r="635" spans="1:3" x14ac:dyDescent="0.2">
      <c r="A635" s="18" t="s">
        <v>8339</v>
      </c>
      <c r="B635" s="15"/>
      <c r="C635" s="15"/>
    </row>
    <row r="636" spans="1:3" x14ac:dyDescent="0.2">
      <c r="A636" s="19">
        <v>29</v>
      </c>
      <c r="B636" s="15">
        <v>126.55</v>
      </c>
      <c r="C636" s="15">
        <v>126.55</v>
      </c>
    </row>
    <row r="637" spans="1:3" x14ac:dyDescent="0.2">
      <c r="A637" s="22" t="s">
        <v>8525</v>
      </c>
      <c r="B637" s="23">
        <v>1</v>
      </c>
      <c r="C637" s="23">
        <v>1</v>
      </c>
    </row>
    <row r="638" spans="1:3" x14ac:dyDescent="0.2">
      <c r="A638" s="22" t="s">
        <v>8526</v>
      </c>
      <c r="B638" s="23">
        <v>126.55</v>
      </c>
      <c r="C638" s="23">
        <v>126.55</v>
      </c>
    </row>
    <row r="639" spans="1:3" x14ac:dyDescent="0.2">
      <c r="A639" s="22" t="s">
        <v>3332</v>
      </c>
      <c r="B639" s="23"/>
      <c r="C639" s="23"/>
    </row>
    <row r="640" spans="1:3" x14ac:dyDescent="0.2">
      <c r="A640" s="18" t="s">
        <v>8322</v>
      </c>
      <c r="B640" s="15"/>
      <c r="C640" s="15"/>
    </row>
    <row r="641" spans="1:3" x14ac:dyDescent="0.2">
      <c r="A641" s="19">
        <v>83</v>
      </c>
      <c r="B641" s="15">
        <v>1</v>
      </c>
      <c r="C641" s="15">
        <v>1</v>
      </c>
    </row>
    <row r="642" spans="1:3" x14ac:dyDescent="0.2">
      <c r="A642" s="18" t="s">
        <v>8339</v>
      </c>
      <c r="B642" s="15"/>
      <c r="C642" s="15"/>
    </row>
    <row r="643" spans="1:3" x14ac:dyDescent="0.2">
      <c r="A643" s="19">
        <v>83</v>
      </c>
      <c r="B643" s="15">
        <v>72.290000000000006</v>
      </c>
      <c r="C643" s="15">
        <v>72.290000000000006</v>
      </c>
    </row>
    <row r="644" spans="1:3" x14ac:dyDescent="0.2">
      <c r="A644" s="22" t="s">
        <v>8527</v>
      </c>
      <c r="B644" s="23">
        <v>1</v>
      </c>
      <c r="C644" s="23">
        <v>1</v>
      </c>
    </row>
    <row r="645" spans="1:3" x14ac:dyDescent="0.2">
      <c r="A645" s="22" t="s">
        <v>8528</v>
      </c>
      <c r="B645" s="23">
        <v>72.290000000000006</v>
      </c>
      <c r="C645" s="23">
        <v>72.290000000000006</v>
      </c>
    </row>
    <row r="646" spans="1:3" x14ac:dyDescent="0.2">
      <c r="A646" s="22" t="s">
        <v>3168</v>
      </c>
      <c r="B646" s="23"/>
      <c r="C646" s="23"/>
    </row>
    <row r="647" spans="1:3" x14ac:dyDescent="0.2">
      <c r="A647" s="18" t="s">
        <v>8322</v>
      </c>
      <c r="B647" s="15"/>
      <c r="C647" s="15"/>
    </row>
    <row r="648" spans="1:3" x14ac:dyDescent="0.2">
      <c r="A648" s="19">
        <v>61</v>
      </c>
      <c r="B648" s="15">
        <v>1</v>
      </c>
      <c r="C648" s="15">
        <v>1</v>
      </c>
    </row>
    <row r="649" spans="1:3" x14ac:dyDescent="0.2">
      <c r="A649" s="18" t="s">
        <v>8339</v>
      </c>
      <c r="B649" s="15"/>
      <c r="C649" s="15"/>
    </row>
    <row r="650" spans="1:3" x14ac:dyDescent="0.2">
      <c r="A650" s="19">
        <v>61</v>
      </c>
      <c r="B650" s="15">
        <v>50.9</v>
      </c>
      <c r="C650" s="15">
        <v>50.9</v>
      </c>
    </row>
    <row r="651" spans="1:3" x14ac:dyDescent="0.2">
      <c r="A651" s="22" t="s">
        <v>8529</v>
      </c>
      <c r="B651" s="23">
        <v>1</v>
      </c>
      <c r="C651" s="23">
        <v>1</v>
      </c>
    </row>
    <row r="652" spans="1:3" x14ac:dyDescent="0.2">
      <c r="A652" s="22" t="s">
        <v>8530</v>
      </c>
      <c r="B652" s="23">
        <v>50.9</v>
      </c>
      <c r="C652" s="23">
        <v>50.9</v>
      </c>
    </row>
    <row r="653" spans="1:3" x14ac:dyDescent="0.2">
      <c r="A653" s="22" t="s">
        <v>2973</v>
      </c>
      <c r="B653" s="23"/>
      <c r="C653" s="23"/>
    </row>
    <row r="654" spans="1:3" x14ac:dyDescent="0.2">
      <c r="A654" s="18" t="s">
        <v>8322</v>
      </c>
      <c r="B654" s="15"/>
      <c r="C654" s="15"/>
    </row>
    <row r="655" spans="1:3" x14ac:dyDescent="0.2">
      <c r="A655" s="19">
        <v>33</v>
      </c>
      <c r="B655" s="15">
        <v>1</v>
      </c>
      <c r="C655" s="15">
        <v>1</v>
      </c>
    </row>
    <row r="656" spans="1:3" x14ac:dyDescent="0.2">
      <c r="A656" s="18" t="s">
        <v>8339</v>
      </c>
      <c r="B656" s="15"/>
      <c r="C656" s="15"/>
    </row>
    <row r="657" spans="1:3" x14ac:dyDescent="0.2">
      <c r="A657" s="19">
        <v>33</v>
      </c>
      <c r="B657" s="15">
        <v>264.85000000000002</v>
      </c>
      <c r="C657" s="15">
        <v>264.85000000000002</v>
      </c>
    </row>
    <row r="658" spans="1:3" x14ac:dyDescent="0.2">
      <c r="A658" s="22" t="s">
        <v>8531</v>
      </c>
      <c r="B658" s="23">
        <v>1</v>
      </c>
      <c r="C658" s="23">
        <v>1</v>
      </c>
    </row>
    <row r="659" spans="1:3" x14ac:dyDescent="0.2">
      <c r="A659" s="22" t="s">
        <v>8532</v>
      </c>
      <c r="B659" s="23">
        <v>264.85000000000002</v>
      </c>
      <c r="C659" s="23">
        <v>264.85000000000002</v>
      </c>
    </row>
    <row r="660" spans="1:3" x14ac:dyDescent="0.2">
      <c r="A660" s="22" t="s">
        <v>3661</v>
      </c>
      <c r="B660" s="23"/>
      <c r="C660" s="23"/>
    </row>
    <row r="661" spans="1:3" x14ac:dyDescent="0.2">
      <c r="A661" s="18" t="s">
        <v>8322</v>
      </c>
      <c r="B661" s="15"/>
      <c r="C661" s="15"/>
    </row>
    <row r="662" spans="1:3" x14ac:dyDescent="0.2">
      <c r="A662" s="19">
        <v>19</v>
      </c>
      <c r="B662" s="15">
        <v>1</v>
      </c>
      <c r="C662" s="15">
        <v>1</v>
      </c>
    </row>
    <row r="663" spans="1:3" x14ac:dyDescent="0.2">
      <c r="A663" s="18" t="s">
        <v>8339</v>
      </c>
      <c r="B663" s="15"/>
      <c r="C663" s="15"/>
    </row>
    <row r="664" spans="1:3" x14ac:dyDescent="0.2">
      <c r="A664" s="19">
        <v>19</v>
      </c>
      <c r="B664" s="15">
        <v>46.05</v>
      </c>
      <c r="C664" s="15">
        <v>46.05</v>
      </c>
    </row>
    <row r="665" spans="1:3" x14ac:dyDescent="0.2">
      <c r="A665" s="22" t="s">
        <v>8533</v>
      </c>
      <c r="B665" s="23">
        <v>1</v>
      </c>
      <c r="C665" s="23">
        <v>1</v>
      </c>
    </row>
    <row r="666" spans="1:3" x14ac:dyDescent="0.2">
      <c r="A666" s="22" t="s">
        <v>8534</v>
      </c>
      <c r="B666" s="23">
        <v>46.05</v>
      </c>
      <c r="C666" s="23">
        <v>46.05</v>
      </c>
    </row>
    <row r="667" spans="1:3" x14ac:dyDescent="0.2">
      <c r="A667" s="22" t="s">
        <v>3471</v>
      </c>
      <c r="B667" s="23"/>
      <c r="C667" s="23"/>
    </row>
    <row r="668" spans="1:3" x14ac:dyDescent="0.2">
      <c r="A668" s="18" t="s">
        <v>8322</v>
      </c>
      <c r="B668" s="15"/>
      <c r="C668" s="15"/>
    </row>
    <row r="669" spans="1:3" x14ac:dyDescent="0.2">
      <c r="A669" s="19">
        <v>23</v>
      </c>
      <c r="B669" s="15">
        <v>1</v>
      </c>
      <c r="C669" s="15">
        <v>1</v>
      </c>
    </row>
    <row r="670" spans="1:3" x14ac:dyDescent="0.2">
      <c r="A670" s="18" t="s">
        <v>8339</v>
      </c>
      <c r="B670" s="15"/>
      <c r="C670" s="15"/>
    </row>
    <row r="671" spans="1:3" x14ac:dyDescent="0.2">
      <c r="A671" s="19">
        <v>23</v>
      </c>
      <c r="B671" s="15">
        <v>88.74</v>
      </c>
      <c r="C671" s="15">
        <v>88.74</v>
      </c>
    </row>
    <row r="672" spans="1:3" x14ac:dyDescent="0.2">
      <c r="A672" s="22" t="s">
        <v>8535</v>
      </c>
      <c r="B672" s="23">
        <v>1</v>
      </c>
      <c r="C672" s="23">
        <v>1</v>
      </c>
    </row>
    <row r="673" spans="1:3" x14ac:dyDescent="0.2">
      <c r="A673" s="22" t="s">
        <v>8536</v>
      </c>
      <c r="B673" s="23">
        <v>88.74</v>
      </c>
      <c r="C673" s="23">
        <v>88.74</v>
      </c>
    </row>
    <row r="674" spans="1:3" x14ac:dyDescent="0.2">
      <c r="A674" s="22" t="s">
        <v>3526</v>
      </c>
      <c r="B674" s="23"/>
      <c r="C674" s="23"/>
    </row>
    <row r="675" spans="1:3" x14ac:dyDescent="0.2">
      <c r="A675" s="18" t="s">
        <v>8322</v>
      </c>
      <c r="B675" s="15"/>
      <c r="C675" s="15"/>
    </row>
    <row r="676" spans="1:3" x14ac:dyDescent="0.2">
      <c r="A676" s="19">
        <v>86</v>
      </c>
      <c r="B676" s="15">
        <v>1</v>
      </c>
      <c r="C676" s="15">
        <v>1</v>
      </c>
    </row>
    <row r="677" spans="1:3" x14ac:dyDescent="0.2">
      <c r="A677" s="18" t="s">
        <v>8339</v>
      </c>
      <c r="B677" s="15"/>
      <c r="C677" s="15"/>
    </row>
    <row r="678" spans="1:3" x14ac:dyDescent="0.2">
      <c r="A678" s="19">
        <v>86</v>
      </c>
      <c r="B678" s="15">
        <v>81.569999999999993</v>
      </c>
      <c r="C678" s="15">
        <v>81.569999999999993</v>
      </c>
    </row>
    <row r="679" spans="1:3" x14ac:dyDescent="0.2">
      <c r="A679" s="22" t="s">
        <v>8537</v>
      </c>
      <c r="B679" s="23">
        <v>1</v>
      </c>
      <c r="C679" s="23">
        <v>1</v>
      </c>
    </row>
    <row r="680" spans="1:3" x14ac:dyDescent="0.2">
      <c r="A680" s="22" t="s">
        <v>8538</v>
      </c>
      <c r="B680" s="23">
        <v>81.569999999999993</v>
      </c>
      <c r="C680" s="23">
        <v>81.569999999999993</v>
      </c>
    </row>
    <row r="681" spans="1:3" x14ac:dyDescent="0.2">
      <c r="A681" s="22" t="s">
        <v>3684</v>
      </c>
      <c r="B681" s="23"/>
      <c r="C681" s="23"/>
    </row>
    <row r="682" spans="1:3" x14ac:dyDescent="0.2">
      <c r="A682" s="18" t="s">
        <v>8322</v>
      </c>
      <c r="B682" s="15"/>
      <c r="C682" s="15"/>
    </row>
    <row r="683" spans="1:3" x14ac:dyDescent="0.2">
      <c r="A683" s="19">
        <v>25</v>
      </c>
      <c r="B683" s="15">
        <v>1</v>
      </c>
      <c r="C683" s="15">
        <v>1</v>
      </c>
    </row>
    <row r="684" spans="1:3" x14ac:dyDescent="0.2">
      <c r="A684" s="18" t="s">
        <v>8339</v>
      </c>
      <c r="B684" s="15"/>
      <c r="C684" s="15"/>
    </row>
    <row r="685" spans="1:3" x14ac:dyDescent="0.2">
      <c r="A685" s="19">
        <v>25</v>
      </c>
      <c r="B685" s="15">
        <v>200.49</v>
      </c>
      <c r="C685" s="15">
        <v>200.49</v>
      </c>
    </row>
    <row r="686" spans="1:3" x14ac:dyDescent="0.2">
      <c r="A686" s="22" t="s">
        <v>8539</v>
      </c>
      <c r="B686" s="23">
        <v>1</v>
      </c>
      <c r="C686" s="23">
        <v>1</v>
      </c>
    </row>
    <row r="687" spans="1:3" x14ac:dyDescent="0.2">
      <c r="A687" s="22" t="s">
        <v>8540</v>
      </c>
      <c r="B687" s="23">
        <v>200.49</v>
      </c>
      <c r="C687" s="23">
        <v>200.49</v>
      </c>
    </row>
    <row r="688" spans="1:3" x14ac:dyDescent="0.2">
      <c r="A688" s="22" t="s">
        <v>3167</v>
      </c>
      <c r="B688" s="23"/>
      <c r="C688" s="23"/>
    </row>
    <row r="689" spans="1:3" x14ac:dyDescent="0.2">
      <c r="A689" s="18" t="s">
        <v>8322</v>
      </c>
      <c r="B689" s="15"/>
      <c r="C689" s="15"/>
    </row>
    <row r="690" spans="1:3" x14ac:dyDescent="0.2">
      <c r="A690" s="19">
        <v>55</v>
      </c>
      <c r="B690" s="15">
        <v>1</v>
      </c>
      <c r="C690" s="15">
        <v>1</v>
      </c>
    </row>
    <row r="691" spans="1:3" x14ac:dyDescent="0.2">
      <c r="A691" s="18" t="s">
        <v>8339</v>
      </c>
      <c r="B691" s="15"/>
      <c r="C691" s="15"/>
    </row>
    <row r="692" spans="1:3" x14ac:dyDescent="0.2">
      <c r="A692" s="19">
        <v>55</v>
      </c>
      <c r="B692" s="15">
        <v>63.36</v>
      </c>
      <c r="C692" s="15">
        <v>63.36</v>
      </c>
    </row>
    <row r="693" spans="1:3" x14ac:dyDescent="0.2">
      <c r="A693" s="22" t="s">
        <v>8541</v>
      </c>
      <c r="B693" s="23">
        <v>1</v>
      </c>
      <c r="C693" s="23">
        <v>1</v>
      </c>
    </row>
    <row r="694" spans="1:3" x14ac:dyDescent="0.2">
      <c r="A694" s="22" t="s">
        <v>8542</v>
      </c>
      <c r="B694" s="23">
        <v>63.36</v>
      </c>
      <c r="C694" s="23">
        <v>63.36</v>
      </c>
    </row>
    <row r="695" spans="1:3" x14ac:dyDescent="0.2">
      <c r="A695" s="22" t="s">
        <v>529</v>
      </c>
      <c r="B695" s="23"/>
      <c r="C695" s="23"/>
    </row>
    <row r="696" spans="1:3" x14ac:dyDescent="0.2">
      <c r="A696" s="18" t="s">
        <v>8322</v>
      </c>
      <c r="B696" s="15"/>
      <c r="C696" s="15"/>
    </row>
    <row r="697" spans="1:3" x14ac:dyDescent="0.2">
      <c r="A697" s="19">
        <v>30</v>
      </c>
      <c r="B697" s="15">
        <v>1</v>
      </c>
      <c r="C697" s="15">
        <v>1</v>
      </c>
    </row>
    <row r="698" spans="1:3" x14ac:dyDescent="0.2">
      <c r="A698" s="18" t="s">
        <v>8339</v>
      </c>
      <c r="B698" s="15"/>
      <c r="C698" s="15"/>
    </row>
    <row r="699" spans="1:3" x14ac:dyDescent="0.2">
      <c r="A699" s="19">
        <v>30</v>
      </c>
      <c r="B699" s="15">
        <v>44.33</v>
      </c>
      <c r="C699" s="15">
        <v>44.33</v>
      </c>
    </row>
    <row r="700" spans="1:3" x14ac:dyDescent="0.2">
      <c r="A700" s="22" t="s">
        <v>8543</v>
      </c>
      <c r="B700" s="23">
        <v>1</v>
      </c>
      <c r="C700" s="23">
        <v>1</v>
      </c>
    </row>
    <row r="701" spans="1:3" x14ac:dyDescent="0.2">
      <c r="A701" s="22" t="s">
        <v>8544</v>
      </c>
      <c r="B701" s="23">
        <v>44.33</v>
      </c>
      <c r="C701" s="23">
        <v>44.33</v>
      </c>
    </row>
    <row r="702" spans="1:3" x14ac:dyDescent="0.2">
      <c r="A702" s="22" t="s">
        <v>3501</v>
      </c>
      <c r="B702" s="23"/>
      <c r="C702" s="23"/>
    </row>
    <row r="703" spans="1:3" x14ac:dyDescent="0.2">
      <c r="A703" s="18" t="s">
        <v>8322</v>
      </c>
      <c r="B703" s="15"/>
      <c r="C703" s="15"/>
    </row>
    <row r="704" spans="1:3" x14ac:dyDescent="0.2">
      <c r="A704" s="19">
        <v>31</v>
      </c>
      <c r="B704" s="15">
        <v>1</v>
      </c>
      <c r="C704" s="15">
        <v>1</v>
      </c>
    </row>
    <row r="705" spans="1:3" x14ac:dyDescent="0.2">
      <c r="A705" s="18" t="s">
        <v>8339</v>
      </c>
      <c r="B705" s="15"/>
      <c r="C705" s="15"/>
    </row>
    <row r="706" spans="1:3" x14ac:dyDescent="0.2">
      <c r="A706" s="19">
        <v>31</v>
      </c>
      <c r="B706" s="15">
        <v>136</v>
      </c>
      <c r="C706" s="15">
        <v>136</v>
      </c>
    </row>
    <row r="707" spans="1:3" x14ac:dyDescent="0.2">
      <c r="A707" s="22" t="s">
        <v>8545</v>
      </c>
      <c r="B707" s="23">
        <v>1</v>
      </c>
      <c r="C707" s="23">
        <v>1</v>
      </c>
    </row>
    <row r="708" spans="1:3" x14ac:dyDescent="0.2">
      <c r="A708" s="22" t="s">
        <v>8546</v>
      </c>
      <c r="B708" s="23">
        <v>136</v>
      </c>
      <c r="C708" s="23">
        <v>136</v>
      </c>
    </row>
    <row r="709" spans="1:3" x14ac:dyDescent="0.2">
      <c r="A709" s="22" t="s">
        <v>3683</v>
      </c>
      <c r="B709" s="23"/>
      <c r="C709" s="23"/>
    </row>
    <row r="710" spans="1:3" x14ac:dyDescent="0.2">
      <c r="A710" s="18" t="s">
        <v>8322</v>
      </c>
      <c r="B710" s="15"/>
      <c r="C710" s="15"/>
    </row>
    <row r="711" spans="1:3" x14ac:dyDescent="0.2">
      <c r="A711" s="19">
        <v>6</v>
      </c>
      <c r="B711" s="15">
        <v>1</v>
      </c>
      <c r="C711" s="15">
        <v>1</v>
      </c>
    </row>
    <row r="712" spans="1:3" x14ac:dyDescent="0.2">
      <c r="A712" s="18" t="s">
        <v>8339</v>
      </c>
      <c r="B712" s="15"/>
      <c r="C712" s="15"/>
    </row>
    <row r="713" spans="1:3" x14ac:dyDescent="0.2">
      <c r="A713" s="19">
        <v>6</v>
      </c>
      <c r="B713" s="15">
        <v>59.17</v>
      </c>
      <c r="C713" s="15">
        <v>59.17</v>
      </c>
    </row>
    <row r="714" spans="1:3" x14ac:dyDescent="0.2">
      <c r="A714" s="22" t="s">
        <v>8547</v>
      </c>
      <c r="B714" s="23">
        <v>1</v>
      </c>
      <c r="C714" s="23">
        <v>1</v>
      </c>
    </row>
    <row r="715" spans="1:3" x14ac:dyDescent="0.2">
      <c r="A715" s="22" t="s">
        <v>8548</v>
      </c>
      <c r="B715" s="23">
        <v>59.17</v>
      </c>
      <c r="C715" s="23">
        <v>59.17</v>
      </c>
    </row>
    <row r="716" spans="1:3" x14ac:dyDescent="0.2">
      <c r="A716" s="22" t="s">
        <v>3676</v>
      </c>
      <c r="B716" s="23"/>
      <c r="C716" s="23"/>
    </row>
    <row r="717" spans="1:3" x14ac:dyDescent="0.2">
      <c r="A717" s="18" t="s">
        <v>8322</v>
      </c>
      <c r="B717" s="15"/>
      <c r="C717" s="15"/>
    </row>
    <row r="718" spans="1:3" x14ac:dyDescent="0.2">
      <c r="A718" s="19">
        <v>30</v>
      </c>
      <c r="B718" s="15">
        <v>1</v>
      </c>
      <c r="C718" s="15">
        <v>1</v>
      </c>
    </row>
    <row r="719" spans="1:3" x14ac:dyDescent="0.2">
      <c r="A719" s="18" t="s">
        <v>8339</v>
      </c>
      <c r="B719" s="15"/>
      <c r="C719" s="15"/>
    </row>
    <row r="720" spans="1:3" x14ac:dyDescent="0.2">
      <c r="A720" s="19">
        <v>30</v>
      </c>
      <c r="B720" s="15">
        <v>73.400000000000006</v>
      </c>
      <c r="C720" s="15">
        <v>73.400000000000006</v>
      </c>
    </row>
    <row r="721" spans="1:3" x14ac:dyDescent="0.2">
      <c r="A721" s="22" t="s">
        <v>8549</v>
      </c>
      <c r="B721" s="23">
        <v>1</v>
      </c>
      <c r="C721" s="23">
        <v>1</v>
      </c>
    </row>
    <row r="722" spans="1:3" x14ac:dyDescent="0.2">
      <c r="A722" s="22" t="s">
        <v>8550</v>
      </c>
      <c r="B722" s="23">
        <v>73.400000000000006</v>
      </c>
      <c r="C722" s="23">
        <v>73.400000000000006</v>
      </c>
    </row>
    <row r="723" spans="1:3" x14ac:dyDescent="0.2">
      <c r="A723" s="22" t="s">
        <v>3412</v>
      </c>
      <c r="B723" s="23"/>
      <c r="C723" s="23"/>
    </row>
    <row r="724" spans="1:3" x14ac:dyDescent="0.2">
      <c r="A724" s="18" t="s">
        <v>8322</v>
      </c>
      <c r="B724" s="15"/>
      <c r="C724" s="15"/>
    </row>
    <row r="725" spans="1:3" x14ac:dyDescent="0.2">
      <c r="A725" s="19">
        <v>14</v>
      </c>
      <c r="B725" s="15">
        <v>1</v>
      </c>
      <c r="C725" s="15">
        <v>1</v>
      </c>
    </row>
    <row r="726" spans="1:3" x14ac:dyDescent="0.2">
      <c r="A726" s="18" t="s">
        <v>8339</v>
      </c>
      <c r="B726" s="15"/>
      <c r="C726" s="15"/>
    </row>
    <row r="727" spans="1:3" x14ac:dyDescent="0.2">
      <c r="A727" s="19">
        <v>14</v>
      </c>
      <c r="B727" s="15">
        <v>46.43</v>
      </c>
      <c r="C727" s="15">
        <v>46.43</v>
      </c>
    </row>
    <row r="728" spans="1:3" x14ac:dyDescent="0.2">
      <c r="A728" s="22" t="s">
        <v>8551</v>
      </c>
      <c r="B728" s="23">
        <v>1</v>
      </c>
      <c r="C728" s="23">
        <v>1</v>
      </c>
    </row>
    <row r="729" spans="1:3" x14ac:dyDescent="0.2">
      <c r="A729" s="22" t="s">
        <v>8552</v>
      </c>
      <c r="B729" s="23">
        <v>46.43</v>
      </c>
      <c r="C729" s="23">
        <v>46.43</v>
      </c>
    </row>
    <row r="730" spans="1:3" x14ac:dyDescent="0.2">
      <c r="A730" s="22" t="s">
        <v>3268</v>
      </c>
      <c r="B730" s="23"/>
      <c r="C730" s="23"/>
    </row>
    <row r="731" spans="1:3" x14ac:dyDescent="0.2">
      <c r="A731" s="18" t="s">
        <v>8322</v>
      </c>
      <c r="B731" s="15"/>
      <c r="C731" s="15"/>
    </row>
    <row r="732" spans="1:3" x14ac:dyDescent="0.2">
      <c r="A732" s="19">
        <v>42</v>
      </c>
      <c r="B732" s="15">
        <v>1</v>
      </c>
      <c r="C732" s="15">
        <v>1</v>
      </c>
    </row>
    <row r="733" spans="1:3" x14ac:dyDescent="0.2">
      <c r="A733" s="18" t="s">
        <v>8339</v>
      </c>
      <c r="B733" s="15"/>
      <c r="C733" s="15"/>
    </row>
    <row r="734" spans="1:3" x14ac:dyDescent="0.2">
      <c r="A734" s="19">
        <v>42</v>
      </c>
      <c r="B734" s="15">
        <v>60.95</v>
      </c>
      <c r="C734" s="15">
        <v>60.95</v>
      </c>
    </row>
    <row r="735" spans="1:3" x14ac:dyDescent="0.2">
      <c r="A735" s="22" t="s">
        <v>8553</v>
      </c>
      <c r="B735" s="23">
        <v>1</v>
      </c>
      <c r="C735" s="23">
        <v>1</v>
      </c>
    </row>
    <row r="736" spans="1:3" x14ac:dyDescent="0.2">
      <c r="A736" s="22" t="s">
        <v>8554</v>
      </c>
      <c r="B736" s="23">
        <v>60.95</v>
      </c>
      <c r="C736" s="23">
        <v>60.95</v>
      </c>
    </row>
    <row r="737" spans="1:3" x14ac:dyDescent="0.2">
      <c r="A737" s="22" t="s">
        <v>3836</v>
      </c>
      <c r="B737" s="23"/>
      <c r="C737" s="23"/>
    </row>
    <row r="738" spans="1:3" x14ac:dyDescent="0.2">
      <c r="A738" s="18" t="s">
        <v>8322</v>
      </c>
      <c r="B738" s="15"/>
      <c r="C738" s="15"/>
    </row>
    <row r="739" spans="1:3" x14ac:dyDescent="0.2">
      <c r="A739" s="19">
        <v>32</v>
      </c>
      <c r="B739" s="15">
        <v>1</v>
      </c>
      <c r="C739" s="15">
        <v>1</v>
      </c>
    </row>
    <row r="740" spans="1:3" x14ac:dyDescent="0.2">
      <c r="A740" s="18" t="s">
        <v>8339</v>
      </c>
      <c r="B740" s="15"/>
      <c r="C740" s="15"/>
    </row>
    <row r="741" spans="1:3" x14ac:dyDescent="0.2">
      <c r="A741" s="19">
        <v>32</v>
      </c>
      <c r="B741" s="15">
        <v>63.28</v>
      </c>
      <c r="C741" s="15">
        <v>63.28</v>
      </c>
    </row>
    <row r="742" spans="1:3" x14ac:dyDescent="0.2">
      <c r="A742" s="22" t="s">
        <v>8555</v>
      </c>
      <c r="B742" s="23">
        <v>1</v>
      </c>
      <c r="C742" s="23">
        <v>1</v>
      </c>
    </row>
    <row r="743" spans="1:3" x14ac:dyDescent="0.2">
      <c r="A743" s="22" t="s">
        <v>8556</v>
      </c>
      <c r="B743" s="23">
        <v>63.28</v>
      </c>
      <c r="C743" s="23">
        <v>63.28</v>
      </c>
    </row>
    <row r="744" spans="1:3" x14ac:dyDescent="0.2">
      <c r="A744" s="22" t="s">
        <v>3253</v>
      </c>
      <c r="B744" s="23"/>
      <c r="C744" s="23"/>
    </row>
    <row r="745" spans="1:3" x14ac:dyDescent="0.2">
      <c r="A745" s="18" t="s">
        <v>8322</v>
      </c>
      <c r="B745" s="15"/>
      <c r="C745" s="15"/>
    </row>
    <row r="746" spans="1:3" x14ac:dyDescent="0.2">
      <c r="A746" s="19">
        <v>115</v>
      </c>
      <c r="B746" s="15">
        <v>1</v>
      </c>
      <c r="C746" s="15">
        <v>1</v>
      </c>
    </row>
    <row r="747" spans="1:3" x14ac:dyDescent="0.2">
      <c r="A747" s="18" t="s">
        <v>8339</v>
      </c>
      <c r="B747" s="15"/>
      <c r="C747" s="15"/>
    </row>
    <row r="748" spans="1:3" x14ac:dyDescent="0.2">
      <c r="A748" s="19">
        <v>115</v>
      </c>
      <c r="B748" s="15">
        <v>177.09</v>
      </c>
      <c r="C748" s="15">
        <v>177.09</v>
      </c>
    </row>
    <row r="749" spans="1:3" x14ac:dyDescent="0.2">
      <c r="A749" s="22" t="s">
        <v>8557</v>
      </c>
      <c r="B749" s="23">
        <v>1</v>
      </c>
      <c r="C749" s="23">
        <v>1</v>
      </c>
    </row>
    <row r="750" spans="1:3" x14ac:dyDescent="0.2">
      <c r="A750" s="22" t="s">
        <v>8558</v>
      </c>
      <c r="B750" s="23">
        <v>177.09</v>
      </c>
      <c r="C750" s="23">
        <v>177.09</v>
      </c>
    </row>
    <row r="751" spans="1:3" x14ac:dyDescent="0.2">
      <c r="A751" s="22" t="s">
        <v>1292</v>
      </c>
      <c r="B751" s="23"/>
      <c r="C751" s="23"/>
    </row>
    <row r="752" spans="1:3" x14ac:dyDescent="0.2">
      <c r="A752" s="18" t="s">
        <v>8322</v>
      </c>
      <c r="B752" s="15"/>
      <c r="C752" s="15"/>
    </row>
    <row r="753" spans="1:3" x14ac:dyDescent="0.2">
      <c r="A753" s="19">
        <v>42</v>
      </c>
      <c r="B753" s="15">
        <v>1</v>
      </c>
      <c r="C753" s="15">
        <v>1</v>
      </c>
    </row>
    <row r="754" spans="1:3" x14ac:dyDescent="0.2">
      <c r="A754" s="18" t="s">
        <v>8339</v>
      </c>
      <c r="B754" s="15"/>
      <c r="C754" s="15"/>
    </row>
    <row r="755" spans="1:3" x14ac:dyDescent="0.2">
      <c r="A755" s="19">
        <v>42</v>
      </c>
      <c r="B755" s="15">
        <v>104.07</v>
      </c>
      <c r="C755" s="15">
        <v>104.07</v>
      </c>
    </row>
    <row r="756" spans="1:3" x14ac:dyDescent="0.2">
      <c r="A756" s="22" t="s">
        <v>8559</v>
      </c>
      <c r="B756" s="23">
        <v>1</v>
      </c>
      <c r="C756" s="23">
        <v>1</v>
      </c>
    </row>
    <row r="757" spans="1:3" x14ac:dyDescent="0.2">
      <c r="A757" s="22" t="s">
        <v>8560</v>
      </c>
      <c r="B757" s="23">
        <v>104.07</v>
      </c>
      <c r="C757" s="23">
        <v>104.07</v>
      </c>
    </row>
    <row r="758" spans="1:3" x14ac:dyDescent="0.2">
      <c r="A758" s="22" t="s">
        <v>3184</v>
      </c>
      <c r="B758" s="23"/>
      <c r="C758" s="23"/>
    </row>
    <row r="759" spans="1:3" x14ac:dyDescent="0.2">
      <c r="A759" s="18" t="s">
        <v>8322</v>
      </c>
      <c r="B759" s="15"/>
      <c r="C759" s="15"/>
    </row>
    <row r="760" spans="1:3" x14ac:dyDescent="0.2">
      <c r="A760" s="19">
        <v>46</v>
      </c>
      <c r="B760" s="15">
        <v>1</v>
      </c>
      <c r="C760" s="15">
        <v>1</v>
      </c>
    </row>
    <row r="761" spans="1:3" x14ac:dyDescent="0.2">
      <c r="A761" s="18" t="s">
        <v>8339</v>
      </c>
      <c r="B761" s="15"/>
      <c r="C761" s="15"/>
    </row>
    <row r="762" spans="1:3" x14ac:dyDescent="0.2">
      <c r="A762" s="19">
        <v>46</v>
      </c>
      <c r="B762" s="15">
        <v>100.22</v>
      </c>
      <c r="C762" s="15">
        <v>100.22</v>
      </c>
    </row>
    <row r="763" spans="1:3" x14ac:dyDescent="0.2">
      <c r="A763" s="22" t="s">
        <v>8561</v>
      </c>
      <c r="B763" s="23">
        <v>1</v>
      </c>
      <c r="C763" s="23">
        <v>1</v>
      </c>
    </row>
    <row r="764" spans="1:3" x14ac:dyDescent="0.2">
      <c r="A764" s="22" t="s">
        <v>8562</v>
      </c>
      <c r="B764" s="23">
        <v>100.22</v>
      </c>
      <c r="C764" s="23">
        <v>100.22</v>
      </c>
    </row>
    <row r="765" spans="1:3" x14ac:dyDescent="0.2">
      <c r="A765" s="22" t="s">
        <v>526</v>
      </c>
      <c r="B765" s="23"/>
      <c r="C765" s="23"/>
    </row>
    <row r="766" spans="1:3" x14ac:dyDescent="0.2">
      <c r="A766" s="18" t="s">
        <v>8322</v>
      </c>
      <c r="B766" s="15"/>
      <c r="C766" s="15"/>
    </row>
    <row r="767" spans="1:3" x14ac:dyDescent="0.2">
      <c r="A767" s="19">
        <v>12</v>
      </c>
      <c r="B767" s="15">
        <v>1</v>
      </c>
      <c r="C767" s="15">
        <v>1</v>
      </c>
    </row>
    <row r="768" spans="1:3" x14ac:dyDescent="0.2">
      <c r="A768" s="18" t="s">
        <v>8339</v>
      </c>
      <c r="B768" s="15"/>
      <c r="C768" s="15"/>
    </row>
    <row r="769" spans="1:3" x14ac:dyDescent="0.2">
      <c r="A769" s="19">
        <v>12</v>
      </c>
      <c r="B769" s="15">
        <v>1000</v>
      </c>
      <c r="C769" s="15">
        <v>1000</v>
      </c>
    </row>
    <row r="770" spans="1:3" x14ac:dyDescent="0.2">
      <c r="A770" s="22" t="s">
        <v>8563</v>
      </c>
      <c r="B770" s="23">
        <v>1</v>
      </c>
      <c r="C770" s="23">
        <v>1</v>
      </c>
    </row>
    <row r="771" spans="1:3" x14ac:dyDescent="0.2">
      <c r="A771" s="22" t="s">
        <v>8564</v>
      </c>
      <c r="B771" s="23">
        <v>1000</v>
      </c>
      <c r="C771" s="23">
        <v>1000</v>
      </c>
    </row>
    <row r="772" spans="1:3" x14ac:dyDescent="0.2">
      <c r="A772" s="22" t="s">
        <v>3619</v>
      </c>
      <c r="B772" s="23"/>
      <c r="C772" s="23"/>
    </row>
    <row r="773" spans="1:3" x14ac:dyDescent="0.2">
      <c r="A773" s="18" t="s">
        <v>8322</v>
      </c>
      <c r="B773" s="15"/>
      <c r="C773" s="15"/>
    </row>
    <row r="774" spans="1:3" x14ac:dyDescent="0.2">
      <c r="A774" s="19">
        <v>70</v>
      </c>
      <c r="B774" s="15">
        <v>1</v>
      </c>
      <c r="C774" s="15">
        <v>1</v>
      </c>
    </row>
    <row r="775" spans="1:3" x14ac:dyDescent="0.2">
      <c r="A775" s="18" t="s">
        <v>8339</v>
      </c>
      <c r="B775" s="15"/>
      <c r="C775" s="15"/>
    </row>
    <row r="776" spans="1:3" x14ac:dyDescent="0.2">
      <c r="A776" s="19">
        <v>70</v>
      </c>
      <c r="B776" s="15">
        <v>47.03</v>
      </c>
      <c r="C776" s="15">
        <v>47.03</v>
      </c>
    </row>
    <row r="777" spans="1:3" x14ac:dyDescent="0.2">
      <c r="A777" s="22" t="s">
        <v>8565</v>
      </c>
      <c r="B777" s="23">
        <v>1</v>
      </c>
      <c r="C777" s="23">
        <v>1</v>
      </c>
    </row>
    <row r="778" spans="1:3" x14ac:dyDescent="0.2">
      <c r="A778" s="22" t="s">
        <v>8566</v>
      </c>
      <c r="B778" s="23">
        <v>47.03</v>
      </c>
      <c r="C778" s="23">
        <v>47.03</v>
      </c>
    </row>
    <row r="779" spans="1:3" x14ac:dyDescent="0.2">
      <c r="A779" s="22" t="s">
        <v>3711</v>
      </c>
      <c r="B779" s="23"/>
      <c r="C779" s="23"/>
    </row>
    <row r="780" spans="1:3" x14ac:dyDescent="0.2">
      <c r="A780" s="18" t="s">
        <v>8322</v>
      </c>
      <c r="B780" s="15"/>
      <c r="C780" s="15"/>
    </row>
    <row r="781" spans="1:3" x14ac:dyDescent="0.2">
      <c r="A781" s="19">
        <v>97</v>
      </c>
      <c r="B781" s="15">
        <v>1</v>
      </c>
      <c r="C781" s="15">
        <v>1</v>
      </c>
    </row>
    <row r="782" spans="1:3" x14ac:dyDescent="0.2">
      <c r="A782" s="18" t="s">
        <v>8339</v>
      </c>
      <c r="B782" s="15"/>
      <c r="C782" s="15"/>
    </row>
    <row r="783" spans="1:3" x14ac:dyDescent="0.2">
      <c r="A783" s="19">
        <v>97</v>
      </c>
      <c r="B783" s="15">
        <v>105.52</v>
      </c>
      <c r="C783" s="15">
        <v>105.52</v>
      </c>
    </row>
    <row r="784" spans="1:3" x14ac:dyDescent="0.2">
      <c r="A784" s="22" t="s">
        <v>8567</v>
      </c>
      <c r="B784" s="23">
        <v>1</v>
      </c>
      <c r="C784" s="23">
        <v>1</v>
      </c>
    </row>
    <row r="785" spans="1:3" x14ac:dyDescent="0.2">
      <c r="A785" s="22" t="s">
        <v>8568</v>
      </c>
      <c r="B785" s="23">
        <v>105.52</v>
      </c>
      <c r="C785" s="23">
        <v>105.52</v>
      </c>
    </row>
    <row r="786" spans="1:3" x14ac:dyDescent="0.2">
      <c r="A786" s="22" t="s">
        <v>3219</v>
      </c>
      <c r="B786" s="23"/>
      <c r="C786" s="23"/>
    </row>
    <row r="787" spans="1:3" x14ac:dyDescent="0.2">
      <c r="A787" s="18" t="s">
        <v>8322</v>
      </c>
      <c r="B787" s="15"/>
      <c r="C787" s="15"/>
    </row>
    <row r="788" spans="1:3" x14ac:dyDescent="0.2">
      <c r="A788" s="19">
        <v>119</v>
      </c>
      <c r="B788" s="15">
        <v>1</v>
      </c>
      <c r="C788" s="15">
        <v>1</v>
      </c>
    </row>
    <row r="789" spans="1:3" x14ac:dyDescent="0.2">
      <c r="A789" s="18" t="s">
        <v>8339</v>
      </c>
      <c r="B789" s="15"/>
      <c r="C789" s="15"/>
    </row>
    <row r="790" spans="1:3" x14ac:dyDescent="0.2">
      <c r="A790" s="19">
        <v>119</v>
      </c>
      <c r="B790" s="15">
        <v>168.25</v>
      </c>
      <c r="C790" s="15">
        <v>168.25</v>
      </c>
    </row>
    <row r="791" spans="1:3" x14ac:dyDescent="0.2">
      <c r="A791" s="22" t="s">
        <v>8569</v>
      </c>
      <c r="B791" s="23">
        <v>1</v>
      </c>
      <c r="C791" s="23">
        <v>1</v>
      </c>
    </row>
    <row r="792" spans="1:3" x14ac:dyDescent="0.2">
      <c r="A792" s="22" t="s">
        <v>8570</v>
      </c>
      <c r="B792" s="23">
        <v>168.25</v>
      </c>
      <c r="C792" s="23">
        <v>168.25</v>
      </c>
    </row>
    <row r="793" spans="1:3" x14ac:dyDescent="0.2">
      <c r="A793" s="22" t="s">
        <v>3811</v>
      </c>
      <c r="B793" s="23"/>
      <c r="C793" s="23"/>
    </row>
    <row r="794" spans="1:3" x14ac:dyDescent="0.2">
      <c r="A794" s="18" t="s">
        <v>8322</v>
      </c>
      <c r="B794" s="15"/>
      <c r="C794" s="15"/>
    </row>
    <row r="795" spans="1:3" x14ac:dyDescent="0.2">
      <c r="A795" s="19">
        <v>34</v>
      </c>
      <c r="B795" s="15">
        <v>1</v>
      </c>
      <c r="C795" s="15">
        <v>1</v>
      </c>
    </row>
    <row r="796" spans="1:3" x14ac:dyDescent="0.2">
      <c r="A796" s="18" t="s">
        <v>8339</v>
      </c>
      <c r="B796" s="15"/>
      <c r="C796" s="15"/>
    </row>
    <row r="797" spans="1:3" x14ac:dyDescent="0.2">
      <c r="A797" s="19">
        <v>34</v>
      </c>
      <c r="B797" s="15">
        <v>61.82</v>
      </c>
      <c r="C797" s="15">
        <v>61.82</v>
      </c>
    </row>
    <row r="798" spans="1:3" x14ac:dyDescent="0.2">
      <c r="A798" s="22" t="s">
        <v>8571</v>
      </c>
      <c r="B798" s="23">
        <v>1</v>
      </c>
      <c r="C798" s="23">
        <v>1</v>
      </c>
    </row>
    <row r="799" spans="1:3" x14ac:dyDescent="0.2">
      <c r="A799" s="22" t="s">
        <v>8572</v>
      </c>
      <c r="B799" s="23">
        <v>61.82</v>
      </c>
      <c r="C799" s="23">
        <v>61.82</v>
      </c>
    </row>
    <row r="800" spans="1:3" x14ac:dyDescent="0.2">
      <c r="A800" s="22" t="s">
        <v>3528</v>
      </c>
      <c r="B800" s="23"/>
      <c r="C800" s="23"/>
    </row>
    <row r="801" spans="1:3" x14ac:dyDescent="0.2">
      <c r="A801" s="18" t="s">
        <v>8322</v>
      </c>
      <c r="B801" s="15"/>
      <c r="C801" s="15"/>
    </row>
    <row r="802" spans="1:3" x14ac:dyDescent="0.2">
      <c r="A802" s="19">
        <v>18</v>
      </c>
      <c r="B802" s="15">
        <v>1</v>
      </c>
      <c r="C802" s="15">
        <v>1</v>
      </c>
    </row>
    <row r="803" spans="1:3" x14ac:dyDescent="0.2">
      <c r="A803" s="18" t="s">
        <v>8339</v>
      </c>
      <c r="B803" s="15"/>
      <c r="C803" s="15"/>
    </row>
    <row r="804" spans="1:3" x14ac:dyDescent="0.2">
      <c r="A804" s="19">
        <v>18</v>
      </c>
      <c r="B804" s="15">
        <v>36.67</v>
      </c>
      <c r="C804" s="15">
        <v>36.67</v>
      </c>
    </row>
    <row r="805" spans="1:3" x14ac:dyDescent="0.2">
      <c r="A805" s="22" t="s">
        <v>8573</v>
      </c>
      <c r="B805" s="23">
        <v>1</v>
      </c>
      <c r="C805" s="23">
        <v>1</v>
      </c>
    </row>
    <row r="806" spans="1:3" x14ac:dyDescent="0.2">
      <c r="A806" s="22" t="s">
        <v>8574</v>
      </c>
      <c r="B806" s="23">
        <v>36.67</v>
      </c>
      <c r="C806" s="23">
        <v>36.67</v>
      </c>
    </row>
    <row r="807" spans="1:3" x14ac:dyDescent="0.2">
      <c r="A807" s="22" t="s">
        <v>3322</v>
      </c>
      <c r="B807" s="23"/>
      <c r="C807" s="23"/>
    </row>
    <row r="808" spans="1:3" x14ac:dyDescent="0.2">
      <c r="A808" s="18" t="s">
        <v>8322</v>
      </c>
      <c r="B808" s="15"/>
      <c r="C808" s="15"/>
    </row>
    <row r="809" spans="1:3" x14ac:dyDescent="0.2">
      <c r="A809" s="19">
        <v>23</v>
      </c>
      <c r="B809" s="15">
        <v>1</v>
      </c>
      <c r="C809" s="15">
        <v>1</v>
      </c>
    </row>
    <row r="810" spans="1:3" x14ac:dyDescent="0.2">
      <c r="A810" s="18" t="s">
        <v>8339</v>
      </c>
      <c r="B810" s="15"/>
      <c r="C810" s="15"/>
    </row>
    <row r="811" spans="1:3" x14ac:dyDescent="0.2">
      <c r="A811" s="19">
        <v>23</v>
      </c>
      <c r="B811" s="15">
        <v>145.65</v>
      </c>
      <c r="C811" s="15">
        <v>145.65</v>
      </c>
    </row>
    <row r="812" spans="1:3" x14ac:dyDescent="0.2">
      <c r="A812" s="22" t="s">
        <v>8575</v>
      </c>
      <c r="B812" s="23">
        <v>1</v>
      </c>
      <c r="C812" s="23">
        <v>1</v>
      </c>
    </row>
    <row r="813" spans="1:3" x14ac:dyDescent="0.2">
      <c r="A813" s="22" t="s">
        <v>8576</v>
      </c>
      <c r="B813" s="23">
        <v>145.65</v>
      </c>
      <c r="C813" s="23">
        <v>145.65</v>
      </c>
    </row>
    <row r="814" spans="1:3" x14ac:dyDescent="0.2">
      <c r="A814" s="22" t="s">
        <v>2966</v>
      </c>
      <c r="B814" s="23"/>
      <c r="C814" s="23"/>
    </row>
    <row r="815" spans="1:3" x14ac:dyDescent="0.2">
      <c r="A815" s="18" t="s">
        <v>8322</v>
      </c>
      <c r="B815" s="15"/>
      <c r="C815" s="15"/>
    </row>
    <row r="816" spans="1:3" x14ac:dyDescent="0.2">
      <c r="A816" s="19">
        <v>128</v>
      </c>
      <c r="B816" s="15">
        <v>1</v>
      </c>
      <c r="C816" s="15">
        <v>1</v>
      </c>
    </row>
    <row r="817" spans="1:3" x14ac:dyDescent="0.2">
      <c r="A817" s="18" t="s">
        <v>8339</v>
      </c>
      <c r="B817" s="15"/>
      <c r="C817" s="15"/>
    </row>
    <row r="818" spans="1:3" x14ac:dyDescent="0.2">
      <c r="A818" s="19">
        <v>128</v>
      </c>
      <c r="B818" s="15">
        <v>88.77</v>
      </c>
      <c r="C818" s="15">
        <v>88.77</v>
      </c>
    </row>
    <row r="819" spans="1:3" x14ac:dyDescent="0.2">
      <c r="A819" s="22" t="s">
        <v>8577</v>
      </c>
      <c r="B819" s="23">
        <v>1</v>
      </c>
      <c r="C819" s="23">
        <v>1</v>
      </c>
    </row>
    <row r="820" spans="1:3" x14ac:dyDescent="0.2">
      <c r="A820" s="22" t="s">
        <v>8578</v>
      </c>
      <c r="B820" s="23">
        <v>88.77</v>
      </c>
      <c r="C820" s="23">
        <v>88.77</v>
      </c>
    </row>
    <row r="821" spans="1:3" x14ac:dyDescent="0.2">
      <c r="A821" s="22" t="s">
        <v>3820</v>
      </c>
      <c r="B821" s="23"/>
      <c r="C821" s="23"/>
    </row>
    <row r="822" spans="1:3" x14ac:dyDescent="0.2">
      <c r="A822" s="18" t="s">
        <v>8322</v>
      </c>
      <c r="B822" s="15"/>
      <c r="C822" s="15"/>
    </row>
    <row r="823" spans="1:3" x14ac:dyDescent="0.2">
      <c r="A823" s="19">
        <v>41</v>
      </c>
      <c r="B823" s="15">
        <v>1</v>
      </c>
      <c r="C823" s="15">
        <v>1</v>
      </c>
    </row>
    <row r="824" spans="1:3" x14ac:dyDescent="0.2">
      <c r="A824" s="18" t="s">
        <v>8339</v>
      </c>
      <c r="B824" s="15"/>
      <c r="C824" s="15"/>
    </row>
    <row r="825" spans="1:3" x14ac:dyDescent="0.2">
      <c r="A825" s="19">
        <v>41</v>
      </c>
      <c r="B825" s="15">
        <v>64.63</v>
      </c>
      <c r="C825" s="15">
        <v>64.63</v>
      </c>
    </row>
    <row r="826" spans="1:3" x14ac:dyDescent="0.2">
      <c r="A826" s="22" t="s">
        <v>8579</v>
      </c>
      <c r="B826" s="23">
        <v>1</v>
      </c>
      <c r="C826" s="23">
        <v>1</v>
      </c>
    </row>
    <row r="827" spans="1:3" x14ac:dyDescent="0.2">
      <c r="A827" s="22" t="s">
        <v>8580</v>
      </c>
      <c r="B827" s="23">
        <v>64.63</v>
      </c>
      <c r="C827" s="23">
        <v>64.63</v>
      </c>
    </row>
    <row r="828" spans="1:3" x14ac:dyDescent="0.2">
      <c r="A828" s="22" t="s">
        <v>3498</v>
      </c>
      <c r="B828" s="23"/>
      <c r="C828" s="23"/>
    </row>
    <row r="829" spans="1:3" x14ac:dyDescent="0.2">
      <c r="A829" s="18" t="s">
        <v>8322</v>
      </c>
      <c r="B829" s="15"/>
      <c r="C829" s="15"/>
    </row>
    <row r="830" spans="1:3" x14ac:dyDescent="0.2">
      <c r="A830" s="19">
        <v>35</v>
      </c>
      <c r="B830" s="15">
        <v>1</v>
      </c>
      <c r="C830" s="15">
        <v>1</v>
      </c>
    </row>
    <row r="831" spans="1:3" x14ac:dyDescent="0.2">
      <c r="A831" s="18" t="s">
        <v>8339</v>
      </c>
      <c r="B831" s="15"/>
      <c r="C831" s="15"/>
    </row>
    <row r="832" spans="1:3" x14ac:dyDescent="0.2">
      <c r="A832" s="19">
        <v>35</v>
      </c>
      <c r="B832" s="15">
        <v>60.29</v>
      </c>
      <c r="C832" s="15">
        <v>60.29</v>
      </c>
    </row>
    <row r="833" spans="1:3" x14ac:dyDescent="0.2">
      <c r="A833" s="22" t="s">
        <v>8581</v>
      </c>
      <c r="B833" s="23">
        <v>1</v>
      </c>
      <c r="C833" s="23">
        <v>1</v>
      </c>
    </row>
    <row r="834" spans="1:3" x14ac:dyDescent="0.2">
      <c r="A834" s="22" t="s">
        <v>8582</v>
      </c>
      <c r="B834" s="23">
        <v>60.29</v>
      </c>
      <c r="C834" s="23">
        <v>60.29</v>
      </c>
    </row>
    <row r="835" spans="1:3" x14ac:dyDescent="0.2">
      <c r="A835" s="22" t="s">
        <v>3242</v>
      </c>
      <c r="B835" s="23"/>
      <c r="C835" s="23"/>
    </row>
    <row r="836" spans="1:3" x14ac:dyDescent="0.2">
      <c r="A836" s="18" t="s">
        <v>8322</v>
      </c>
      <c r="B836" s="15"/>
      <c r="C836" s="15"/>
    </row>
    <row r="837" spans="1:3" x14ac:dyDescent="0.2">
      <c r="A837" s="19">
        <v>183</v>
      </c>
      <c r="B837" s="15">
        <v>1</v>
      </c>
      <c r="C837" s="15">
        <v>1</v>
      </c>
    </row>
    <row r="838" spans="1:3" x14ac:dyDescent="0.2">
      <c r="A838" s="18" t="s">
        <v>8339</v>
      </c>
      <c r="B838" s="15"/>
      <c r="C838" s="15"/>
    </row>
    <row r="839" spans="1:3" x14ac:dyDescent="0.2">
      <c r="A839" s="19">
        <v>183</v>
      </c>
      <c r="B839" s="15">
        <v>69.569999999999993</v>
      </c>
      <c r="C839" s="15">
        <v>69.569999999999993</v>
      </c>
    </row>
    <row r="840" spans="1:3" x14ac:dyDescent="0.2">
      <c r="A840" s="22" t="s">
        <v>8583</v>
      </c>
      <c r="B840" s="23">
        <v>1</v>
      </c>
      <c r="C840" s="23">
        <v>1</v>
      </c>
    </row>
    <row r="841" spans="1:3" x14ac:dyDescent="0.2">
      <c r="A841" s="22" t="s">
        <v>8584</v>
      </c>
      <c r="B841" s="23">
        <v>69.569999999999993</v>
      </c>
      <c r="C841" s="23">
        <v>69.569999999999993</v>
      </c>
    </row>
    <row r="842" spans="1:3" x14ac:dyDescent="0.2">
      <c r="A842" s="22" t="s">
        <v>3460</v>
      </c>
      <c r="B842" s="23"/>
      <c r="C842" s="23"/>
    </row>
    <row r="843" spans="1:3" x14ac:dyDescent="0.2">
      <c r="A843" s="18" t="s">
        <v>8322</v>
      </c>
      <c r="B843" s="15"/>
      <c r="C843" s="15"/>
    </row>
    <row r="844" spans="1:3" x14ac:dyDescent="0.2">
      <c r="A844" s="19">
        <v>12</v>
      </c>
      <c r="B844" s="15">
        <v>1</v>
      </c>
      <c r="C844" s="15">
        <v>1</v>
      </c>
    </row>
    <row r="845" spans="1:3" x14ac:dyDescent="0.2">
      <c r="A845" s="18" t="s">
        <v>8339</v>
      </c>
      <c r="B845" s="15"/>
      <c r="C845" s="15"/>
    </row>
    <row r="846" spans="1:3" x14ac:dyDescent="0.2">
      <c r="A846" s="19">
        <v>12</v>
      </c>
      <c r="B846" s="15">
        <v>57.92</v>
      </c>
      <c r="C846" s="15">
        <v>57.92</v>
      </c>
    </row>
    <row r="847" spans="1:3" x14ac:dyDescent="0.2">
      <c r="A847" s="22" t="s">
        <v>8585</v>
      </c>
      <c r="B847" s="23">
        <v>1</v>
      </c>
      <c r="C847" s="23">
        <v>1</v>
      </c>
    </row>
    <row r="848" spans="1:3" x14ac:dyDescent="0.2">
      <c r="A848" s="22" t="s">
        <v>8586</v>
      </c>
      <c r="B848" s="23">
        <v>57.92</v>
      </c>
      <c r="C848" s="23">
        <v>57.92</v>
      </c>
    </row>
    <row r="849" spans="1:3" x14ac:dyDescent="0.2">
      <c r="A849" s="22" t="s">
        <v>1285</v>
      </c>
      <c r="B849" s="23"/>
      <c r="C849" s="23"/>
    </row>
    <row r="850" spans="1:3" x14ac:dyDescent="0.2">
      <c r="A850" s="18" t="s">
        <v>8322</v>
      </c>
      <c r="B850" s="15"/>
      <c r="C850" s="15"/>
    </row>
    <row r="851" spans="1:3" x14ac:dyDescent="0.2">
      <c r="A851" s="19">
        <v>31</v>
      </c>
      <c r="B851" s="15">
        <v>1</v>
      </c>
      <c r="C851" s="15">
        <v>1</v>
      </c>
    </row>
    <row r="852" spans="1:3" x14ac:dyDescent="0.2">
      <c r="A852" s="18" t="s">
        <v>8339</v>
      </c>
      <c r="B852" s="15"/>
      <c r="C852" s="15"/>
    </row>
    <row r="853" spans="1:3" x14ac:dyDescent="0.2">
      <c r="A853" s="19">
        <v>31</v>
      </c>
      <c r="B853" s="15">
        <v>65.16</v>
      </c>
      <c r="C853" s="15">
        <v>65.16</v>
      </c>
    </row>
    <row r="854" spans="1:3" x14ac:dyDescent="0.2">
      <c r="A854" s="22" t="s">
        <v>8587</v>
      </c>
      <c r="B854" s="23">
        <v>1</v>
      </c>
      <c r="C854" s="23">
        <v>1</v>
      </c>
    </row>
    <row r="855" spans="1:3" x14ac:dyDescent="0.2">
      <c r="A855" s="22" t="s">
        <v>8588</v>
      </c>
      <c r="B855" s="23">
        <v>65.16</v>
      </c>
      <c r="C855" s="23">
        <v>65.16</v>
      </c>
    </row>
    <row r="856" spans="1:3" x14ac:dyDescent="0.2">
      <c r="A856" s="22" t="s">
        <v>3339</v>
      </c>
      <c r="B856" s="23"/>
      <c r="C856" s="23"/>
    </row>
    <row r="857" spans="1:3" x14ac:dyDescent="0.2">
      <c r="A857" s="18" t="s">
        <v>8322</v>
      </c>
      <c r="B857" s="15"/>
      <c r="C857" s="15"/>
    </row>
    <row r="858" spans="1:3" x14ac:dyDescent="0.2">
      <c r="A858" s="19">
        <v>47</v>
      </c>
      <c r="B858" s="15">
        <v>1</v>
      </c>
      <c r="C858" s="15">
        <v>1</v>
      </c>
    </row>
    <row r="859" spans="1:3" x14ac:dyDescent="0.2">
      <c r="A859" s="18" t="s">
        <v>8339</v>
      </c>
      <c r="B859" s="15"/>
      <c r="C859" s="15"/>
    </row>
    <row r="860" spans="1:3" x14ac:dyDescent="0.2">
      <c r="A860" s="19">
        <v>47</v>
      </c>
      <c r="B860" s="15">
        <v>177.62</v>
      </c>
      <c r="C860" s="15">
        <v>177.62</v>
      </c>
    </row>
    <row r="861" spans="1:3" x14ac:dyDescent="0.2">
      <c r="A861" s="22" t="s">
        <v>8589</v>
      </c>
      <c r="B861" s="23">
        <v>1</v>
      </c>
      <c r="C861" s="23">
        <v>1</v>
      </c>
    </row>
    <row r="862" spans="1:3" x14ac:dyDescent="0.2">
      <c r="A862" s="22" t="s">
        <v>8590</v>
      </c>
      <c r="B862" s="23">
        <v>177.62</v>
      </c>
      <c r="C862" s="23">
        <v>177.62</v>
      </c>
    </row>
    <row r="863" spans="1:3" x14ac:dyDescent="0.2">
      <c r="A863" s="22" t="s">
        <v>3333</v>
      </c>
      <c r="B863" s="23"/>
      <c r="C863" s="23"/>
    </row>
    <row r="864" spans="1:3" x14ac:dyDescent="0.2">
      <c r="A864" s="18" t="s">
        <v>8322</v>
      </c>
      <c r="B864" s="15"/>
      <c r="C864" s="15"/>
    </row>
    <row r="865" spans="1:3" x14ac:dyDescent="0.2">
      <c r="A865" s="19">
        <v>111</v>
      </c>
      <c r="B865" s="15">
        <v>1</v>
      </c>
      <c r="C865" s="15">
        <v>1</v>
      </c>
    </row>
    <row r="866" spans="1:3" x14ac:dyDescent="0.2">
      <c r="A866" s="18" t="s">
        <v>8339</v>
      </c>
      <c r="B866" s="15"/>
      <c r="C866" s="15"/>
    </row>
    <row r="867" spans="1:3" x14ac:dyDescent="0.2">
      <c r="A867" s="19">
        <v>111</v>
      </c>
      <c r="B867" s="15">
        <v>32.97</v>
      </c>
      <c r="C867" s="15">
        <v>32.97</v>
      </c>
    </row>
    <row r="868" spans="1:3" x14ac:dyDescent="0.2">
      <c r="A868" s="22" t="s">
        <v>8591</v>
      </c>
      <c r="B868" s="23">
        <v>1</v>
      </c>
      <c r="C868" s="23">
        <v>1</v>
      </c>
    </row>
    <row r="869" spans="1:3" x14ac:dyDescent="0.2">
      <c r="A869" s="22" t="s">
        <v>8592</v>
      </c>
      <c r="B869" s="23">
        <v>32.97</v>
      </c>
      <c r="C869" s="23">
        <v>32.97</v>
      </c>
    </row>
    <row r="870" spans="1:3" x14ac:dyDescent="0.2">
      <c r="A870" s="22" t="s">
        <v>3364</v>
      </c>
      <c r="B870" s="23"/>
      <c r="C870" s="23"/>
    </row>
    <row r="871" spans="1:3" x14ac:dyDescent="0.2">
      <c r="A871" s="18" t="s">
        <v>8322</v>
      </c>
      <c r="B871" s="15"/>
      <c r="C871" s="15"/>
    </row>
    <row r="872" spans="1:3" x14ac:dyDescent="0.2">
      <c r="A872" s="19">
        <v>3</v>
      </c>
      <c r="B872" s="15">
        <v>1</v>
      </c>
      <c r="C872" s="15">
        <v>1</v>
      </c>
    </row>
    <row r="873" spans="1:3" x14ac:dyDescent="0.2">
      <c r="A873" s="18" t="s">
        <v>8339</v>
      </c>
      <c r="B873" s="15"/>
      <c r="C873" s="15"/>
    </row>
    <row r="874" spans="1:3" x14ac:dyDescent="0.2">
      <c r="A874" s="19">
        <v>3</v>
      </c>
      <c r="B874" s="15">
        <v>866.67</v>
      </c>
      <c r="C874" s="15">
        <v>866.67</v>
      </c>
    </row>
    <row r="875" spans="1:3" x14ac:dyDescent="0.2">
      <c r="A875" s="22" t="s">
        <v>8593</v>
      </c>
      <c r="B875" s="23">
        <v>1</v>
      </c>
      <c r="C875" s="23">
        <v>1</v>
      </c>
    </row>
    <row r="876" spans="1:3" x14ac:dyDescent="0.2">
      <c r="A876" s="22" t="s">
        <v>8594</v>
      </c>
      <c r="B876" s="23">
        <v>866.67</v>
      </c>
      <c r="C876" s="23">
        <v>866.67</v>
      </c>
    </row>
    <row r="877" spans="1:3" x14ac:dyDescent="0.2">
      <c r="A877" s="22" t="s">
        <v>3416</v>
      </c>
      <c r="B877" s="23"/>
      <c r="C877" s="23"/>
    </row>
    <row r="878" spans="1:3" x14ac:dyDescent="0.2">
      <c r="A878" s="18" t="s">
        <v>8322</v>
      </c>
      <c r="B878" s="15"/>
      <c r="C878" s="15"/>
    </row>
    <row r="879" spans="1:3" x14ac:dyDescent="0.2">
      <c r="A879" s="19">
        <v>45</v>
      </c>
      <c r="B879" s="15">
        <v>1</v>
      </c>
      <c r="C879" s="15">
        <v>1</v>
      </c>
    </row>
    <row r="880" spans="1:3" x14ac:dyDescent="0.2">
      <c r="A880" s="18" t="s">
        <v>8339</v>
      </c>
      <c r="B880" s="15"/>
      <c r="C880" s="15"/>
    </row>
    <row r="881" spans="1:3" x14ac:dyDescent="0.2">
      <c r="A881" s="19">
        <v>45</v>
      </c>
      <c r="B881" s="15">
        <v>37.78</v>
      </c>
      <c r="C881" s="15">
        <v>37.78</v>
      </c>
    </row>
    <row r="882" spans="1:3" x14ac:dyDescent="0.2">
      <c r="A882" s="22" t="s">
        <v>8595</v>
      </c>
      <c r="B882" s="23">
        <v>1</v>
      </c>
      <c r="C882" s="23">
        <v>1</v>
      </c>
    </row>
    <row r="883" spans="1:3" x14ac:dyDescent="0.2">
      <c r="A883" s="22" t="s">
        <v>8596</v>
      </c>
      <c r="B883" s="23">
        <v>37.78</v>
      </c>
      <c r="C883" s="23">
        <v>37.78</v>
      </c>
    </row>
    <row r="884" spans="1:3" x14ac:dyDescent="0.2">
      <c r="A884" s="22" t="s">
        <v>3573</v>
      </c>
      <c r="B884" s="23"/>
      <c r="C884" s="23"/>
    </row>
    <row r="885" spans="1:3" x14ac:dyDescent="0.2">
      <c r="A885" s="18" t="s">
        <v>8322</v>
      </c>
      <c r="B885" s="15"/>
      <c r="C885" s="15"/>
    </row>
    <row r="886" spans="1:3" x14ac:dyDescent="0.2">
      <c r="A886" s="19">
        <v>45</v>
      </c>
      <c r="B886" s="15">
        <v>1</v>
      </c>
      <c r="C886" s="15">
        <v>1</v>
      </c>
    </row>
    <row r="887" spans="1:3" x14ac:dyDescent="0.2">
      <c r="A887" s="18" t="s">
        <v>8339</v>
      </c>
      <c r="B887" s="15"/>
      <c r="C887" s="15"/>
    </row>
    <row r="888" spans="1:3" x14ac:dyDescent="0.2">
      <c r="A888" s="19">
        <v>45</v>
      </c>
      <c r="B888" s="15">
        <v>136.78</v>
      </c>
      <c r="C888" s="15">
        <v>136.78</v>
      </c>
    </row>
    <row r="889" spans="1:3" x14ac:dyDescent="0.2">
      <c r="A889" s="22" t="s">
        <v>8597</v>
      </c>
      <c r="B889" s="23">
        <v>1</v>
      </c>
      <c r="C889" s="23">
        <v>1</v>
      </c>
    </row>
    <row r="890" spans="1:3" x14ac:dyDescent="0.2">
      <c r="A890" s="22" t="s">
        <v>8598</v>
      </c>
      <c r="B890" s="23">
        <v>136.78</v>
      </c>
      <c r="C890" s="23">
        <v>136.78</v>
      </c>
    </row>
    <row r="891" spans="1:3" x14ac:dyDescent="0.2">
      <c r="A891" s="22" t="s">
        <v>3697</v>
      </c>
      <c r="B891" s="23"/>
      <c r="C891" s="23"/>
    </row>
    <row r="892" spans="1:3" x14ac:dyDescent="0.2">
      <c r="A892" s="18" t="s">
        <v>8322</v>
      </c>
      <c r="B892" s="15"/>
      <c r="C892" s="15"/>
    </row>
    <row r="893" spans="1:3" x14ac:dyDescent="0.2">
      <c r="A893" s="19">
        <v>18</v>
      </c>
      <c r="B893" s="15">
        <v>1</v>
      </c>
      <c r="C893" s="15">
        <v>1</v>
      </c>
    </row>
    <row r="894" spans="1:3" x14ac:dyDescent="0.2">
      <c r="A894" s="18" t="s">
        <v>8339</v>
      </c>
      <c r="B894" s="15"/>
      <c r="C894" s="15"/>
    </row>
    <row r="895" spans="1:3" x14ac:dyDescent="0.2">
      <c r="A895" s="19">
        <v>18</v>
      </c>
      <c r="B895" s="15">
        <v>33.67</v>
      </c>
      <c r="C895" s="15">
        <v>33.67</v>
      </c>
    </row>
    <row r="896" spans="1:3" x14ac:dyDescent="0.2">
      <c r="A896" s="22" t="s">
        <v>8599</v>
      </c>
      <c r="B896" s="23">
        <v>1</v>
      </c>
      <c r="C896" s="23">
        <v>1</v>
      </c>
    </row>
    <row r="897" spans="1:3" x14ac:dyDescent="0.2">
      <c r="A897" s="22" t="s">
        <v>8600</v>
      </c>
      <c r="B897" s="23">
        <v>33.67</v>
      </c>
      <c r="C897" s="23">
        <v>33.67</v>
      </c>
    </row>
    <row r="898" spans="1:3" x14ac:dyDescent="0.2">
      <c r="A898" s="22" t="s">
        <v>3479</v>
      </c>
      <c r="B898" s="23"/>
      <c r="C898" s="23"/>
    </row>
    <row r="899" spans="1:3" x14ac:dyDescent="0.2">
      <c r="A899" s="18" t="s">
        <v>8322</v>
      </c>
      <c r="B899" s="15"/>
      <c r="C899" s="15"/>
    </row>
    <row r="900" spans="1:3" x14ac:dyDescent="0.2">
      <c r="A900" s="19">
        <v>13</v>
      </c>
      <c r="B900" s="15">
        <v>1</v>
      </c>
      <c r="C900" s="15">
        <v>1</v>
      </c>
    </row>
    <row r="901" spans="1:3" x14ac:dyDescent="0.2">
      <c r="A901" s="18" t="s">
        <v>8339</v>
      </c>
      <c r="B901" s="15"/>
      <c r="C901" s="15"/>
    </row>
    <row r="902" spans="1:3" x14ac:dyDescent="0.2">
      <c r="A902" s="19">
        <v>13</v>
      </c>
      <c r="B902" s="15">
        <v>164.62</v>
      </c>
      <c r="C902" s="15">
        <v>164.62</v>
      </c>
    </row>
    <row r="903" spans="1:3" x14ac:dyDescent="0.2">
      <c r="A903" s="22" t="s">
        <v>8601</v>
      </c>
      <c r="B903" s="23">
        <v>1</v>
      </c>
      <c r="C903" s="23">
        <v>1</v>
      </c>
    </row>
    <row r="904" spans="1:3" x14ac:dyDescent="0.2">
      <c r="A904" s="22" t="s">
        <v>8602</v>
      </c>
      <c r="B904" s="23">
        <v>164.62</v>
      </c>
      <c r="C904" s="23">
        <v>164.62</v>
      </c>
    </row>
    <row r="905" spans="1:3" x14ac:dyDescent="0.2">
      <c r="A905" s="22" t="s">
        <v>3298</v>
      </c>
      <c r="B905" s="23"/>
      <c r="C905" s="23"/>
    </row>
    <row r="906" spans="1:3" x14ac:dyDescent="0.2">
      <c r="A906" s="18" t="s">
        <v>8322</v>
      </c>
      <c r="B906" s="15"/>
      <c r="C906" s="15"/>
    </row>
    <row r="907" spans="1:3" x14ac:dyDescent="0.2">
      <c r="A907" s="19">
        <v>72</v>
      </c>
      <c r="B907" s="15">
        <v>1</v>
      </c>
      <c r="C907" s="15">
        <v>1</v>
      </c>
    </row>
    <row r="908" spans="1:3" x14ac:dyDescent="0.2">
      <c r="A908" s="18" t="s">
        <v>8339</v>
      </c>
      <c r="B908" s="15"/>
      <c r="C908" s="15"/>
    </row>
    <row r="909" spans="1:3" x14ac:dyDescent="0.2">
      <c r="A909" s="19">
        <v>72</v>
      </c>
      <c r="B909" s="15">
        <v>141.29</v>
      </c>
      <c r="C909" s="15">
        <v>141.29</v>
      </c>
    </row>
    <row r="910" spans="1:3" x14ac:dyDescent="0.2">
      <c r="A910" s="22" t="s">
        <v>8603</v>
      </c>
      <c r="B910" s="23">
        <v>1</v>
      </c>
      <c r="C910" s="23">
        <v>1</v>
      </c>
    </row>
    <row r="911" spans="1:3" x14ac:dyDescent="0.2">
      <c r="A911" s="22" t="s">
        <v>8604</v>
      </c>
      <c r="B911" s="23">
        <v>141.29</v>
      </c>
      <c r="C911" s="23">
        <v>141.29</v>
      </c>
    </row>
    <row r="912" spans="1:3" x14ac:dyDescent="0.2">
      <c r="A912" s="22" t="s">
        <v>3541</v>
      </c>
      <c r="B912" s="23"/>
      <c r="C912" s="23"/>
    </row>
    <row r="913" spans="1:3" x14ac:dyDescent="0.2">
      <c r="A913" s="18" t="s">
        <v>8322</v>
      </c>
      <c r="B913" s="15"/>
      <c r="C913" s="15"/>
    </row>
    <row r="914" spans="1:3" x14ac:dyDescent="0.2">
      <c r="A914" s="19">
        <v>85</v>
      </c>
      <c r="B914" s="15">
        <v>1</v>
      </c>
      <c r="C914" s="15">
        <v>1</v>
      </c>
    </row>
    <row r="915" spans="1:3" x14ac:dyDescent="0.2">
      <c r="A915" s="18" t="s">
        <v>8339</v>
      </c>
      <c r="B915" s="15"/>
      <c r="C915" s="15"/>
    </row>
    <row r="916" spans="1:3" x14ac:dyDescent="0.2">
      <c r="A916" s="19">
        <v>85</v>
      </c>
      <c r="B916" s="15">
        <v>66.150000000000006</v>
      </c>
      <c r="C916" s="15">
        <v>66.150000000000006</v>
      </c>
    </row>
    <row r="917" spans="1:3" x14ac:dyDescent="0.2">
      <c r="A917" s="22" t="s">
        <v>8605</v>
      </c>
      <c r="B917" s="23">
        <v>1</v>
      </c>
      <c r="C917" s="23">
        <v>1</v>
      </c>
    </row>
    <row r="918" spans="1:3" x14ac:dyDescent="0.2">
      <c r="A918" s="22" t="s">
        <v>8606</v>
      </c>
      <c r="B918" s="23">
        <v>66.150000000000006</v>
      </c>
      <c r="C918" s="23">
        <v>66.150000000000006</v>
      </c>
    </row>
    <row r="919" spans="1:3" x14ac:dyDescent="0.2">
      <c r="A919" s="22" t="s">
        <v>3588</v>
      </c>
      <c r="B919" s="23"/>
      <c r="C919" s="23"/>
    </row>
    <row r="920" spans="1:3" x14ac:dyDescent="0.2">
      <c r="A920" s="18" t="s">
        <v>8322</v>
      </c>
      <c r="B920" s="15"/>
      <c r="C920" s="15"/>
    </row>
    <row r="921" spans="1:3" x14ac:dyDescent="0.2">
      <c r="A921" s="19">
        <v>62</v>
      </c>
      <c r="B921" s="15">
        <v>1</v>
      </c>
      <c r="C921" s="15">
        <v>1</v>
      </c>
    </row>
    <row r="922" spans="1:3" x14ac:dyDescent="0.2">
      <c r="A922" s="18" t="s">
        <v>8339</v>
      </c>
      <c r="B922" s="15"/>
      <c r="C922" s="15"/>
    </row>
    <row r="923" spans="1:3" x14ac:dyDescent="0.2">
      <c r="A923" s="19">
        <v>62</v>
      </c>
      <c r="B923" s="15">
        <v>82.26</v>
      </c>
      <c r="C923" s="15">
        <v>82.26</v>
      </c>
    </row>
    <row r="924" spans="1:3" x14ac:dyDescent="0.2">
      <c r="A924" s="22" t="s">
        <v>8607</v>
      </c>
      <c r="B924" s="23">
        <v>1</v>
      </c>
      <c r="C924" s="23">
        <v>1</v>
      </c>
    </row>
    <row r="925" spans="1:3" x14ac:dyDescent="0.2">
      <c r="A925" s="22" t="s">
        <v>8608</v>
      </c>
      <c r="B925" s="23">
        <v>82.26</v>
      </c>
      <c r="C925" s="23">
        <v>82.26</v>
      </c>
    </row>
    <row r="926" spans="1:3" x14ac:dyDescent="0.2">
      <c r="A926" s="22" t="s">
        <v>3385</v>
      </c>
      <c r="B926" s="23"/>
      <c r="C926" s="23"/>
    </row>
    <row r="927" spans="1:3" x14ac:dyDescent="0.2">
      <c r="A927" s="18" t="s">
        <v>8322</v>
      </c>
      <c r="B927" s="15"/>
      <c r="C927" s="15"/>
    </row>
    <row r="928" spans="1:3" x14ac:dyDescent="0.2">
      <c r="A928" s="19">
        <v>41</v>
      </c>
      <c r="B928" s="15">
        <v>1</v>
      </c>
      <c r="C928" s="15">
        <v>1</v>
      </c>
    </row>
    <row r="929" spans="1:3" x14ac:dyDescent="0.2">
      <c r="A929" s="18" t="s">
        <v>8339</v>
      </c>
      <c r="B929" s="15"/>
      <c r="C929" s="15"/>
    </row>
    <row r="930" spans="1:3" x14ac:dyDescent="0.2">
      <c r="A930" s="19">
        <v>41</v>
      </c>
      <c r="B930" s="15">
        <v>51.22</v>
      </c>
      <c r="C930" s="15">
        <v>51.22</v>
      </c>
    </row>
    <row r="931" spans="1:3" x14ac:dyDescent="0.2">
      <c r="A931" s="22" t="s">
        <v>8609</v>
      </c>
      <c r="B931" s="23">
        <v>1</v>
      </c>
      <c r="C931" s="23">
        <v>1</v>
      </c>
    </row>
    <row r="932" spans="1:3" x14ac:dyDescent="0.2">
      <c r="A932" s="22" t="s">
        <v>8610</v>
      </c>
      <c r="B932" s="23">
        <v>51.22</v>
      </c>
      <c r="C932" s="23">
        <v>51.22</v>
      </c>
    </row>
    <row r="933" spans="1:3" x14ac:dyDescent="0.2">
      <c r="A933" s="22" t="s">
        <v>3674</v>
      </c>
      <c r="B933" s="23"/>
      <c r="C933" s="23"/>
    </row>
    <row r="934" spans="1:3" x14ac:dyDescent="0.2">
      <c r="A934" s="18" t="s">
        <v>8322</v>
      </c>
      <c r="B934" s="15"/>
      <c r="C934" s="15"/>
    </row>
    <row r="935" spans="1:3" x14ac:dyDescent="0.2">
      <c r="A935" s="19">
        <v>199</v>
      </c>
      <c r="B935" s="15">
        <v>1</v>
      </c>
      <c r="C935" s="15">
        <v>1</v>
      </c>
    </row>
    <row r="936" spans="1:3" x14ac:dyDescent="0.2">
      <c r="A936" s="18" t="s">
        <v>8339</v>
      </c>
      <c r="B936" s="15"/>
      <c r="C936" s="15"/>
    </row>
    <row r="937" spans="1:3" x14ac:dyDescent="0.2">
      <c r="A937" s="19">
        <v>199</v>
      </c>
      <c r="B937" s="15">
        <v>62.05</v>
      </c>
      <c r="C937" s="15">
        <v>62.05</v>
      </c>
    </row>
    <row r="938" spans="1:3" x14ac:dyDescent="0.2">
      <c r="A938" s="22" t="s">
        <v>8611</v>
      </c>
      <c r="B938" s="23">
        <v>1</v>
      </c>
      <c r="C938" s="23">
        <v>1</v>
      </c>
    </row>
    <row r="939" spans="1:3" x14ac:dyDescent="0.2">
      <c r="A939" s="22" t="s">
        <v>8612</v>
      </c>
      <c r="B939" s="23">
        <v>62.05</v>
      </c>
      <c r="C939" s="23">
        <v>62.05</v>
      </c>
    </row>
    <row r="940" spans="1:3" x14ac:dyDescent="0.2">
      <c r="A940" s="22" t="s">
        <v>3556</v>
      </c>
      <c r="B940" s="23"/>
      <c r="C940" s="23"/>
    </row>
    <row r="941" spans="1:3" x14ac:dyDescent="0.2">
      <c r="A941" s="18" t="s">
        <v>8322</v>
      </c>
      <c r="B941" s="15"/>
      <c r="C941" s="15"/>
    </row>
    <row r="942" spans="1:3" x14ac:dyDescent="0.2">
      <c r="A942" s="19">
        <v>558</v>
      </c>
      <c r="B942" s="15">
        <v>1</v>
      </c>
      <c r="C942" s="15">
        <v>1</v>
      </c>
    </row>
    <row r="943" spans="1:3" x14ac:dyDescent="0.2">
      <c r="A943" s="18" t="s">
        <v>8339</v>
      </c>
      <c r="B943" s="15"/>
      <c r="C943" s="15"/>
    </row>
    <row r="944" spans="1:3" x14ac:dyDescent="0.2">
      <c r="A944" s="19">
        <v>558</v>
      </c>
      <c r="B944" s="15">
        <v>179.28</v>
      </c>
      <c r="C944" s="15">
        <v>179.28</v>
      </c>
    </row>
    <row r="945" spans="1:3" x14ac:dyDescent="0.2">
      <c r="A945" s="22" t="s">
        <v>8613</v>
      </c>
      <c r="B945" s="23">
        <v>1</v>
      </c>
      <c r="C945" s="23">
        <v>1</v>
      </c>
    </row>
    <row r="946" spans="1:3" x14ac:dyDescent="0.2">
      <c r="A946" s="22" t="s">
        <v>8614</v>
      </c>
      <c r="B946" s="23">
        <v>179.28</v>
      </c>
      <c r="C946" s="23">
        <v>179.28</v>
      </c>
    </row>
    <row r="947" spans="1:3" x14ac:dyDescent="0.2">
      <c r="A947" s="22" t="s">
        <v>2795</v>
      </c>
      <c r="B947" s="23"/>
      <c r="C947" s="23"/>
    </row>
    <row r="948" spans="1:3" x14ac:dyDescent="0.2">
      <c r="A948" s="18" t="s">
        <v>8322</v>
      </c>
      <c r="B948" s="15"/>
      <c r="C948" s="15"/>
    </row>
    <row r="949" spans="1:3" x14ac:dyDescent="0.2">
      <c r="A949" s="19">
        <v>20</v>
      </c>
      <c r="B949" s="15">
        <v>1</v>
      </c>
      <c r="C949" s="15">
        <v>1</v>
      </c>
    </row>
    <row r="950" spans="1:3" x14ac:dyDescent="0.2">
      <c r="A950" s="18" t="s">
        <v>8339</v>
      </c>
      <c r="B950" s="15"/>
      <c r="C950" s="15"/>
    </row>
    <row r="951" spans="1:3" x14ac:dyDescent="0.2">
      <c r="A951" s="19">
        <v>20</v>
      </c>
      <c r="B951" s="15">
        <v>36.5</v>
      </c>
      <c r="C951" s="15">
        <v>36.5</v>
      </c>
    </row>
    <row r="952" spans="1:3" x14ac:dyDescent="0.2">
      <c r="A952" s="22" t="s">
        <v>8615</v>
      </c>
      <c r="B952" s="23">
        <v>1</v>
      </c>
      <c r="C952" s="23">
        <v>1</v>
      </c>
    </row>
    <row r="953" spans="1:3" x14ac:dyDescent="0.2">
      <c r="A953" s="22" t="s">
        <v>8616</v>
      </c>
      <c r="B953" s="23">
        <v>36.5</v>
      </c>
      <c r="C953" s="23">
        <v>36.5</v>
      </c>
    </row>
    <row r="954" spans="1:3" x14ac:dyDescent="0.2">
      <c r="A954" s="22" t="s">
        <v>3279</v>
      </c>
      <c r="B954" s="23"/>
      <c r="C954" s="23"/>
    </row>
    <row r="955" spans="1:3" x14ac:dyDescent="0.2">
      <c r="A955" s="18" t="s">
        <v>8322</v>
      </c>
      <c r="B955" s="15"/>
      <c r="C955" s="15"/>
    </row>
    <row r="956" spans="1:3" x14ac:dyDescent="0.2">
      <c r="A956" s="19">
        <v>63</v>
      </c>
      <c r="B956" s="15">
        <v>1</v>
      </c>
      <c r="C956" s="15">
        <v>1</v>
      </c>
    </row>
    <row r="957" spans="1:3" x14ac:dyDescent="0.2">
      <c r="A957" s="18" t="s">
        <v>8339</v>
      </c>
      <c r="B957" s="15"/>
      <c r="C957" s="15"/>
    </row>
    <row r="958" spans="1:3" x14ac:dyDescent="0.2">
      <c r="A958" s="19">
        <v>63</v>
      </c>
      <c r="B958" s="15">
        <v>105.21</v>
      </c>
      <c r="C958" s="15">
        <v>105.21</v>
      </c>
    </row>
    <row r="959" spans="1:3" x14ac:dyDescent="0.2">
      <c r="A959" s="22" t="s">
        <v>8617</v>
      </c>
      <c r="B959" s="23">
        <v>1</v>
      </c>
      <c r="C959" s="23">
        <v>1</v>
      </c>
    </row>
    <row r="960" spans="1:3" x14ac:dyDescent="0.2">
      <c r="A960" s="22" t="s">
        <v>8618</v>
      </c>
      <c r="B960" s="23">
        <v>105.21</v>
      </c>
      <c r="C960" s="23">
        <v>105.21</v>
      </c>
    </row>
    <row r="961" spans="1:3" x14ac:dyDescent="0.2">
      <c r="A961" s="22" t="s">
        <v>3223</v>
      </c>
      <c r="B961" s="23"/>
      <c r="C961" s="23"/>
    </row>
    <row r="962" spans="1:3" x14ac:dyDescent="0.2">
      <c r="A962" s="18" t="s">
        <v>8322</v>
      </c>
      <c r="B962" s="15"/>
      <c r="C962" s="15"/>
    </row>
    <row r="963" spans="1:3" x14ac:dyDescent="0.2">
      <c r="A963" s="19">
        <v>74</v>
      </c>
      <c r="B963" s="15">
        <v>1</v>
      </c>
      <c r="C963" s="15">
        <v>1</v>
      </c>
    </row>
    <row r="964" spans="1:3" x14ac:dyDescent="0.2">
      <c r="A964" s="18" t="s">
        <v>8339</v>
      </c>
      <c r="B964" s="15"/>
      <c r="C964" s="15"/>
    </row>
    <row r="965" spans="1:3" x14ac:dyDescent="0.2">
      <c r="A965" s="19">
        <v>74</v>
      </c>
      <c r="B965" s="15">
        <v>45.88</v>
      </c>
      <c r="C965" s="15">
        <v>45.88</v>
      </c>
    </row>
    <row r="966" spans="1:3" x14ac:dyDescent="0.2">
      <c r="A966" s="22" t="s">
        <v>8619</v>
      </c>
      <c r="B966" s="23">
        <v>1</v>
      </c>
      <c r="C966" s="23">
        <v>1</v>
      </c>
    </row>
    <row r="967" spans="1:3" x14ac:dyDescent="0.2">
      <c r="A967" s="22" t="s">
        <v>8620</v>
      </c>
      <c r="B967" s="23">
        <v>45.88</v>
      </c>
      <c r="C967" s="23">
        <v>45.88</v>
      </c>
    </row>
    <row r="968" spans="1:3" x14ac:dyDescent="0.2">
      <c r="A968" s="22" t="s">
        <v>3382</v>
      </c>
      <c r="B968" s="23"/>
      <c r="C968" s="23"/>
    </row>
    <row r="969" spans="1:3" x14ac:dyDescent="0.2">
      <c r="A969" s="18" t="s">
        <v>8322</v>
      </c>
      <c r="B969" s="15"/>
      <c r="C969" s="15"/>
    </row>
    <row r="970" spans="1:3" x14ac:dyDescent="0.2">
      <c r="A970" s="19">
        <v>30</v>
      </c>
      <c r="B970" s="15">
        <v>1</v>
      </c>
      <c r="C970" s="15">
        <v>1</v>
      </c>
    </row>
    <row r="971" spans="1:3" x14ac:dyDescent="0.2">
      <c r="A971" s="18" t="s">
        <v>8339</v>
      </c>
      <c r="B971" s="15"/>
      <c r="C971" s="15"/>
    </row>
    <row r="972" spans="1:3" x14ac:dyDescent="0.2">
      <c r="A972" s="19">
        <v>30</v>
      </c>
      <c r="B972" s="15">
        <v>65.17</v>
      </c>
      <c r="C972" s="15">
        <v>65.17</v>
      </c>
    </row>
    <row r="973" spans="1:3" x14ac:dyDescent="0.2">
      <c r="A973" s="22" t="s">
        <v>8621</v>
      </c>
      <c r="B973" s="23">
        <v>1</v>
      </c>
      <c r="C973" s="23">
        <v>1</v>
      </c>
    </row>
    <row r="974" spans="1:3" x14ac:dyDescent="0.2">
      <c r="A974" s="22" t="s">
        <v>8622</v>
      </c>
      <c r="B974" s="23">
        <v>65.17</v>
      </c>
      <c r="C974" s="23">
        <v>65.17</v>
      </c>
    </row>
    <row r="975" spans="1:3" x14ac:dyDescent="0.2">
      <c r="A975" s="22" t="s">
        <v>3487</v>
      </c>
      <c r="B975" s="23"/>
      <c r="C975" s="23"/>
    </row>
    <row r="976" spans="1:3" x14ac:dyDescent="0.2">
      <c r="A976" s="18" t="s">
        <v>8322</v>
      </c>
      <c r="B976" s="15"/>
      <c r="C976" s="15"/>
    </row>
    <row r="977" spans="1:3" x14ac:dyDescent="0.2">
      <c r="A977" s="19">
        <v>29</v>
      </c>
      <c r="B977" s="15">
        <v>1</v>
      </c>
      <c r="C977" s="15">
        <v>1</v>
      </c>
    </row>
    <row r="978" spans="1:3" x14ac:dyDescent="0.2">
      <c r="A978" s="18" t="s">
        <v>8339</v>
      </c>
      <c r="B978" s="15"/>
      <c r="C978" s="15"/>
    </row>
    <row r="979" spans="1:3" x14ac:dyDescent="0.2">
      <c r="A979" s="19">
        <v>29</v>
      </c>
      <c r="B979" s="15">
        <v>125.38</v>
      </c>
      <c r="C979" s="15">
        <v>125.38</v>
      </c>
    </row>
    <row r="980" spans="1:3" x14ac:dyDescent="0.2">
      <c r="A980" s="22" t="s">
        <v>8623</v>
      </c>
      <c r="B980" s="23">
        <v>1</v>
      </c>
      <c r="C980" s="23">
        <v>1</v>
      </c>
    </row>
    <row r="981" spans="1:3" x14ac:dyDescent="0.2">
      <c r="A981" s="22" t="s">
        <v>8624</v>
      </c>
      <c r="B981" s="23">
        <v>125.38</v>
      </c>
      <c r="C981" s="23">
        <v>125.38</v>
      </c>
    </row>
    <row r="982" spans="1:3" x14ac:dyDescent="0.2">
      <c r="A982" s="22" t="s">
        <v>2962</v>
      </c>
      <c r="B982" s="23"/>
      <c r="C982" s="23"/>
    </row>
    <row r="983" spans="1:3" x14ac:dyDescent="0.2">
      <c r="A983" s="18" t="s">
        <v>8322</v>
      </c>
      <c r="B983" s="15"/>
      <c r="C983" s="15"/>
    </row>
    <row r="984" spans="1:3" x14ac:dyDescent="0.2">
      <c r="A984" s="19">
        <v>20</v>
      </c>
      <c r="B984" s="15">
        <v>1</v>
      </c>
      <c r="C984" s="15">
        <v>1</v>
      </c>
    </row>
    <row r="985" spans="1:3" x14ac:dyDescent="0.2">
      <c r="A985" s="18" t="s">
        <v>8339</v>
      </c>
      <c r="B985" s="15"/>
      <c r="C985" s="15"/>
    </row>
    <row r="986" spans="1:3" x14ac:dyDescent="0.2">
      <c r="A986" s="19">
        <v>20</v>
      </c>
      <c r="B986" s="15">
        <v>60.9</v>
      </c>
      <c r="C986" s="15">
        <v>60.9</v>
      </c>
    </row>
    <row r="987" spans="1:3" x14ac:dyDescent="0.2">
      <c r="A987" s="22" t="s">
        <v>8625</v>
      </c>
      <c r="B987" s="23">
        <v>1</v>
      </c>
      <c r="C987" s="23">
        <v>1</v>
      </c>
    </row>
    <row r="988" spans="1:3" x14ac:dyDescent="0.2">
      <c r="A988" s="22" t="s">
        <v>8626</v>
      </c>
      <c r="B988" s="23">
        <v>60.9</v>
      </c>
      <c r="C988" s="23">
        <v>60.9</v>
      </c>
    </row>
    <row r="989" spans="1:3" x14ac:dyDescent="0.2">
      <c r="A989" s="22" t="s">
        <v>3568</v>
      </c>
      <c r="B989" s="23"/>
      <c r="C989" s="23"/>
    </row>
    <row r="990" spans="1:3" x14ac:dyDescent="0.2">
      <c r="A990" s="18" t="s">
        <v>8322</v>
      </c>
      <c r="B990" s="15"/>
      <c r="C990" s="15"/>
    </row>
    <row r="991" spans="1:3" x14ac:dyDescent="0.2">
      <c r="A991" s="19">
        <v>41</v>
      </c>
      <c r="B991" s="15">
        <v>1</v>
      </c>
      <c r="C991" s="15">
        <v>1</v>
      </c>
    </row>
    <row r="992" spans="1:3" x14ac:dyDescent="0.2">
      <c r="A992" s="18" t="s">
        <v>8339</v>
      </c>
      <c r="B992" s="15"/>
      <c r="C992" s="15"/>
    </row>
    <row r="993" spans="1:3" x14ac:dyDescent="0.2">
      <c r="A993" s="19">
        <v>41</v>
      </c>
      <c r="B993" s="15">
        <v>122.54</v>
      </c>
      <c r="C993" s="15">
        <v>122.54</v>
      </c>
    </row>
    <row r="994" spans="1:3" x14ac:dyDescent="0.2">
      <c r="A994" s="22" t="s">
        <v>8627</v>
      </c>
      <c r="B994" s="23">
        <v>1</v>
      </c>
      <c r="C994" s="23">
        <v>1</v>
      </c>
    </row>
    <row r="995" spans="1:3" x14ac:dyDescent="0.2">
      <c r="A995" s="22" t="s">
        <v>8628</v>
      </c>
      <c r="B995" s="23">
        <v>122.54</v>
      </c>
      <c r="C995" s="23">
        <v>122.54</v>
      </c>
    </row>
    <row r="996" spans="1:3" x14ac:dyDescent="0.2">
      <c r="A996" s="22" t="s">
        <v>3280</v>
      </c>
      <c r="B996" s="23"/>
      <c r="C996" s="23"/>
    </row>
    <row r="997" spans="1:3" x14ac:dyDescent="0.2">
      <c r="A997" s="18" t="s">
        <v>8322</v>
      </c>
      <c r="B997" s="15"/>
      <c r="C997" s="15"/>
    </row>
    <row r="998" spans="1:3" x14ac:dyDescent="0.2">
      <c r="A998" s="19">
        <v>30</v>
      </c>
      <c r="B998" s="15">
        <v>1</v>
      </c>
      <c r="C998" s="15">
        <v>1</v>
      </c>
    </row>
    <row r="999" spans="1:3" x14ac:dyDescent="0.2">
      <c r="A999" s="18" t="s">
        <v>8339</v>
      </c>
      <c r="B999" s="15"/>
      <c r="C999" s="15"/>
    </row>
    <row r="1000" spans="1:3" x14ac:dyDescent="0.2">
      <c r="A1000" s="19">
        <v>30</v>
      </c>
      <c r="B1000" s="15">
        <v>68.67</v>
      </c>
      <c r="C1000" s="15">
        <v>68.67</v>
      </c>
    </row>
    <row r="1001" spans="1:3" x14ac:dyDescent="0.2">
      <c r="A1001" s="22" t="s">
        <v>8629</v>
      </c>
      <c r="B1001" s="23">
        <v>1</v>
      </c>
      <c r="C1001" s="23">
        <v>1</v>
      </c>
    </row>
    <row r="1002" spans="1:3" x14ac:dyDescent="0.2">
      <c r="A1002" s="22" t="s">
        <v>8630</v>
      </c>
      <c r="B1002" s="23">
        <v>68.67</v>
      </c>
      <c r="C1002" s="23">
        <v>68.67</v>
      </c>
    </row>
    <row r="1003" spans="1:3" x14ac:dyDescent="0.2">
      <c r="A1003" s="22" t="s">
        <v>3439</v>
      </c>
      <c r="B1003" s="23"/>
      <c r="C1003" s="23"/>
    </row>
    <row r="1004" spans="1:3" x14ac:dyDescent="0.2">
      <c r="A1004" s="18" t="s">
        <v>8322</v>
      </c>
      <c r="B1004" s="15"/>
      <c r="C1004" s="15"/>
    </row>
    <row r="1005" spans="1:3" x14ac:dyDescent="0.2">
      <c r="A1005" s="19">
        <v>71</v>
      </c>
      <c r="B1005" s="15">
        <v>1</v>
      </c>
      <c r="C1005" s="15">
        <v>1</v>
      </c>
    </row>
    <row r="1006" spans="1:3" x14ac:dyDescent="0.2">
      <c r="A1006" s="19">
        <v>82</v>
      </c>
      <c r="B1006" s="15">
        <v>1</v>
      </c>
      <c r="C1006" s="15">
        <v>1</v>
      </c>
    </row>
    <row r="1007" spans="1:3" x14ac:dyDescent="0.2">
      <c r="A1007" s="18" t="s">
        <v>8339</v>
      </c>
      <c r="B1007" s="15"/>
      <c r="C1007" s="15"/>
    </row>
    <row r="1008" spans="1:3" x14ac:dyDescent="0.2">
      <c r="A1008" s="19">
        <v>71</v>
      </c>
      <c r="B1008" s="15">
        <v>35.49</v>
      </c>
      <c r="C1008" s="15">
        <v>35.49</v>
      </c>
    </row>
    <row r="1009" spans="1:3" x14ac:dyDescent="0.2">
      <c r="A1009" s="19">
        <v>82</v>
      </c>
      <c r="B1009" s="15">
        <v>64.16</v>
      </c>
      <c r="C1009" s="15">
        <v>64.16</v>
      </c>
    </row>
    <row r="1010" spans="1:3" x14ac:dyDescent="0.2">
      <c r="A1010" s="22" t="s">
        <v>8631</v>
      </c>
      <c r="B1010" s="23">
        <v>2</v>
      </c>
      <c r="C1010" s="23">
        <v>2</v>
      </c>
    </row>
    <row r="1011" spans="1:3" x14ac:dyDescent="0.2">
      <c r="A1011" s="22" t="s">
        <v>8632</v>
      </c>
      <c r="B1011" s="23">
        <v>99.65</v>
      </c>
      <c r="C1011" s="23">
        <v>99.65</v>
      </c>
    </row>
    <row r="1012" spans="1:3" x14ac:dyDescent="0.2">
      <c r="A1012" s="22" t="s">
        <v>3543</v>
      </c>
      <c r="B1012" s="23"/>
      <c r="C1012" s="23"/>
    </row>
    <row r="1013" spans="1:3" x14ac:dyDescent="0.2">
      <c r="A1013" s="18" t="s">
        <v>8322</v>
      </c>
      <c r="B1013" s="15"/>
      <c r="C1013" s="15"/>
    </row>
    <row r="1014" spans="1:3" x14ac:dyDescent="0.2">
      <c r="A1014" s="19">
        <v>24</v>
      </c>
      <c r="B1014" s="15">
        <v>1</v>
      </c>
      <c r="C1014" s="15">
        <v>1</v>
      </c>
    </row>
    <row r="1015" spans="1:3" x14ac:dyDescent="0.2">
      <c r="A1015" s="18" t="s">
        <v>8339</v>
      </c>
      <c r="B1015" s="15"/>
      <c r="C1015" s="15"/>
    </row>
    <row r="1016" spans="1:3" x14ac:dyDescent="0.2">
      <c r="A1016" s="19">
        <v>24</v>
      </c>
      <c r="B1016" s="15">
        <v>104.17</v>
      </c>
      <c r="C1016" s="15">
        <v>104.17</v>
      </c>
    </row>
    <row r="1017" spans="1:3" x14ac:dyDescent="0.2">
      <c r="A1017" s="22" t="s">
        <v>8633</v>
      </c>
      <c r="B1017" s="23">
        <v>1</v>
      </c>
      <c r="C1017" s="23">
        <v>1</v>
      </c>
    </row>
    <row r="1018" spans="1:3" x14ac:dyDescent="0.2">
      <c r="A1018" s="22" t="s">
        <v>8634</v>
      </c>
      <c r="B1018" s="23">
        <v>104.17</v>
      </c>
      <c r="C1018" s="23">
        <v>104.17</v>
      </c>
    </row>
    <row r="1019" spans="1:3" x14ac:dyDescent="0.2">
      <c r="A1019" s="22" t="s">
        <v>3361</v>
      </c>
      <c r="B1019" s="23"/>
      <c r="C1019" s="23"/>
    </row>
    <row r="1020" spans="1:3" x14ac:dyDescent="0.2">
      <c r="A1020" s="18" t="s">
        <v>8322</v>
      </c>
      <c r="B1020" s="15"/>
      <c r="C1020" s="15"/>
    </row>
    <row r="1021" spans="1:3" x14ac:dyDescent="0.2">
      <c r="A1021" s="19">
        <v>20</v>
      </c>
      <c r="B1021" s="15">
        <v>1</v>
      </c>
      <c r="C1021" s="15">
        <v>1</v>
      </c>
    </row>
    <row r="1022" spans="1:3" x14ac:dyDescent="0.2">
      <c r="A1022" s="18" t="s">
        <v>8339</v>
      </c>
      <c r="B1022" s="15"/>
      <c r="C1022" s="15"/>
    </row>
    <row r="1023" spans="1:3" x14ac:dyDescent="0.2">
      <c r="A1023" s="19">
        <v>20</v>
      </c>
      <c r="B1023" s="15">
        <v>54.5</v>
      </c>
      <c r="C1023" s="15">
        <v>54.5</v>
      </c>
    </row>
    <row r="1024" spans="1:3" x14ac:dyDescent="0.2">
      <c r="A1024" s="22" t="s">
        <v>8635</v>
      </c>
      <c r="B1024" s="23">
        <v>1</v>
      </c>
      <c r="C1024" s="23">
        <v>1</v>
      </c>
    </row>
    <row r="1025" spans="1:3" x14ac:dyDescent="0.2">
      <c r="A1025" s="22" t="s">
        <v>8636</v>
      </c>
      <c r="B1025" s="23">
        <v>54.5</v>
      </c>
      <c r="C1025" s="23">
        <v>54.5</v>
      </c>
    </row>
    <row r="1026" spans="1:3" x14ac:dyDescent="0.2">
      <c r="A1026" s="22" t="s">
        <v>3228</v>
      </c>
      <c r="B1026" s="23"/>
      <c r="C1026" s="23"/>
    </row>
    <row r="1027" spans="1:3" x14ac:dyDescent="0.2">
      <c r="A1027" s="18" t="s">
        <v>8322</v>
      </c>
      <c r="B1027" s="15"/>
      <c r="C1027" s="15"/>
    </row>
    <row r="1028" spans="1:3" x14ac:dyDescent="0.2">
      <c r="A1028" s="19">
        <v>37</v>
      </c>
      <c r="B1028" s="15">
        <v>1</v>
      </c>
      <c r="C1028" s="15">
        <v>1</v>
      </c>
    </row>
    <row r="1029" spans="1:3" x14ac:dyDescent="0.2">
      <c r="A1029" s="18" t="s">
        <v>8339</v>
      </c>
      <c r="B1029" s="15"/>
      <c r="C1029" s="15"/>
    </row>
    <row r="1030" spans="1:3" x14ac:dyDescent="0.2">
      <c r="A1030" s="19">
        <v>37</v>
      </c>
      <c r="B1030" s="15">
        <v>193.62</v>
      </c>
      <c r="C1030" s="15">
        <v>193.62</v>
      </c>
    </row>
    <row r="1031" spans="1:3" x14ac:dyDescent="0.2">
      <c r="A1031" s="22" t="s">
        <v>8637</v>
      </c>
      <c r="B1031" s="23">
        <v>1</v>
      </c>
      <c r="C1031" s="23">
        <v>1</v>
      </c>
    </row>
    <row r="1032" spans="1:3" x14ac:dyDescent="0.2">
      <c r="A1032" s="22" t="s">
        <v>8638</v>
      </c>
      <c r="B1032" s="23">
        <v>193.62</v>
      </c>
      <c r="C1032" s="23">
        <v>193.62</v>
      </c>
    </row>
    <row r="1033" spans="1:3" x14ac:dyDescent="0.2">
      <c r="A1033" s="22" t="s">
        <v>3593</v>
      </c>
      <c r="B1033" s="23"/>
      <c r="C1033" s="23"/>
    </row>
    <row r="1034" spans="1:3" x14ac:dyDescent="0.2">
      <c r="A1034" s="18" t="s">
        <v>8322</v>
      </c>
      <c r="B1034" s="15"/>
      <c r="C1034" s="15"/>
    </row>
    <row r="1035" spans="1:3" x14ac:dyDescent="0.2">
      <c r="A1035" s="19">
        <v>36</v>
      </c>
      <c r="B1035" s="15">
        <v>1</v>
      </c>
      <c r="C1035" s="15">
        <v>1</v>
      </c>
    </row>
    <row r="1036" spans="1:3" x14ac:dyDescent="0.2">
      <c r="A1036" s="18" t="s">
        <v>8339</v>
      </c>
      <c r="B1036" s="15"/>
      <c r="C1036" s="15"/>
    </row>
    <row r="1037" spans="1:3" x14ac:dyDescent="0.2">
      <c r="A1037" s="19">
        <v>36</v>
      </c>
      <c r="B1037" s="15">
        <v>55.97</v>
      </c>
      <c r="C1037" s="15">
        <v>55.97</v>
      </c>
    </row>
    <row r="1038" spans="1:3" x14ac:dyDescent="0.2">
      <c r="A1038" s="22" t="s">
        <v>8639</v>
      </c>
      <c r="B1038" s="23">
        <v>1</v>
      </c>
      <c r="C1038" s="23">
        <v>1</v>
      </c>
    </row>
    <row r="1039" spans="1:3" x14ac:dyDescent="0.2">
      <c r="A1039" s="22" t="s">
        <v>8640</v>
      </c>
      <c r="B1039" s="23">
        <v>55.97</v>
      </c>
      <c r="C1039" s="23">
        <v>55.97</v>
      </c>
    </row>
    <row r="1040" spans="1:3" x14ac:dyDescent="0.2">
      <c r="A1040" s="22" t="s">
        <v>1303</v>
      </c>
      <c r="B1040" s="23"/>
      <c r="C1040" s="23"/>
    </row>
    <row r="1041" spans="1:3" x14ac:dyDescent="0.2">
      <c r="A1041" s="18" t="s">
        <v>8322</v>
      </c>
      <c r="B1041" s="15"/>
      <c r="C1041" s="15"/>
    </row>
    <row r="1042" spans="1:3" x14ac:dyDescent="0.2">
      <c r="A1042" s="19">
        <v>50</v>
      </c>
      <c r="B1042" s="15">
        <v>1</v>
      </c>
      <c r="C1042" s="15">
        <v>1</v>
      </c>
    </row>
    <row r="1043" spans="1:3" x14ac:dyDescent="0.2">
      <c r="A1043" s="18" t="s">
        <v>8339</v>
      </c>
      <c r="B1043" s="15"/>
      <c r="C1043" s="15"/>
    </row>
    <row r="1044" spans="1:3" x14ac:dyDescent="0.2">
      <c r="A1044" s="19">
        <v>50</v>
      </c>
      <c r="B1044" s="15">
        <v>50</v>
      </c>
      <c r="C1044" s="15">
        <v>50</v>
      </c>
    </row>
    <row r="1045" spans="1:3" x14ac:dyDescent="0.2">
      <c r="A1045" s="22" t="s">
        <v>8641</v>
      </c>
      <c r="B1045" s="23">
        <v>1</v>
      </c>
      <c r="C1045" s="23">
        <v>1</v>
      </c>
    </row>
    <row r="1046" spans="1:3" x14ac:dyDescent="0.2">
      <c r="A1046" s="22" t="s">
        <v>8642</v>
      </c>
      <c r="B1046" s="23">
        <v>50</v>
      </c>
      <c r="C1046" s="23">
        <v>50</v>
      </c>
    </row>
    <row r="1047" spans="1:3" x14ac:dyDescent="0.2">
      <c r="A1047" s="22" t="s">
        <v>3284</v>
      </c>
      <c r="B1047" s="23"/>
      <c r="C1047" s="23"/>
    </row>
    <row r="1048" spans="1:3" x14ac:dyDescent="0.2">
      <c r="A1048" s="18" t="s">
        <v>8322</v>
      </c>
      <c r="B1048" s="15"/>
      <c r="C1048" s="15"/>
    </row>
    <row r="1049" spans="1:3" x14ac:dyDescent="0.2">
      <c r="A1049" s="19">
        <v>15</v>
      </c>
      <c r="B1049" s="15">
        <v>1</v>
      </c>
      <c r="C1049" s="15">
        <v>1</v>
      </c>
    </row>
    <row r="1050" spans="1:3" x14ac:dyDescent="0.2">
      <c r="A1050" s="18" t="s">
        <v>8339</v>
      </c>
      <c r="B1050" s="15"/>
      <c r="C1050" s="15"/>
    </row>
    <row r="1051" spans="1:3" x14ac:dyDescent="0.2">
      <c r="A1051" s="19">
        <v>15</v>
      </c>
      <c r="B1051" s="15">
        <v>203.2</v>
      </c>
      <c r="C1051" s="15">
        <v>203.2</v>
      </c>
    </row>
    <row r="1052" spans="1:3" x14ac:dyDescent="0.2">
      <c r="A1052" s="22" t="s">
        <v>8643</v>
      </c>
      <c r="B1052" s="23">
        <v>1</v>
      </c>
      <c r="C1052" s="23">
        <v>1</v>
      </c>
    </row>
    <row r="1053" spans="1:3" x14ac:dyDescent="0.2">
      <c r="A1053" s="22" t="s">
        <v>8644</v>
      </c>
      <c r="B1053" s="23">
        <v>203.2</v>
      </c>
      <c r="C1053" s="23">
        <v>203.2</v>
      </c>
    </row>
    <row r="1054" spans="1:3" x14ac:dyDescent="0.2">
      <c r="A1054" s="22" t="s">
        <v>3822</v>
      </c>
      <c r="B1054" s="23"/>
      <c r="C1054" s="23"/>
    </row>
    <row r="1055" spans="1:3" x14ac:dyDescent="0.2">
      <c r="A1055" s="18" t="s">
        <v>8322</v>
      </c>
      <c r="B1055" s="15"/>
      <c r="C1055" s="15"/>
    </row>
    <row r="1056" spans="1:3" x14ac:dyDescent="0.2">
      <c r="A1056" s="19">
        <v>49</v>
      </c>
      <c r="B1056" s="15">
        <v>1</v>
      </c>
      <c r="C1056" s="15">
        <v>1</v>
      </c>
    </row>
    <row r="1057" spans="1:3" x14ac:dyDescent="0.2">
      <c r="A1057" s="18" t="s">
        <v>8339</v>
      </c>
      <c r="B1057" s="15"/>
      <c r="C1057" s="15"/>
    </row>
    <row r="1058" spans="1:3" x14ac:dyDescent="0.2">
      <c r="A1058" s="19">
        <v>49</v>
      </c>
      <c r="B1058" s="15">
        <v>107.57</v>
      </c>
      <c r="C1058" s="15">
        <v>107.57</v>
      </c>
    </row>
    <row r="1059" spans="1:3" x14ac:dyDescent="0.2">
      <c r="A1059" s="22" t="s">
        <v>8645</v>
      </c>
      <c r="B1059" s="23">
        <v>1</v>
      </c>
      <c r="C1059" s="23">
        <v>1</v>
      </c>
    </row>
    <row r="1060" spans="1:3" x14ac:dyDescent="0.2">
      <c r="A1060" s="22" t="s">
        <v>8646</v>
      </c>
      <c r="B1060" s="23">
        <v>107.57</v>
      </c>
      <c r="C1060" s="23">
        <v>107.57</v>
      </c>
    </row>
    <row r="1061" spans="1:3" x14ac:dyDescent="0.2">
      <c r="A1061" s="22" t="s">
        <v>2790</v>
      </c>
      <c r="B1061" s="23"/>
      <c r="C1061" s="23"/>
    </row>
    <row r="1062" spans="1:3" x14ac:dyDescent="0.2">
      <c r="A1062" s="18" t="s">
        <v>8322</v>
      </c>
      <c r="B1062" s="15"/>
      <c r="C1062" s="15"/>
    </row>
    <row r="1063" spans="1:3" x14ac:dyDescent="0.2">
      <c r="A1063" s="19">
        <v>66</v>
      </c>
      <c r="B1063" s="15">
        <v>1</v>
      </c>
      <c r="C1063" s="15">
        <v>1</v>
      </c>
    </row>
    <row r="1064" spans="1:3" x14ac:dyDescent="0.2">
      <c r="A1064" s="18" t="s">
        <v>8339</v>
      </c>
      <c r="B1064" s="15"/>
      <c r="C1064" s="15"/>
    </row>
    <row r="1065" spans="1:3" x14ac:dyDescent="0.2">
      <c r="A1065" s="19">
        <v>66</v>
      </c>
      <c r="B1065" s="15">
        <v>47.88</v>
      </c>
      <c r="C1065" s="15">
        <v>47.88</v>
      </c>
    </row>
    <row r="1066" spans="1:3" x14ac:dyDescent="0.2">
      <c r="A1066" s="22" t="s">
        <v>8647</v>
      </c>
      <c r="B1066" s="23">
        <v>1</v>
      </c>
      <c r="C1066" s="23">
        <v>1</v>
      </c>
    </row>
    <row r="1067" spans="1:3" x14ac:dyDescent="0.2">
      <c r="A1067" s="22" t="s">
        <v>8648</v>
      </c>
      <c r="B1067" s="23">
        <v>47.88</v>
      </c>
      <c r="C1067" s="23">
        <v>47.88</v>
      </c>
    </row>
    <row r="1068" spans="1:3" x14ac:dyDescent="0.2">
      <c r="A1068" s="22" t="s">
        <v>2785</v>
      </c>
      <c r="B1068" s="23"/>
      <c r="C1068" s="23"/>
    </row>
    <row r="1069" spans="1:3" x14ac:dyDescent="0.2">
      <c r="A1069" s="18" t="s">
        <v>8322</v>
      </c>
      <c r="B1069" s="15"/>
      <c r="C1069" s="15"/>
    </row>
    <row r="1070" spans="1:3" x14ac:dyDescent="0.2">
      <c r="A1070" s="19">
        <v>142</v>
      </c>
      <c r="B1070" s="15">
        <v>1</v>
      </c>
      <c r="C1070" s="15">
        <v>1</v>
      </c>
    </row>
    <row r="1071" spans="1:3" x14ac:dyDescent="0.2">
      <c r="A1071" s="18" t="s">
        <v>8339</v>
      </c>
      <c r="B1071" s="15"/>
      <c r="C1071" s="15"/>
    </row>
    <row r="1072" spans="1:3" x14ac:dyDescent="0.2">
      <c r="A1072" s="19">
        <v>142</v>
      </c>
      <c r="B1072" s="15">
        <v>36.86</v>
      </c>
      <c r="C1072" s="15">
        <v>36.86</v>
      </c>
    </row>
    <row r="1073" spans="1:3" x14ac:dyDescent="0.2">
      <c r="A1073" s="22" t="s">
        <v>8649</v>
      </c>
      <c r="B1073" s="23">
        <v>1</v>
      </c>
      <c r="C1073" s="23">
        <v>1</v>
      </c>
    </row>
    <row r="1074" spans="1:3" x14ac:dyDescent="0.2">
      <c r="A1074" s="22" t="s">
        <v>8650</v>
      </c>
      <c r="B1074" s="23">
        <v>36.86</v>
      </c>
      <c r="C1074" s="23">
        <v>36.86</v>
      </c>
    </row>
    <row r="1075" spans="1:3" x14ac:dyDescent="0.2">
      <c r="A1075" s="22" t="s">
        <v>2813</v>
      </c>
      <c r="B1075" s="23"/>
      <c r="C1075" s="23"/>
    </row>
    <row r="1076" spans="1:3" x14ac:dyDescent="0.2">
      <c r="A1076" s="18" t="s">
        <v>8322</v>
      </c>
      <c r="B1076" s="15"/>
      <c r="C1076" s="15"/>
    </row>
    <row r="1077" spans="1:3" x14ac:dyDescent="0.2">
      <c r="A1077" s="19">
        <v>96</v>
      </c>
      <c r="B1077" s="15">
        <v>1</v>
      </c>
      <c r="C1077" s="15">
        <v>1</v>
      </c>
    </row>
    <row r="1078" spans="1:3" x14ac:dyDescent="0.2">
      <c r="A1078" s="18" t="s">
        <v>8339</v>
      </c>
      <c r="B1078" s="15"/>
      <c r="C1078" s="15"/>
    </row>
    <row r="1079" spans="1:3" x14ac:dyDescent="0.2">
      <c r="A1079" s="19">
        <v>96</v>
      </c>
      <c r="B1079" s="15">
        <v>37.21</v>
      </c>
      <c r="C1079" s="15">
        <v>37.21</v>
      </c>
    </row>
    <row r="1080" spans="1:3" x14ac:dyDescent="0.2">
      <c r="A1080" s="22" t="s">
        <v>8651</v>
      </c>
      <c r="B1080" s="23">
        <v>1</v>
      </c>
      <c r="C1080" s="23">
        <v>1</v>
      </c>
    </row>
    <row r="1081" spans="1:3" x14ac:dyDescent="0.2">
      <c r="A1081" s="22" t="s">
        <v>8652</v>
      </c>
      <c r="B1081" s="23">
        <v>37.21</v>
      </c>
      <c r="C1081" s="23">
        <v>37.21</v>
      </c>
    </row>
    <row r="1082" spans="1:3" x14ac:dyDescent="0.2">
      <c r="A1082" s="22" t="s">
        <v>3612</v>
      </c>
      <c r="B1082" s="23"/>
      <c r="C1082" s="23"/>
    </row>
    <row r="1083" spans="1:3" x14ac:dyDescent="0.2">
      <c r="A1083" s="18" t="s">
        <v>8322</v>
      </c>
      <c r="B1083" s="15"/>
      <c r="C1083" s="15"/>
    </row>
    <row r="1084" spans="1:3" x14ac:dyDescent="0.2">
      <c r="A1084" s="19">
        <v>20</v>
      </c>
      <c r="B1084" s="15">
        <v>1</v>
      </c>
      <c r="C1084" s="15">
        <v>1</v>
      </c>
    </row>
    <row r="1085" spans="1:3" x14ac:dyDescent="0.2">
      <c r="A1085" s="18" t="s">
        <v>8339</v>
      </c>
      <c r="B1085" s="15"/>
      <c r="C1085" s="15"/>
    </row>
    <row r="1086" spans="1:3" x14ac:dyDescent="0.2">
      <c r="A1086" s="19">
        <v>20</v>
      </c>
      <c r="B1086" s="15">
        <v>62.5</v>
      </c>
      <c r="C1086" s="15">
        <v>62.5</v>
      </c>
    </row>
    <row r="1087" spans="1:3" x14ac:dyDescent="0.2">
      <c r="A1087" s="22" t="s">
        <v>8653</v>
      </c>
      <c r="B1087" s="23">
        <v>1</v>
      </c>
      <c r="C1087" s="23">
        <v>1</v>
      </c>
    </row>
    <row r="1088" spans="1:3" x14ac:dyDescent="0.2">
      <c r="A1088" s="22" t="s">
        <v>8654</v>
      </c>
      <c r="B1088" s="23">
        <v>62.5</v>
      </c>
      <c r="C1088" s="23">
        <v>62.5</v>
      </c>
    </row>
    <row r="1089" spans="1:3" x14ac:dyDescent="0.2">
      <c r="A1089" s="22" t="s">
        <v>3425</v>
      </c>
      <c r="B1089" s="23"/>
      <c r="C1089" s="23"/>
    </row>
    <row r="1090" spans="1:3" x14ac:dyDescent="0.2">
      <c r="A1090" s="18" t="s">
        <v>8322</v>
      </c>
      <c r="B1090" s="15"/>
      <c r="C1090" s="15"/>
    </row>
    <row r="1091" spans="1:3" x14ac:dyDescent="0.2">
      <c r="A1091" s="19">
        <v>87</v>
      </c>
      <c r="B1091" s="15">
        <v>1</v>
      </c>
      <c r="C1091" s="15">
        <v>1</v>
      </c>
    </row>
    <row r="1092" spans="1:3" x14ac:dyDescent="0.2">
      <c r="A1092" s="18" t="s">
        <v>8339</v>
      </c>
      <c r="B1092" s="15"/>
      <c r="C1092" s="15"/>
    </row>
    <row r="1093" spans="1:3" x14ac:dyDescent="0.2">
      <c r="A1093" s="19">
        <v>87</v>
      </c>
      <c r="B1093" s="15">
        <v>46.61</v>
      </c>
      <c r="C1093" s="15">
        <v>46.61</v>
      </c>
    </row>
    <row r="1094" spans="1:3" x14ac:dyDescent="0.2">
      <c r="A1094" s="22" t="s">
        <v>8655</v>
      </c>
      <c r="B1094" s="23">
        <v>1</v>
      </c>
      <c r="C1094" s="23">
        <v>1</v>
      </c>
    </row>
    <row r="1095" spans="1:3" x14ac:dyDescent="0.2">
      <c r="A1095" s="22" t="s">
        <v>8656</v>
      </c>
      <c r="B1095" s="23">
        <v>46.61</v>
      </c>
      <c r="C1095" s="23">
        <v>46.61</v>
      </c>
    </row>
    <row r="1096" spans="1:3" x14ac:dyDescent="0.2">
      <c r="A1096" s="22" t="s">
        <v>3833</v>
      </c>
      <c r="B1096" s="23"/>
      <c r="C1096" s="23"/>
    </row>
    <row r="1097" spans="1:3" x14ac:dyDescent="0.2">
      <c r="A1097" s="18" t="s">
        <v>8322</v>
      </c>
      <c r="B1097" s="15"/>
      <c r="C1097" s="15"/>
    </row>
    <row r="1098" spans="1:3" x14ac:dyDescent="0.2">
      <c r="A1098" s="19">
        <v>14</v>
      </c>
      <c r="B1098" s="15">
        <v>1</v>
      </c>
      <c r="C1098" s="15">
        <v>1</v>
      </c>
    </row>
    <row r="1099" spans="1:3" x14ac:dyDescent="0.2">
      <c r="A1099" s="18" t="s">
        <v>8339</v>
      </c>
      <c r="B1099" s="15"/>
      <c r="C1099" s="15"/>
    </row>
    <row r="1100" spans="1:3" x14ac:dyDescent="0.2">
      <c r="A1100" s="19">
        <v>14</v>
      </c>
      <c r="B1100" s="15">
        <v>64.290000000000006</v>
      </c>
      <c r="C1100" s="15">
        <v>64.290000000000006</v>
      </c>
    </row>
    <row r="1101" spans="1:3" x14ac:dyDescent="0.2">
      <c r="A1101" s="22" t="s">
        <v>8657</v>
      </c>
      <c r="B1101" s="23">
        <v>1</v>
      </c>
      <c r="C1101" s="23">
        <v>1</v>
      </c>
    </row>
    <row r="1102" spans="1:3" x14ac:dyDescent="0.2">
      <c r="A1102" s="22" t="s">
        <v>8658</v>
      </c>
      <c r="B1102" s="23">
        <v>64.290000000000006</v>
      </c>
      <c r="C1102" s="23">
        <v>64.290000000000006</v>
      </c>
    </row>
    <row r="1103" spans="1:3" x14ac:dyDescent="0.2">
      <c r="A1103" s="22" t="s">
        <v>3248</v>
      </c>
      <c r="B1103" s="23"/>
      <c r="C1103" s="23"/>
    </row>
    <row r="1104" spans="1:3" x14ac:dyDescent="0.2">
      <c r="A1104" s="18" t="s">
        <v>8322</v>
      </c>
      <c r="B1104" s="15"/>
      <c r="C1104" s="15"/>
    </row>
    <row r="1105" spans="1:3" x14ac:dyDescent="0.2">
      <c r="A1105" s="19">
        <v>200</v>
      </c>
      <c r="B1105" s="15">
        <v>1</v>
      </c>
      <c r="C1105" s="15">
        <v>1</v>
      </c>
    </row>
    <row r="1106" spans="1:3" x14ac:dyDescent="0.2">
      <c r="A1106" s="18" t="s">
        <v>8339</v>
      </c>
      <c r="B1106" s="15"/>
      <c r="C1106" s="15"/>
    </row>
    <row r="1107" spans="1:3" x14ac:dyDescent="0.2">
      <c r="A1107" s="19">
        <v>200</v>
      </c>
      <c r="B1107" s="15">
        <v>60.48</v>
      </c>
      <c r="C1107" s="15">
        <v>60.48</v>
      </c>
    </row>
    <row r="1108" spans="1:3" x14ac:dyDescent="0.2">
      <c r="A1108" s="22" t="s">
        <v>8659</v>
      </c>
      <c r="B1108" s="23">
        <v>1</v>
      </c>
      <c r="C1108" s="23">
        <v>1</v>
      </c>
    </row>
    <row r="1109" spans="1:3" x14ac:dyDescent="0.2">
      <c r="A1109" s="22" t="s">
        <v>8660</v>
      </c>
      <c r="B1109" s="23">
        <v>60.48</v>
      </c>
      <c r="C1109" s="23">
        <v>60.48</v>
      </c>
    </row>
    <row r="1110" spans="1:3" x14ac:dyDescent="0.2">
      <c r="A1110" s="22" t="s">
        <v>3232</v>
      </c>
      <c r="B1110" s="23"/>
      <c r="C1110" s="23"/>
    </row>
    <row r="1111" spans="1:3" x14ac:dyDescent="0.2">
      <c r="A1111" s="18" t="s">
        <v>8322</v>
      </c>
      <c r="B1111" s="15"/>
      <c r="C1111" s="15"/>
    </row>
    <row r="1112" spans="1:3" x14ac:dyDescent="0.2">
      <c r="A1112" s="19">
        <v>26</v>
      </c>
      <c r="B1112" s="15">
        <v>1</v>
      </c>
      <c r="C1112" s="15">
        <v>1</v>
      </c>
    </row>
    <row r="1113" spans="1:3" x14ac:dyDescent="0.2">
      <c r="A1113" s="18" t="s">
        <v>8339</v>
      </c>
      <c r="B1113" s="15"/>
      <c r="C1113" s="15"/>
    </row>
    <row r="1114" spans="1:3" x14ac:dyDescent="0.2">
      <c r="A1114" s="19">
        <v>26</v>
      </c>
      <c r="B1114" s="15">
        <v>50.46</v>
      </c>
      <c r="C1114" s="15">
        <v>50.46</v>
      </c>
    </row>
    <row r="1115" spans="1:3" x14ac:dyDescent="0.2">
      <c r="A1115" s="22" t="s">
        <v>8661</v>
      </c>
      <c r="B1115" s="23">
        <v>1</v>
      </c>
      <c r="C1115" s="23">
        <v>1</v>
      </c>
    </row>
    <row r="1116" spans="1:3" x14ac:dyDescent="0.2">
      <c r="A1116" s="22" t="s">
        <v>8662</v>
      </c>
      <c r="B1116" s="23">
        <v>50.46</v>
      </c>
      <c r="C1116" s="23">
        <v>50.46</v>
      </c>
    </row>
    <row r="1117" spans="1:3" x14ac:dyDescent="0.2">
      <c r="A1117" s="22" t="s">
        <v>3560</v>
      </c>
      <c r="B1117" s="23"/>
      <c r="C1117" s="23"/>
    </row>
    <row r="1118" spans="1:3" x14ac:dyDescent="0.2">
      <c r="A1118" s="18" t="s">
        <v>8322</v>
      </c>
      <c r="B1118" s="15"/>
      <c r="C1118" s="15"/>
    </row>
    <row r="1119" spans="1:3" x14ac:dyDescent="0.2">
      <c r="A1119" s="19">
        <v>54</v>
      </c>
      <c r="B1119" s="15">
        <v>1</v>
      </c>
      <c r="C1119" s="15">
        <v>1</v>
      </c>
    </row>
    <row r="1120" spans="1:3" x14ac:dyDescent="0.2">
      <c r="A1120" s="18" t="s">
        <v>8339</v>
      </c>
      <c r="B1120" s="15"/>
      <c r="C1120" s="15"/>
    </row>
    <row r="1121" spans="1:3" x14ac:dyDescent="0.2">
      <c r="A1121" s="19">
        <v>54</v>
      </c>
      <c r="B1121" s="15">
        <v>47.41</v>
      </c>
      <c r="C1121" s="15">
        <v>47.41</v>
      </c>
    </row>
    <row r="1122" spans="1:3" x14ac:dyDescent="0.2">
      <c r="A1122" s="22" t="s">
        <v>8663</v>
      </c>
      <c r="B1122" s="23">
        <v>1</v>
      </c>
      <c r="C1122" s="23">
        <v>1</v>
      </c>
    </row>
    <row r="1123" spans="1:3" x14ac:dyDescent="0.2">
      <c r="A1123" s="22" t="s">
        <v>8664</v>
      </c>
      <c r="B1123" s="23">
        <v>47.41</v>
      </c>
      <c r="C1123" s="23">
        <v>47.41</v>
      </c>
    </row>
    <row r="1124" spans="1:3" x14ac:dyDescent="0.2">
      <c r="A1124" s="22" t="s">
        <v>3723</v>
      </c>
      <c r="B1124" s="23"/>
      <c r="C1124" s="23"/>
    </row>
    <row r="1125" spans="1:3" x14ac:dyDescent="0.2">
      <c r="A1125" s="18" t="s">
        <v>8322</v>
      </c>
      <c r="B1125" s="15"/>
      <c r="C1125" s="15"/>
    </row>
    <row r="1126" spans="1:3" x14ac:dyDescent="0.2">
      <c r="A1126" s="19">
        <v>46</v>
      </c>
      <c r="B1126" s="15">
        <v>1</v>
      </c>
      <c r="C1126" s="15">
        <v>1</v>
      </c>
    </row>
    <row r="1127" spans="1:3" x14ac:dyDescent="0.2">
      <c r="A1127" s="18" t="s">
        <v>8339</v>
      </c>
      <c r="B1127" s="15"/>
      <c r="C1127" s="15"/>
    </row>
    <row r="1128" spans="1:3" x14ac:dyDescent="0.2">
      <c r="A1128" s="19">
        <v>46</v>
      </c>
      <c r="B1128" s="15">
        <v>62.59</v>
      </c>
      <c r="C1128" s="15">
        <v>62.59</v>
      </c>
    </row>
    <row r="1129" spans="1:3" x14ac:dyDescent="0.2">
      <c r="A1129" s="22" t="s">
        <v>8665</v>
      </c>
      <c r="B1129" s="23">
        <v>1</v>
      </c>
      <c r="C1129" s="23">
        <v>1</v>
      </c>
    </row>
    <row r="1130" spans="1:3" x14ac:dyDescent="0.2">
      <c r="A1130" s="22" t="s">
        <v>8666</v>
      </c>
      <c r="B1130" s="23">
        <v>62.59</v>
      </c>
      <c r="C1130" s="23">
        <v>62.59</v>
      </c>
    </row>
    <row r="1131" spans="1:3" x14ac:dyDescent="0.2">
      <c r="A1131" s="22" t="s">
        <v>3525</v>
      </c>
      <c r="B1131" s="23"/>
      <c r="C1131" s="23"/>
    </row>
    <row r="1132" spans="1:3" x14ac:dyDescent="0.2">
      <c r="A1132" s="18" t="s">
        <v>8322</v>
      </c>
      <c r="B1132" s="15"/>
      <c r="C1132" s="15"/>
    </row>
    <row r="1133" spans="1:3" x14ac:dyDescent="0.2">
      <c r="A1133" s="19">
        <v>34</v>
      </c>
      <c r="B1133" s="15">
        <v>1</v>
      </c>
      <c r="C1133" s="15">
        <v>1</v>
      </c>
    </row>
    <row r="1134" spans="1:3" x14ac:dyDescent="0.2">
      <c r="A1134" s="18" t="s">
        <v>8339</v>
      </c>
      <c r="B1134" s="15"/>
      <c r="C1134" s="15"/>
    </row>
    <row r="1135" spans="1:3" x14ac:dyDescent="0.2">
      <c r="A1135" s="19">
        <v>34</v>
      </c>
      <c r="B1135" s="15">
        <v>99</v>
      </c>
      <c r="C1135" s="15">
        <v>99</v>
      </c>
    </row>
    <row r="1136" spans="1:3" x14ac:dyDescent="0.2">
      <c r="A1136" s="22" t="s">
        <v>8667</v>
      </c>
      <c r="B1136" s="23">
        <v>1</v>
      </c>
      <c r="C1136" s="23">
        <v>1</v>
      </c>
    </row>
    <row r="1137" spans="1:3" x14ac:dyDescent="0.2">
      <c r="A1137" s="22" t="s">
        <v>8668</v>
      </c>
      <c r="B1137" s="23">
        <v>99</v>
      </c>
      <c r="C1137" s="23">
        <v>99</v>
      </c>
    </row>
    <row r="1138" spans="1:3" x14ac:dyDescent="0.2">
      <c r="A1138" s="22" t="s">
        <v>3304</v>
      </c>
      <c r="B1138" s="23"/>
      <c r="C1138" s="23"/>
    </row>
    <row r="1139" spans="1:3" x14ac:dyDescent="0.2">
      <c r="A1139" s="18" t="s">
        <v>8322</v>
      </c>
      <c r="B1139" s="15"/>
      <c r="C1139" s="15"/>
    </row>
    <row r="1140" spans="1:3" x14ac:dyDescent="0.2">
      <c r="A1140" s="19">
        <v>175</v>
      </c>
      <c r="B1140" s="15">
        <v>1</v>
      </c>
      <c r="C1140" s="15">
        <v>1</v>
      </c>
    </row>
    <row r="1141" spans="1:3" x14ac:dyDescent="0.2">
      <c r="A1141" s="18" t="s">
        <v>8339</v>
      </c>
      <c r="B1141" s="15"/>
      <c r="C1141" s="15"/>
    </row>
    <row r="1142" spans="1:3" x14ac:dyDescent="0.2">
      <c r="A1142" s="19">
        <v>175</v>
      </c>
      <c r="B1142" s="15">
        <v>89.59</v>
      </c>
      <c r="C1142" s="15">
        <v>89.59</v>
      </c>
    </row>
    <row r="1143" spans="1:3" x14ac:dyDescent="0.2">
      <c r="A1143" s="22" t="s">
        <v>8669</v>
      </c>
      <c r="B1143" s="23">
        <v>1</v>
      </c>
      <c r="C1143" s="23">
        <v>1</v>
      </c>
    </row>
    <row r="1144" spans="1:3" x14ac:dyDescent="0.2">
      <c r="A1144" s="22" t="s">
        <v>8670</v>
      </c>
      <c r="B1144" s="23">
        <v>89.59</v>
      </c>
      <c r="C1144" s="23">
        <v>89.59</v>
      </c>
    </row>
    <row r="1145" spans="1:3" x14ac:dyDescent="0.2">
      <c r="A1145" s="22" t="s">
        <v>1291</v>
      </c>
      <c r="B1145" s="23"/>
      <c r="C1145" s="23"/>
    </row>
    <row r="1146" spans="1:3" x14ac:dyDescent="0.2">
      <c r="A1146" s="18" t="s">
        <v>8322</v>
      </c>
      <c r="B1146" s="15"/>
      <c r="C1146" s="15"/>
    </row>
    <row r="1147" spans="1:3" x14ac:dyDescent="0.2">
      <c r="A1147" s="19">
        <v>86</v>
      </c>
      <c r="B1147" s="15">
        <v>1</v>
      </c>
      <c r="C1147" s="15">
        <v>1</v>
      </c>
    </row>
    <row r="1148" spans="1:3" x14ac:dyDescent="0.2">
      <c r="A1148" s="18" t="s">
        <v>8339</v>
      </c>
      <c r="B1148" s="15"/>
      <c r="C1148" s="15"/>
    </row>
    <row r="1149" spans="1:3" x14ac:dyDescent="0.2">
      <c r="A1149" s="19">
        <v>86</v>
      </c>
      <c r="B1149" s="15">
        <v>44.19</v>
      </c>
      <c r="C1149" s="15">
        <v>44.19</v>
      </c>
    </row>
    <row r="1150" spans="1:3" x14ac:dyDescent="0.2">
      <c r="A1150" s="22" t="s">
        <v>8671</v>
      </c>
      <c r="B1150" s="23">
        <v>1</v>
      </c>
      <c r="C1150" s="23">
        <v>1</v>
      </c>
    </row>
    <row r="1151" spans="1:3" x14ac:dyDescent="0.2">
      <c r="A1151" s="22" t="s">
        <v>8672</v>
      </c>
      <c r="B1151" s="23">
        <v>44.19</v>
      </c>
      <c r="C1151" s="23">
        <v>44.19</v>
      </c>
    </row>
    <row r="1152" spans="1:3" x14ac:dyDescent="0.2">
      <c r="A1152" s="22" t="s">
        <v>3179</v>
      </c>
      <c r="B1152" s="23"/>
      <c r="C1152" s="23"/>
    </row>
    <row r="1153" spans="1:3" x14ac:dyDescent="0.2">
      <c r="A1153" s="18" t="s">
        <v>8322</v>
      </c>
      <c r="B1153" s="15"/>
      <c r="C1153" s="15"/>
    </row>
    <row r="1154" spans="1:3" x14ac:dyDescent="0.2">
      <c r="A1154" s="19">
        <v>62</v>
      </c>
      <c r="B1154" s="15">
        <v>1</v>
      </c>
      <c r="C1154" s="15">
        <v>1</v>
      </c>
    </row>
    <row r="1155" spans="1:3" x14ac:dyDescent="0.2">
      <c r="A1155" s="18" t="s">
        <v>8339</v>
      </c>
      <c r="B1155" s="15"/>
      <c r="C1155" s="15"/>
    </row>
    <row r="1156" spans="1:3" x14ac:dyDescent="0.2">
      <c r="A1156" s="19">
        <v>62</v>
      </c>
      <c r="B1156" s="15">
        <v>77.34</v>
      </c>
      <c r="C1156" s="15">
        <v>77.34</v>
      </c>
    </row>
    <row r="1157" spans="1:3" x14ac:dyDescent="0.2">
      <c r="A1157" s="22" t="s">
        <v>8673</v>
      </c>
      <c r="B1157" s="23">
        <v>1</v>
      </c>
      <c r="C1157" s="23">
        <v>1</v>
      </c>
    </row>
    <row r="1158" spans="1:3" x14ac:dyDescent="0.2">
      <c r="A1158" s="22" t="s">
        <v>8674</v>
      </c>
      <c r="B1158" s="23">
        <v>77.34</v>
      </c>
      <c r="C1158" s="23">
        <v>77.34</v>
      </c>
    </row>
    <row r="1159" spans="1:3" x14ac:dyDescent="0.2">
      <c r="A1159" s="22" t="s">
        <v>2965</v>
      </c>
      <c r="B1159" s="23"/>
      <c r="C1159" s="23"/>
    </row>
    <row r="1160" spans="1:3" x14ac:dyDescent="0.2">
      <c r="A1160" s="18" t="s">
        <v>8322</v>
      </c>
      <c r="B1160" s="15"/>
      <c r="C1160" s="15"/>
    </row>
    <row r="1161" spans="1:3" x14ac:dyDescent="0.2">
      <c r="A1161" s="19">
        <v>39</v>
      </c>
      <c r="B1161" s="15">
        <v>1</v>
      </c>
      <c r="C1161" s="15">
        <v>1</v>
      </c>
    </row>
    <row r="1162" spans="1:3" x14ac:dyDescent="0.2">
      <c r="A1162" s="18" t="s">
        <v>8339</v>
      </c>
      <c r="B1162" s="15"/>
      <c r="C1162" s="15"/>
    </row>
    <row r="1163" spans="1:3" x14ac:dyDescent="0.2">
      <c r="A1163" s="19">
        <v>39</v>
      </c>
      <c r="B1163" s="15">
        <v>41.92</v>
      </c>
      <c r="C1163" s="15">
        <v>41.92</v>
      </c>
    </row>
    <row r="1164" spans="1:3" x14ac:dyDescent="0.2">
      <c r="A1164" s="22" t="s">
        <v>8675</v>
      </c>
      <c r="B1164" s="23">
        <v>1</v>
      </c>
      <c r="C1164" s="23">
        <v>1</v>
      </c>
    </row>
    <row r="1165" spans="1:3" x14ac:dyDescent="0.2">
      <c r="A1165" s="22" t="s">
        <v>8676</v>
      </c>
      <c r="B1165" s="23">
        <v>41.92</v>
      </c>
      <c r="C1165" s="23">
        <v>41.92</v>
      </c>
    </row>
    <row r="1166" spans="1:3" x14ac:dyDescent="0.2">
      <c r="A1166" s="22" t="s">
        <v>3513</v>
      </c>
      <c r="B1166" s="23"/>
      <c r="C1166" s="23"/>
    </row>
    <row r="1167" spans="1:3" x14ac:dyDescent="0.2">
      <c r="A1167" s="18" t="s">
        <v>8322</v>
      </c>
      <c r="B1167" s="15"/>
      <c r="C1167" s="15"/>
    </row>
    <row r="1168" spans="1:3" x14ac:dyDescent="0.2">
      <c r="A1168" s="19">
        <v>10</v>
      </c>
      <c r="B1168" s="15">
        <v>1</v>
      </c>
      <c r="C1168" s="15">
        <v>1</v>
      </c>
    </row>
    <row r="1169" spans="1:3" x14ac:dyDescent="0.2">
      <c r="A1169" s="18" t="s">
        <v>8339</v>
      </c>
      <c r="B1169" s="15"/>
      <c r="C1169" s="15"/>
    </row>
    <row r="1170" spans="1:3" x14ac:dyDescent="0.2">
      <c r="A1170" s="19">
        <v>10</v>
      </c>
      <c r="B1170" s="15">
        <v>55</v>
      </c>
      <c r="C1170" s="15">
        <v>55</v>
      </c>
    </row>
    <row r="1171" spans="1:3" x14ac:dyDescent="0.2">
      <c r="A1171" s="22" t="s">
        <v>8677</v>
      </c>
      <c r="B1171" s="23">
        <v>1</v>
      </c>
      <c r="C1171" s="23">
        <v>1</v>
      </c>
    </row>
    <row r="1172" spans="1:3" x14ac:dyDescent="0.2">
      <c r="A1172" s="22" t="s">
        <v>8678</v>
      </c>
      <c r="B1172" s="23">
        <v>55</v>
      </c>
      <c r="C1172" s="23">
        <v>55</v>
      </c>
    </row>
    <row r="1173" spans="1:3" x14ac:dyDescent="0.2">
      <c r="A1173" s="22" t="s">
        <v>2980</v>
      </c>
      <c r="B1173" s="23"/>
      <c r="C1173" s="23"/>
    </row>
    <row r="1174" spans="1:3" x14ac:dyDescent="0.2">
      <c r="A1174" s="18" t="s">
        <v>8322</v>
      </c>
      <c r="B1174" s="15"/>
      <c r="C1174" s="15"/>
    </row>
    <row r="1175" spans="1:3" x14ac:dyDescent="0.2">
      <c r="A1175" s="19">
        <v>24</v>
      </c>
      <c r="B1175" s="15">
        <v>1</v>
      </c>
      <c r="C1175" s="15">
        <v>1</v>
      </c>
    </row>
    <row r="1176" spans="1:3" x14ac:dyDescent="0.2">
      <c r="A1176" s="18" t="s">
        <v>8339</v>
      </c>
      <c r="B1176" s="15"/>
      <c r="C1176" s="15"/>
    </row>
    <row r="1177" spans="1:3" x14ac:dyDescent="0.2">
      <c r="A1177" s="19">
        <v>24</v>
      </c>
      <c r="B1177" s="15">
        <v>136.46</v>
      </c>
      <c r="C1177" s="15">
        <v>136.46</v>
      </c>
    </row>
    <row r="1178" spans="1:3" x14ac:dyDescent="0.2">
      <c r="A1178" s="22" t="s">
        <v>8679</v>
      </c>
      <c r="B1178" s="23">
        <v>1</v>
      </c>
      <c r="C1178" s="23">
        <v>1</v>
      </c>
    </row>
    <row r="1179" spans="1:3" x14ac:dyDescent="0.2">
      <c r="A1179" s="22" t="s">
        <v>8680</v>
      </c>
      <c r="B1179" s="23">
        <v>136.46</v>
      </c>
      <c r="C1179" s="23">
        <v>136.46</v>
      </c>
    </row>
    <row r="1180" spans="1:3" x14ac:dyDescent="0.2">
      <c r="A1180" s="22" t="s">
        <v>3663</v>
      </c>
      <c r="B1180" s="23"/>
      <c r="C1180" s="23"/>
    </row>
    <row r="1181" spans="1:3" x14ac:dyDescent="0.2">
      <c r="A1181" s="18" t="s">
        <v>8322</v>
      </c>
      <c r="B1181" s="15"/>
      <c r="C1181" s="15"/>
    </row>
    <row r="1182" spans="1:3" x14ac:dyDescent="0.2">
      <c r="A1182" s="19">
        <v>38</v>
      </c>
      <c r="B1182" s="15">
        <v>1</v>
      </c>
      <c r="C1182" s="15">
        <v>1</v>
      </c>
    </row>
    <row r="1183" spans="1:3" x14ac:dyDescent="0.2">
      <c r="A1183" s="18" t="s">
        <v>8339</v>
      </c>
      <c r="B1183" s="15"/>
      <c r="C1183" s="15"/>
    </row>
    <row r="1184" spans="1:3" x14ac:dyDescent="0.2">
      <c r="A1184" s="19">
        <v>38</v>
      </c>
      <c r="B1184" s="15">
        <v>31.58</v>
      </c>
      <c r="C1184" s="15">
        <v>31.58</v>
      </c>
    </row>
    <row r="1185" spans="1:3" x14ac:dyDescent="0.2">
      <c r="A1185" s="22" t="s">
        <v>8681</v>
      </c>
      <c r="B1185" s="23">
        <v>1</v>
      </c>
      <c r="C1185" s="23">
        <v>1</v>
      </c>
    </row>
    <row r="1186" spans="1:3" x14ac:dyDescent="0.2">
      <c r="A1186" s="22" t="s">
        <v>8682</v>
      </c>
      <c r="B1186" s="23">
        <v>31.58</v>
      </c>
      <c r="C1186" s="23">
        <v>31.58</v>
      </c>
    </row>
    <row r="1187" spans="1:3" x14ac:dyDescent="0.2">
      <c r="A1187" s="22" t="s">
        <v>3709</v>
      </c>
      <c r="B1187" s="23"/>
      <c r="C1187" s="23"/>
    </row>
    <row r="1188" spans="1:3" x14ac:dyDescent="0.2">
      <c r="A1188" s="18" t="s">
        <v>8322</v>
      </c>
      <c r="B1188" s="15"/>
      <c r="C1188" s="15"/>
    </row>
    <row r="1189" spans="1:3" x14ac:dyDescent="0.2">
      <c r="A1189" s="19">
        <v>104</v>
      </c>
      <c r="B1189" s="15">
        <v>1</v>
      </c>
      <c r="C1189" s="15">
        <v>1</v>
      </c>
    </row>
    <row r="1190" spans="1:3" x14ac:dyDescent="0.2">
      <c r="A1190" s="18" t="s">
        <v>8339</v>
      </c>
      <c r="B1190" s="15"/>
      <c r="C1190" s="15"/>
    </row>
    <row r="1191" spans="1:3" x14ac:dyDescent="0.2">
      <c r="A1191" s="19">
        <v>104</v>
      </c>
      <c r="B1191" s="15">
        <v>110.87</v>
      </c>
      <c r="C1191" s="15">
        <v>110.87</v>
      </c>
    </row>
    <row r="1192" spans="1:3" x14ac:dyDescent="0.2">
      <c r="A1192" s="22" t="s">
        <v>8683</v>
      </c>
      <c r="B1192" s="23">
        <v>1</v>
      </c>
      <c r="C1192" s="23">
        <v>1</v>
      </c>
    </row>
    <row r="1193" spans="1:3" x14ac:dyDescent="0.2">
      <c r="A1193" s="22" t="s">
        <v>8684</v>
      </c>
      <c r="B1193" s="23">
        <v>110.87</v>
      </c>
      <c r="C1193" s="23">
        <v>110.87</v>
      </c>
    </row>
    <row r="1194" spans="1:3" x14ac:dyDescent="0.2">
      <c r="A1194" s="22" t="s">
        <v>3457</v>
      </c>
      <c r="B1194" s="23"/>
      <c r="C1194" s="23"/>
    </row>
    <row r="1195" spans="1:3" x14ac:dyDescent="0.2">
      <c r="A1195" s="18" t="s">
        <v>8322</v>
      </c>
      <c r="B1195" s="15"/>
      <c r="C1195" s="15"/>
    </row>
    <row r="1196" spans="1:3" x14ac:dyDescent="0.2">
      <c r="A1196" s="19">
        <v>27</v>
      </c>
      <c r="B1196" s="15">
        <v>1</v>
      </c>
      <c r="C1196" s="15">
        <v>1</v>
      </c>
    </row>
    <row r="1197" spans="1:3" x14ac:dyDescent="0.2">
      <c r="A1197" s="18" t="s">
        <v>8339</v>
      </c>
      <c r="B1197" s="15"/>
      <c r="C1197" s="15"/>
    </row>
    <row r="1198" spans="1:3" x14ac:dyDescent="0.2">
      <c r="A1198" s="19">
        <v>27</v>
      </c>
      <c r="B1198" s="15">
        <v>45.04</v>
      </c>
      <c r="C1198" s="15">
        <v>45.04</v>
      </c>
    </row>
    <row r="1199" spans="1:3" x14ac:dyDescent="0.2">
      <c r="A1199" s="22" t="s">
        <v>8685</v>
      </c>
      <c r="B1199" s="23">
        <v>1</v>
      </c>
      <c r="C1199" s="23">
        <v>1</v>
      </c>
    </row>
    <row r="1200" spans="1:3" x14ac:dyDescent="0.2">
      <c r="A1200" s="22" t="s">
        <v>8686</v>
      </c>
      <c r="B1200" s="23">
        <v>45.04</v>
      </c>
      <c r="C1200" s="23">
        <v>45.04</v>
      </c>
    </row>
    <row r="1201" spans="1:3" x14ac:dyDescent="0.2">
      <c r="A1201" s="22" t="s">
        <v>2818</v>
      </c>
      <c r="B1201" s="23"/>
      <c r="C1201" s="23"/>
    </row>
    <row r="1202" spans="1:3" x14ac:dyDescent="0.2">
      <c r="A1202" s="18" t="s">
        <v>8322</v>
      </c>
      <c r="B1202" s="15"/>
      <c r="C1202" s="15"/>
    </row>
    <row r="1203" spans="1:3" x14ac:dyDescent="0.2">
      <c r="A1203" s="19">
        <v>102</v>
      </c>
      <c r="B1203" s="15">
        <v>1</v>
      </c>
      <c r="C1203" s="15">
        <v>1</v>
      </c>
    </row>
    <row r="1204" spans="1:3" x14ac:dyDescent="0.2">
      <c r="A1204" s="18" t="s">
        <v>8339</v>
      </c>
      <c r="B1204" s="15"/>
      <c r="C1204" s="15"/>
    </row>
    <row r="1205" spans="1:3" x14ac:dyDescent="0.2">
      <c r="A1205" s="19">
        <v>102</v>
      </c>
      <c r="B1205" s="15">
        <v>103.95</v>
      </c>
      <c r="C1205" s="15">
        <v>103.95</v>
      </c>
    </row>
    <row r="1206" spans="1:3" x14ac:dyDescent="0.2">
      <c r="A1206" s="22" t="s">
        <v>8687</v>
      </c>
      <c r="B1206" s="23">
        <v>1</v>
      </c>
      <c r="C1206" s="23">
        <v>1</v>
      </c>
    </row>
    <row r="1207" spans="1:3" x14ac:dyDescent="0.2">
      <c r="A1207" s="22" t="s">
        <v>8688</v>
      </c>
      <c r="B1207" s="23">
        <v>103.95</v>
      </c>
      <c r="C1207" s="23">
        <v>103.95</v>
      </c>
    </row>
    <row r="1208" spans="1:3" x14ac:dyDescent="0.2">
      <c r="A1208" s="22" t="s">
        <v>3149</v>
      </c>
      <c r="B1208" s="23"/>
      <c r="C1208" s="23"/>
    </row>
    <row r="1209" spans="1:3" x14ac:dyDescent="0.2">
      <c r="A1209" s="18" t="s">
        <v>8322</v>
      </c>
      <c r="B1209" s="15"/>
      <c r="C1209" s="15"/>
    </row>
    <row r="1210" spans="1:3" x14ac:dyDescent="0.2">
      <c r="A1210" s="19">
        <v>25</v>
      </c>
      <c r="B1210" s="15">
        <v>1</v>
      </c>
      <c r="C1210" s="15">
        <v>1</v>
      </c>
    </row>
    <row r="1211" spans="1:3" x14ac:dyDescent="0.2">
      <c r="A1211" s="18" t="s">
        <v>8339</v>
      </c>
      <c r="B1211" s="15"/>
      <c r="C1211" s="15"/>
    </row>
    <row r="1212" spans="1:3" x14ac:dyDescent="0.2">
      <c r="A1212" s="19">
        <v>25</v>
      </c>
      <c r="B1212" s="15">
        <v>52</v>
      </c>
      <c r="C1212" s="15">
        <v>52</v>
      </c>
    </row>
    <row r="1213" spans="1:3" x14ac:dyDescent="0.2">
      <c r="A1213" s="22" t="s">
        <v>8689</v>
      </c>
      <c r="B1213" s="23">
        <v>1</v>
      </c>
      <c r="C1213" s="23">
        <v>1</v>
      </c>
    </row>
    <row r="1214" spans="1:3" x14ac:dyDescent="0.2">
      <c r="A1214" s="22" t="s">
        <v>8690</v>
      </c>
      <c r="B1214" s="23">
        <v>52</v>
      </c>
      <c r="C1214" s="23">
        <v>52</v>
      </c>
    </row>
    <row r="1215" spans="1:3" x14ac:dyDescent="0.2">
      <c r="A1215" s="22" t="s">
        <v>3264</v>
      </c>
      <c r="B1215" s="23"/>
      <c r="C1215" s="23"/>
    </row>
    <row r="1216" spans="1:3" x14ac:dyDescent="0.2">
      <c r="A1216" s="18" t="s">
        <v>8322</v>
      </c>
      <c r="B1216" s="15"/>
      <c r="C1216" s="15"/>
    </row>
    <row r="1217" spans="1:3" x14ac:dyDescent="0.2">
      <c r="A1217" s="19">
        <v>49</v>
      </c>
      <c r="B1217" s="15">
        <v>1</v>
      </c>
      <c r="C1217" s="15">
        <v>1</v>
      </c>
    </row>
    <row r="1218" spans="1:3" x14ac:dyDescent="0.2">
      <c r="A1218" s="18" t="s">
        <v>8339</v>
      </c>
      <c r="B1218" s="15"/>
      <c r="C1218" s="15"/>
    </row>
    <row r="1219" spans="1:3" x14ac:dyDescent="0.2">
      <c r="A1219" s="19">
        <v>49</v>
      </c>
      <c r="B1219" s="15">
        <v>52.55</v>
      </c>
      <c r="C1219" s="15">
        <v>52.55</v>
      </c>
    </row>
    <row r="1220" spans="1:3" x14ac:dyDescent="0.2">
      <c r="A1220" s="22" t="s">
        <v>8691</v>
      </c>
      <c r="B1220" s="23">
        <v>1</v>
      </c>
      <c r="C1220" s="23">
        <v>1</v>
      </c>
    </row>
    <row r="1221" spans="1:3" x14ac:dyDescent="0.2">
      <c r="A1221" s="22" t="s">
        <v>8692</v>
      </c>
      <c r="B1221" s="23">
        <v>52.55</v>
      </c>
      <c r="C1221" s="23">
        <v>52.55</v>
      </c>
    </row>
    <row r="1222" spans="1:3" x14ac:dyDescent="0.2">
      <c r="A1222" s="22" t="s">
        <v>3260</v>
      </c>
      <c r="B1222" s="23"/>
      <c r="C1222" s="23"/>
    </row>
    <row r="1223" spans="1:3" x14ac:dyDescent="0.2">
      <c r="A1223" s="18" t="s">
        <v>8322</v>
      </c>
      <c r="B1223" s="15"/>
      <c r="C1223" s="15"/>
    </row>
    <row r="1224" spans="1:3" x14ac:dyDescent="0.2">
      <c r="A1224" s="19">
        <v>73</v>
      </c>
      <c r="B1224" s="15">
        <v>1</v>
      </c>
      <c r="C1224" s="15">
        <v>1</v>
      </c>
    </row>
    <row r="1225" spans="1:3" x14ac:dyDescent="0.2">
      <c r="A1225" s="18" t="s">
        <v>8339</v>
      </c>
      <c r="B1225" s="15"/>
      <c r="C1225" s="15"/>
    </row>
    <row r="1226" spans="1:3" x14ac:dyDescent="0.2">
      <c r="A1226" s="19">
        <v>73</v>
      </c>
      <c r="B1226" s="15">
        <v>74.819999999999993</v>
      </c>
      <c r="C1226" s="15">
        <v>74.819999999999993</v>
      </c>
    </row>
    <row r="1227" spans="1:3" x14ac:dyDescent="0.2">
      <c r="A1227" s="22" t="s">
        <v>8693</v>
      </c>
      <c r="B1227" s="23">
        <v>1</v>
      </c>
      <c r="C1227" s="23">
        <v>1</v>
      </c>
    </row>
    <row r="1228" spans="1:3" x14ac:dyDescent="0.2">
      <c r="A1228" s="22" t="s">
        <v>8694</v>
      </c>
      <c r="B1228" s="23">
        <v>74.819999999999993</v>
      </c>
      <c r="C1228" s="23">
        <v>74.819999999999993</v>
      </c>
    </row>
    <row r="1229" spans="1:3" x14ac:dyDescent="0.2">
      <c r="A1229" s="22" t="s">
        <v>3281</v>
      </c>
      <c r="B1229" s="23"/>
      <c r="C1229" s="23"/>
    </row>
    <row r="1230" spans="1:3" x14ac:dyDescent="0.2">
      <c r="A1230" s="18" t="s">
        <v>8322</v>
      </c>
      <c r="B1230" s="15"/>
      <c r="C1230" s="15"/>
    </row>
    <row r="1231" spans="1:3" x14ac:dyDescent="0.2">
      <c r="A1231" s="19">
        <v>47</v>
      </c>
      <c r="B1231" s="15">
        <v>1</v>
      </c>
      <c r="C1231" s="15">
        <v>1</v>
      </c>
    </row>
    <row r="1232" spans="1:3" x14ac:dyDescent="0.2">
      <c r="A1232" s="18" t="s">
        <v>8339</v>
      </c>
      <c r="B1232" s="15"/>
      <c r="C1232" s="15"/>
    </row>
    <row r="1233" spans="1:3" x14ac:dyDescent="0.2">
      <c r="A1233" s="19">
        <v>47</v>
      </c>
      <c r="B1233" s="15">
        <v>129.36000000000001</v>
      </c>
      <c r="C1233" s="15">
        <v>129.36000000000001</v>
      </c>
    </row>
    <row r="1234" spans="1:3" x14ac:dyDescent="0.2">
      <c r="A1234" s="22" t="s">
        <v>8695</v>
      </c>
      <c r="B1234" s="23">
        <v>1</v>
      </c>
      <c r="C1234" s="23">
        <v>1</v>
      </c>
    </row>
    <row r="1235" spans="1:3" x14ac:dyDescent="0.2">
      <c r="A1235" s="22" t="s">
        <v>8696</v>
      </c>
      <c r="B1235" s="23">
        <v>129.36000000000001</v>
      </c>
      <c r="C1235" s="23">
        <v>129.36000000000001</v>
      </c>
    </row>
    <row r="1236" spans="1:3" x14ac:dyDescent="0.2">
      <c r="A1236" s="22" t="s">
        <v>3209</v>
      </c>
      <c r="B1236" s="23"/>
      <c r="C1236" s="23"/>
    </row>
    <row r="1237" spans="1:3" x14ac:dyDescent="0.2">
      <c r="A1237" s="18" t="s">
        <v>8322</v>
      </c>
      <c r="B1237" s="15"/>
      <c r="C1237" s="15"/>
    </row>
    <row r="1238" spans="1:3" x14ac:dyDescent="0.2">
      <c r="A1238" s="19">
        <v>226</v>
      </c>
      <c r="B1238" s="15">
        <v>1</v>
      </c>
      <c r="C1238" s="15">
        <v>1</v>
      </c>
    </row>
    <row r="1239" spans="1:3" x14ac:dyDescent="0.2">
      <c r="A1239" s="18" t="s">
        <v>8339</v>
      </c>
      <c r="B1239" s="15"/>
      <c r="C1239" s="15"/>
    </row>
    <row r="1240" spans="1:3" x14ac:dyDescent="0.2">
      <c r="A1240" s="19">
        <v>226</v>
      </c>
      <c r="B1240" s="15">
        <v>50.16</v>
      </c>
      <c r="C1240" s="15">
        <v>50.16</v>
      </c>
    </row>
    <row r="1241" spans="1:3" x14ac:dyDescent="0.2">
      <c r="A1241" s="22" t="s">
        <v>8697</v>
      </c>
      <c r="B1241" s="23">
        <v>1</v>
      </c>
      <c r="C1241" s="23">
        <v>1</v>
      </c>
    </row>
    <row r="1242" spans="1:3" x14ac:dyDescent="0.2">
      <c r="A1242" s="22" t="s">
        <v>8698</v>
      </c>
      <c r="B1242" s="23">
        <v>50.16</v>
      </c>
      <c r="C1242" s="23">
        <v>50.16</v>
      </c>
    </row>
    <row r="1243" spans="1:3" x14ac:dyDescent="0.2">
      <c r="A1243" s="22" t="s">
        <v>3340</v>
      </c>
      <c r="B1243" s="23"/>
      <c r="C1243" s="23"/>
    </row>
    <row r="1244" spans="1:3" x14ac:dyDescent="0.2">
      <c r="A1244" s="18" t="s">
        <v>8322</v>
      </c>
      <c r="B1244" s="15"/>
      <c r="C1244" s="15"/>
    </row>
    <row r="1245" spans="1:3" x14ac:dyDescent="0.2">
      <c r="A1245" s="19">
        <v>38</v>
      </c>
      <c r="B1245" s="15">
        <v>1</v>
      </c>
      <c r="C1245" s="15">
        <v>1</v>
      </c>
    </row>
    <row r="1246" spans="1:3" x14ac:dyDescent="0.2">
      <c r="A1246" s="18" t="s">
        <v>8339</v>
      </c>
      <c r="B1246" s="15"/>
      <c r="C1246" s="15"/>
    </row>
    <row r="1247" spans="1:3" x14ac:dyDescent="0.2">
      <c r="A1247" s="19">
        <v>38</v>
      </c>
      <c r="B1247" s="15">
        <v>109.08</v>
      </c>
      <c r="C1247" s="15">
        <v>109.08</v>
      </c>
    </row>
    <row r="1248" spans="1:3" x14ac:dyDescent="0.2">
      <c r="A1248" s="22" t="s">
        <v>8699</v>
      </c>
      <c r="B1248" s="23">
        <v>1</v>
      </c>
      <c r="C1248" s="23">
        <v>1</v>
      </c>
    </row>
    <row r="1249" spans="1:3" x14ac:dyDescent="0.2">
      <c r="A1249" s="22" t="s">
        <v>8700</v>
      </c>
      <c r="B1249" s="23">
        <v>109.08</v>
      </c>
      <c r="C1249" s="23">
        <v>109.08</v>
      </c>
    </row>
    <row r="1250" spans="1:3" x14ac:dyDescent="0.2">
      <c r="A1250" s="22" t="s">
        <v>3472</v>
      </c>
      <c r="B1250" s="23"/>
      <c r="C1250" s="23"/>
    </row>
    <row r="1251" spans="1:3" x14ac:dyDescent="0.2">
      <c r="A1251" s="18" t="s">
        <v>8322</v>
      </c>
      <c r="B1251" s="15"/>
      <c r="C1251" s="15"/>
    </row>
    <row r="1252" spans="1:3" x14ac:dyDescent="0.2">
      <c r="A1252" s="19">
        <v>33</v>
      </c>
      <c r="B1252" s="15">
        <v>1</v>
      </c>
      <c r="C1252" s="15">
        <v>1</v>
      </c>
    </row>
    <row r="1253" spans="1:3" x14ac:dyDescent="0.2">
      <c r="A1253" s="18" t="s">
        <v>8339</v>
      </c>
      <c r="B1253" s="15"/>
      <c r="C1253" s="15"/>
    </row>
    <row r="1254" spans="1:3" x14ac:dyDescent="0.2">
      <c r="A1254" s="19">
        <v>33</v>
      </c>
      <c r="B1254" s="15">
        <v>148.47999999999999</v>
      </c>
      <c r="C1254" s="15">
        <v>148.47999999999999</v>
      </c>
    </row>
    <row r="1255" spans="1:3" x14ac:dyDescent="0.2">
      <c r="A1255" s="22" t="s">
        <v>8701</v>
      </c>
      <c r="B1255" s="23">
        <v>1</v>
      </c>
      <c r="C1255" s="23">
        <v>1</v>
      </c>
    </row>
    <row r="1256" spans="1:3" x14ac:dyDescent="0.2">
      <c r="A1256" s="22" t="s">
        <v>8702</v>
      </c>
      <c r="B1256" s="23">
        <v>148.47999999999999</v>
      </c>
      <c r="C1256" s="23">
        <v>148.47999999999999</v>
      </c>
    </row>
    <row r="1257" spans="1:3" x14ac:dyDescent="0.2">
      <c r="A1257" s="22" t="s">
        <v>3668</v>
      </c>
      <c r="B1257" s="23"/>
      <c r="C1257" s="23"/>
    </row>
    <row r="1258" spans="1:3" x14ac:dyDescent="0.2">
      <c r="A1258" s="18" t="s">
        <v>8322</v>
      </c>
      <c r="B1258" s="15"/>
      <c r="C1258" s="15"/>
    </row>
    <row r="1259" spans="1:3" x14ac:dyDescent="0.2">
      <c r="A1259" s="19">
        <v>40</v>
      </c>
      <c r="B1259" s="15">
        <v>1</v>
      </c>
      <c r="C1259" s="15">
        <v>1</v>
      </c>
    </row>
    <row r="1260" spans="1:3" x14ac:dyDescent="0.2">
      <c r="A1260" s="18" t="s">
        <v>8339</v>
      </c>
      <c r="B1260" s="15"/>
      <c r="C1260" s="15"/>
    </row>
    <row r="1261" spans="1:3" x14ac:dyDescent="0.2">
      <c r="A1261" s="19">
        <v>40</v>
      </c>
      <c r="B1261" s="15">
        <v>88.25</v>
      </c>
      <c r="C1261" s="15">
        <v>88.25</v>
      </c>
    </row>
    <row r="1262" spans="1:3" x14ac:dyDescent="0.2">
      <c r="A1262" s="22" t="s">
        <v>8703</v>
      </c>
      <c r="B1262" s="23">
        <v>1</v>
      </c>
      <c r="C1262" s="23">
        <v>1</v>
      </c>
    </row>
    <row r="1263" spans="1:3" x14ac:dyDescent="0.2">
      <c r="A1263" s="22" t="s">
        <v>8704</v>
      </c>
      <c r="B1263" s="23">
        <v>88.25</v>
      </c>
      <c r="C1263" s="23">
        <v>88.25</v>
      </c>
    </row>
    <row r="1264" spans="1:3" x14ac:dyDescent="0.2">
      <c r="A1264" s="22" t="s">
        <v>3717</v>
      </c>
      <c r="B1264" s="23"/>
      <c r="C1264" s="23"/>
    </row>
    <row r="1265" spans="1:3" x14ac:dyDescent="0.2">
      <c r="A1265" s="18" t="s">
        <v>8322</v>
      </c>
      <c r="B1265" s="15"/>
      <c r="C1265" s="15"/>
    </row>
    <row r="1266" spans="1:3" x14ac:dyDescent="0.2">
      <c r="A1266" s="19">
        <v>40</v>
      </c>
      <c r="B1266" s="15">
        <v>1</v>
      </c>
      <c r="C1266" s="15">
        <v>1</v>
      </c>
    </row>
    <row r="1267" spans="1:3" x14ac:dyDescent="0.2">
      <c r="A1267" s="18" t="s">
        <v>8339</v>
      </c>
      <c r="B1267" s="15"/>
      <c r="C1267" s="15"/>
    </row>
    <row r="1268" spans="1:3" x14ac:dyDescent="0.2">
      <c r="A1268" s="19">
        <v>40</v>
      </c>
      <c r="B1268" s="15">
        <v>86.23</v>
      </c>
      <c r="C1268" s="15">
        <v>86.23</v>
      </c>
    </row>
    <row r="1269" spans="1:3" x14ac:dyDescent="0.2">
      <c r="A1269" s="22" t="s">
        <v>8705</v>
      </c>
      <c r="B1269" s="23">
        <v>1</v>
      </c>
      <c r="C1269" s="23">
        <v>1</v>
      </c>
    </row>
    <row r="1270" spans="1:3" x14ac:dyDescent="0.2">
      <c r="A1270" s="22" t="s">
        <v>8706</v>
      </c>
      <c r="B1270" s="23">
        <v>86.23</v>
      </c>
      <c r="C1270" s="23">
        <v>86.23</v>
      </c>
    </row>
    <row r="1271" spans="1:3" x14ac:dyDescent="0.2">
      <c r="A1271" s="22" t="s">
        <v>3259</v>
      </c>
      <c r="B1271" s="23"/>
      <c r="C1271" s="23"/>
    </row>
    <row r="1272" spans="1:3" x14ac:dyDescent="0.2">
      <c r="A1272" s="18" t="s">
        <v>8322</v>
      </c>
      <c r="B1272" s="15"/>
      <c r="C1272" s="15"/>
    </row>
    <row r="1273" spans="1:3" x14ac:dyDescent="0.2">
      <c r="A1273" s="19">
        <v>97</v>
      </c>
      <c r="B1273" s="15">
        <v>1</v>
      </c>
      <c r="C1273" s="15">
        <v>1</v>
      </c>
    </row>
    <row r="1274" spans="1:3" x14ac:dyDescent="0.2">
      <c r="A1274" s="18" t="s">
        <v>8339</v>
      </c>
      <c r="B1274" s="15"/>
      <c r="C1274" s="15"/>
    </row>
    <row r="1275" spans="1:3" x14ac:dyDescent="0.2">
      <c r="A1275" s="19">
        <v>97</v>
      </c>
      <c r="B1275" s="15">
        <v>251.74</v>
      </c>
      <c r="C1275" s="15">
        <v>251.74</v>
      </c>
    </row>
    <row r="1276" spans="1:3" x14ac:dyDescent="0.2">
      <c r="A1276" s="22" t="s">
        <v>8707</v>
      </c>
      <c r="B1276" s="23">
        <v>1</v>
      </c>
      <c r="C1276" s="23">
        <v>1</v>
      </c>
    </row>
    <row r="1277" spans="1:3" x14ac:dyDescent="0.2">
      <c r="A1277" s="22" t="s">
        <v>8708</v>
      </c>
      <c r="B1277" s="23">
        <v>251.74</v>
      </c>
      <c r="C1277" s="23">
        <v>251.74</v>
      </c>
    </row>
    <row r="1278" spans="1:3" x14ac:dyDescent="0.2">
      <c r="A1278" s="22" t="s">
        <v>2970</v>
      </c>
      <c r="B1278" s="23"/>
      <c r="C1278" s="23"/>
    </row>
    <row r="1279" spans="1:3" x14ac:dyDescent="0.2">
      <c r="A1279" s="18" t="s">
        <v>8322</v>
      </c>
      <c r="B1279" s="15"/>
      <c r="C1279" s="15"/>
    </row>
    <row r="1280" spans="1:3" x14ac:dyDescent="0.2">
      <c r="A1280" s="19">
        <v>91</v>
      </c>
      <c r="B1280" s="15">
        <v>1</v>
      </c>
      <c r="C1280" s="15">
        <v>1</v>
      </c>
    </row>
    <row r="1281" spans="1:3" x14ac:dyDescent="0.2">
      <c r="A1281" s="18" t="s">
        <v>8339</v>
      </c>
      <c r="B1281" s="15"/>
      <c r="C1281" s="15"/>
    </row>
    <row r="1282" spans="1:3" x14ac:dyDescent="0.2">
      <c r="A1282" s="19">
        <v>91</v>
      </c>
      <c r="B1282" s="15">
        <v>69.89</v>
      </c>
      <c r="C1282" s="15">
        <v>69.89</v>
      </c>
    </row>
    <row r="1283" spans="1:3" x14ac:dyDescent="0.2">
      <c r="A1283" s="22" t="s">
        <v>8709</v>
      </c>
      <c r="B1283" s="23">
        <v>1</v>
      </c>
      <c r="C1283" s="23">
        <v>1</v>
      </c>
    </row>
    <row r="1284" spans="1:3" x14ac:dyDescent="0.2">
      <c r="A1284" s="22" t="s">
        <v>8710</v>
      </c>
      <c r="B1284" s="23">
        <v>69.89</v>
      </c>
      <c r="C1284" s="23">
        <v>69.89</v>
      </c>
    </row>
    <row r="1285" spans="1:3" x14ac:dyDescent="0.2">
      <c r="A1285" s="22" t="s">
        <v>3665</v>
      </c>
      <c r="B1285" s="23"/>
      <c r="C1285" s="23"/>
    </row>
    <row r="1286" spans="1:3" x14ac:dyDescent="0.2">
      <c r="A1286" s="18" t="s">
        <v>8322</v>
      </c>
      <c r="B1286" s="15"/>
      <c r="C1286" s="15"/>
    </row>
    <row r="1287" spans="1:3" x14ac:dyDescent="0.2">
      <c r="A1287" s="19">
        <v>28</v>
      </c>
      <c r="B1287" s="15">
        <v>1</v>
      </c>
      <c r="C1287" s="15">
        <v>1</v>
      </c>
    </row>
    <row r="1288" spans="1:3" x14ac:dyDescent="0.2">
      <c r="A1288" s="18" t="s">
        <v>8339</v>
      </c>
      <c r="B1288" s="15"/>
      <c r="C1288" s="15"/>
    </row>
    <row r="1289" spans="1:3" x14ac:dyDescent="0.2">
      <c r="A1289" s="19">
        <v>28</v>
      </c>
      <c r="B1289" s="15">
        <v>36.96</v>
      </c>
      <c r="C1289" s="15">
        <v>36.96</v>
      </c>
    </row>
    <row r="1290" spans="1:3" x14ac:dyDescent="0.2">
      <c r="A1290" s="22" t="s">
        <v>8711</v>
      </c>
      <c r="B1290" s="23">
        <v>1</v>
      </c>
      <c r="C1290" s="23">
        <v>1</v>
      </c>
    </row>
    <row r="1291" spans="1:3" x14ac:dyDescent="0.2">
      <c r="A1291" s="22" t="s">
        <v>8712</v>
      </c>
      <c r="B1291" s="23">
        <v>36.96</v>
      </c>
      <c r="C1291" s="23">
        <v>36.96</v>
      </c>
    </row>
    <row r="1292" spans="1:3" x14ac:dyDescent="0.2">
      <c r="A1292" s="22" t="s">
        <v>3401</v>
      </c>
      <c r="B1292" s="23"/>
      <c r="C1292" s="23"/>
    </row>
    <row r="1293" spans="1:3" x14ac:dyDescent="0.2">
      <c r="A1293" s="18" t="s">
        <v>8322</v>
      </c>
      <c r="B1293" s="15"/>
      <c r="C1293" s="15"/>
    </row>
    <row r="1294" spans="1:3" x14ac:dyDescent="0.2">
      <c r="A1294" s="19">
        <v>165</v>
      </c>
      <c r="B1294" s="15">
        <v>1</v>
      </c>
      <c r="C1294" s="15">
        <v>1</v>
      </c>
    </row>
    <row r="1295" spans="1:3" x14ac:dyDescent="0.2">
      <c r="A1295" s="18" t="s">
        <v>8339</v>
      </c>
      <c r="B1295" s="15"/>
      <c r="C1295" s="15"/>
    </row>
    <row r="1296" spans="1:3" x14ac:dyDescent="0.2">
      <c r="A1296" s="19">
        <v>165</v>
      </c>
      <c r="B1296" s="15">
        <v>99.79</v>
      </c>
      <c r="C1296" s="15">
        <v>99.79</v>
      </c>
    </row>
    <row r="1297" spans="1:3" x14ac:dyDescent="0.2">
      <c r="A1297" s="22" t="s">
        <v>8713</v>
      </c>
      <c r="B1297" s="23">
        <v>1</v>
      </c>
      <c r="C1297" s="23">
        <v>1</v>
      </c>
    </row>
    <row r="1298" spans="1:3" x14ac:dyDescent="0.2">
      <c r="A1298" s="22" t="s">
        <v>8714</v>
      </c>
      <c r="B1298" s="23">
        <v>99.79</v>
      </c>
      <c r="C1298" s="23">
        <v>99.79</v>
      </c>
    </row>
    <row r="1299" spans="1:3" x14ac:dyDescent="0.2">
      <c r="A1299" s="22" t="s">
        <v>3386</v>
      </c>
      <c r="B1299" s="23"/>
      <c r="C1299" s="23"/>
    </row>
    <row r="1300" spans="1:3" x14ac:dyDescent="0.2">
      <c r="A1300" s="18" t="s">
        <v>8322</v>
      </c>
      <c r="B1300" s="15"/>
      <c r="C1300" s="15"/>
    </row>
    <row r="1301" spans="1:3" x14ac:dyDescent="0.2">
      <c r="A1301" s="19">
        <v>35</v>
      </c>
      <c r="B1301" s="15">
        <v>1</v>
      </c>
      <c r="C1301" s="15">
        <v>1</v>
      </c>
    </row>
    <row r="1302" spans="1:3" x14ac:dyDescent="0.2">
      <c r="A1302" s="18" t="s">
        <v>8339</v>
      </c>
      <c r="B1302" s="15"/>
      <c r="C1302" s="15"/>
    </row>
    <row r="1303" spans="1:3" x14ac:dyDescent="0.2">
      <c r="A1303" s="19">
        <v>35</v>
      </c>
      <c r="B1303" s="15">
        <v>100.17</v>
      </c>
      <c r="C1303" s="15">
        <v>100.17</v>
      </c>
    </row>
    <row r="1304" spans="1:3" x14ac:dyDescent="0.2">
      <c r="A1304" s="22" t="s">
        <v>8715</v>
      </c>
      <c r="B1304" s="23">
        <v>1</v>
      </c>
      <c r="C1304" s="23">
        <v>1</v>
      </c>
    </row>
    <row r="1305" spans="1:3" x14ac:dyDescent="0.2">
      <c r="A1305" s="22" t="s">
        <v>8716</v>
      </c>
      <c r="B1305" s="23">
        <v>100.17</v>
      </c>
      <c r="C1305" s="23">
        <v>100.17</v>
      </c>
    </row>
    <row r="1306" spans="1:3" x14ac:dyDescent="0.2">
      <c r="A1306" s="22" t="s">
        <v>3677</v>
      </c>
      <c r="B1306" s="23"/>
      <c r="C1306" s="23"/>
    </row>
    <row r="1307" spans="1:3" x14ac:dyDescent="0.2">
      <c r="A1307" s="18" t="s">
        <v>8322</v>
      </c>
      <c r="B1307" s="15"/>
      <c r="C1307" s="15"/>
    </row>
    <row r="1308" spans="1:3" x14ac:dyDescent="0.2">
      <c r="A1308" s="19">
        <v>34</v>
      </c>
      <c r="B1308" s="15">
        <v>1</v>
      </c>
      <c r="C1308" s="15">
        <v>1</v>
      </c>
    </row>
    <row r="1309" spans="1:3" x14ac:dyDescent="0.2">
      <c r="A1309" s="18" t="s">
        <v>8339</v>
      </c>
      <c r="B1309" s="15"/>
      <c r="C1309" s="15"/>
    </row>
    <row r="1310" spans="1:3" x14ac:dyDescent="0.2">
      <c r="A1310" s="19">
        <v>34</v>
      </c>
      <c r="B1310" s="15">
        <v>99.5</v>
      </c>
      <c r="C1310" s="15">
        <v>99.5</v>
      </c>
    </row>
    <row r="1311" spans="1:3" x14ac:dyDescent="0.2">
      <c r="A1311" s="22" t="s">
        <v>8717</v>
      </c>
      <c r="B1311" s="23">
        <v>1</v>
      </c>
      <c r="C1311" s="23">
        <v>1</v>
      </c>
    </row>
    <row r="1312" spans="1:3" x14ac:dyDescent="0.2">
      <c r="A1312" s="22" t="s">
        <v>8718</v>
      </c>
      <c r="B1312" s="23">
        <v>99.5</v>
      </c>
      <c r="C1312" s="23">
        <v>99.5</v>
      </c>
    </row>
    <row r="1313" spans="1:3" x14ac:dyDescent="0.2">
      <c r="A1313" s="22" t="s">
        <v>3430</v>
      </c>
      <c r="B1313" s="23"/>
      <c r="C1313" s="23"/>
    </row>
    <row r="1314" spans="1:3" x14ac:dyDescent="0.2">
      <c r="A1314" s="18" t="s">
        <v>8322</v>
      </c>
      <c r="B1314" s="15"/>
      <c r="C1314" s="15"/>
    </row>
    <row r="1315" spans="1:3" x14ac:dyDescent="0.2">
      <c r="A1315" s="19">
        <v>21</v>
      </c>
      <c r="B1315" s="15">
        <v>1</v>
      </c>
      <c r="C1315" s="15">
        <v>1</v>
      </c>
    </row>
    <row r="1316" spans="1:3" x14ac:dyDescent="0.2">
      <c r="A1316" s="18" t="s">
        <v>8339</v>
      </c>
      <c r="B1316" s="15"/>
      <c r="C1316" s="15"/>
    </row>
    <row r="1317" spans="1:3" x14ac:dyDescent="0.2">
      <c r="A1317" s="19">
        <v>21</v>
      </c>
      <c r="B1317" s="15">
        <v>95.24</v>
      </c>
      <c r="C1317" s="15">
        <v>95.24</v>
      </c>
    </row>
    <row r="1318" spans="1:3" x14ac:dyDescent="0.2">
      <c r="A1318" s="22" t="s">
        <v>8719</v>
      </c>
      <c r="B1318" s="23">
        <v>1</v>
      </c>
      <c r="C1318" s="23">
        <v>1</v>
      </c>
    </row>
    <row r="1319" spans="1:3" x14ac:dyDescent="0.2">
      <c r="A1319" s="22" t="s">
        <v>8720</v>
      </c>
      <c r="B1319" s="23">
        <v>95.24</v>
      </c>
      <c r="C1319" s="23">
        <v>95.24</v>
      </c>
    </row>
    <row r="1320" spans="1:3" x14ac:dyDescent="0.2">
      <c r="A1320" s="22" t="s">
        <v>3397</v>
      </c>
      <c r="B1320" s="23"/>
      <c r="C1320" s="23"/>
    </row>
    <row r="1321" spans="1:3" x14ac:dyDescent="0.2">
      <c r="A1321" s="18" t="s">
        <v>8322</v>
      </c>
      <c r="B1321" s="15"/>
      <c r="C1321" s="15"/>
    </row>
    <row r="1322" spans="1:3" x14ac:dyDescent="0.2">
      <c r="A1322" s="19">
        <v>65</v>
      </c>
      <c r="B1322" s="15">
        <v>1</v>
      </c>
      <c r="C1322" s="15">
        <v>1</v>
      </c>
    </row>
    <row r="1323" spans="1:3" x14ac:dyDescent="0.2">
      <c r="A1323" s="18" t="s">
        <v>8339</v>
      </c>
      <c r="B1323" s="15"/>
      <c r="C1323" s="15"/>
    </row>
    <row r="1324" spans="1:3" x14ac:dyDescent="0.2">
      <c r="A1324" s="19">
        <v>65</v>
      </c>
      <c r="B1324" s="15">
        <v>68.349999999999994</v>
      </c>
      <c r="C1324" s="15">
        <v>68.349999999999994</v>
      </c>
    </row>
    <row r="1325" spans="1:3" x14ac:dyDescent="0.2">
      <c r="A1325" s="22" t="s">
        <v>8721</v>
      </c>
      <c r="B1325" s="23">
        <v>1</v>
      </c>
      <c r="C1325" s="23">
        <v>1</v>
      </c>
    </row>
    <row r="1326" spans="1:3" x14ac:dyDescent="0.2">
      <c r="A1326" s="22" t="s">
        <v>8722</v>
      </c>
      <c r="B1326" s="23">
        <v>68.349999999999994</v>
      </c>
      <c r="C1326" s="23">
        <v>68.349999999999994</v>
      </c>
    </row>
    <row r="1327" spans="1:3" x14ac:dyDescent="0.2">
      <c r="A1327" s="22" t="s">
        <v>3431</v>
      </c>
      <c r="B1327" s="23"/>
      <c r="C1327" s="23"/>
    </row>
    <row r="1328" spans="1:3" x14ac:dyDescent="0.2">
      <c r="A1328" s="18" t="s">
        <v>8322</v>
      </c>
      <c r="B1328" s="15"/>
      <c r="C1328" s="15"/>
    </row>
    <row r="1329" spans="1:3" x14ac:dyDescent="0.2">
      <c r="A1329" s="19">
        <v>42</v>
      </c>
      <c r="B1329" s="15">
        <v>1</v>
      </c>
      <c r="C1329" s="15">
        <v>1</v>
      </c>
    </row>
    <row r="1330" spans="1:3" x14ac:dyDescent="0.2">
      <c r="A1330" s="18" t="s">
        <v>8339</v>
      </c>
      <c r="B1330" s="15"/>
      <c r="C1330" s="15"/>
    </row>
    <row r="1331" spans="1:3" x14ac:dyDescent="0.2">
      <c r="A1331" s="19">
        <v>42</v>
      </c>
      <c r="B1331" s="15">
        <v>52.21</v>
      </c>
      <c r="C1331" s="15">
        <v>52.21</v>
      </c>
    </row>
    <row r="1332" spans="1:3" x14ac:dyDescent="0.2">
      <c r="A1332" s="22" t="s">
        <v>8723</v>
      </c>
      <c r="B1332" s="23">
        <v>1</v>
      </c>
      <c r="C1332" s="23">
        <v>1</v>
      </c>
    </row>
    <row r="1333" spans="1:3" x14ac:dyDescent="0.2">
      <c r="A1333" s="22" t="s">
        <v>8724</v>
      </c>
      <c r="B1333" s="23">
        <v>52.21</v>
      </c>
      <c r="C1333" s="23">
        <v>52.21</v>
      </c>
    </row>
    <row r="1334" spans="1:3" x14ac:dyDescent="0.2">
      <c r="A1334" s="22" t="s">
        <v>3448</v>
      </c>
      <c r="B1334" s="23"/>
      <c r="C1334" s="23"/>
    </row>
    <row r="1335" spans="1:3" x14ac:dyDescent="0.2">
      <c r="A1335" s="18" t="s">
        <v>8322</v>
      </c>
      <c r="B1335" s="15"/>
      <c r="C1335" s="15"/>
    </row>
    <row r="1336" spans="1:3" x14ac:dyDescent="0.2">
      <c r="A1336" s="19">
        <v>20</v>
      </c>
      <c r="B1336" s="15">
        <v>1</v>
      </c>
      <c r="C1336" s="15">
        <v>1</v>
      </c>
    </row>
    <row r="1337" spans="1:3" x14ac:dyDescent="0.2">
      <c r="A1337" s="18" t="s">
        <v>8339</v>
      </c>
      <c r="B1337" s="15"/>
      <c r="C1337" s="15"/>
    </row>
    <row r="1338" spans="1:3" x14ac:dyDescent="0.2">
      <c r="A1338" s="19">
        <v>20</v>
      </c>
      <c r="B1338" s="15">
        <v>68.25</v>
      </c>
      <c r="C1338" s="15">
        <v>68.25</v>
      </c>
    </row>
    <row r="1339" spans="1:3" x14ac:dyDescent="0.2">
      <c r="A1339" s="22" t="s">
        <v>8725</v>
      </c>
      <c r="B1339" s="23">
        <v>1</v>
      </c>
      <c r="C1339" s="23">
        <v>1</v>
      </c>
    </row>
    <row r="1340" spans="1:3" x14ac:dyDescent="0.2">
      <c r="A1340" s="22" t="s">
        <v>8726</v>
      </c>
      <c r="B1340" s="23">
        <v>68.25</v>
      </c>
      <c r="C1340" s="23">
        <v>68.25</v>
      </c>
    </row>
    <row r="1341" spans="1:3" x14ac:dyDescent="0.2">
      <c r="A1341" s="22" t="s">
        <v>3316</v>
      </c>
      <c r="B1341" s="23"/>
      <c r="C1341" s="23"/>
    </row>
    <row r="1342" spans="1:3" x14ac:dyDescent="0.2">
      <c r="A1342" s="18" t="s">
        <v>8322</v>
      </c>
      <c r="B1342" s="15"/>
      <c r="C1342" s="15"/>
    </row>
    <row r="1343" spans="1:3" x14ac:dyDescent="0.2">
      <c r="A1343" s="19">
        <v>125</v>
      </c>
      <c r="B1343" s="15">
        <v>1</v>
      </c>
      <c r="C1343" s="15">
        <v>1</v>
      </c>
    </row>
    <row r="1344" spans="1:3" x14ac:dyDescent="0.2">
      <c r="A1344" s="18" t="s">
        <v>8339</v>
      </c>
      <c r="B1344" s="15"/>
      <c r="C1344" s="15"/>
    </row>
    <row r="1345" spans="1:3" x14ac:dyDescent="0.2">
      <c r="A1345" s="19">
        <v>125</v>
      </c>
      <c r="B1345" s="15">
        <v>93.98</v>
      </c>
      <c r="C1345" s="15">
        <v>93.98</v>
      </c>
    </row>
    <row r="1346" spans="1:3" x14ac:dyDescent="0.2">
      <c r="A1346" s="22" t="s">
        <v>8727</v>
      </c>
      <c r="B1346" s="23">
        <v>1</v>
      </c>
      <c r="C1346" s="23">
        <v>1</v>
      </c>
    </row>
    <row r="1347" spans="1:3" x14ac:dyDescent="0.2">
      <c r="A1347" s="22" t="s">
        <v>8728</v>
      </c>
      <c r="B1347" s="23">
        <v>93.98</v>
      </c>
      <c r="C1347" s="23">
        <v>93.98</v>
      </c>
    </row>
    <row r="1348" spans="1:3" x14ac:dyDescent="0.2">
      <c r="A1348" s="22" t="s">
        <v>3266</v>
      </c>
      <c r="B1348" s="23"/>
      <c r="C1348" s="23"/>
    </row>
    <row r="1349" spans="1:3" x14ac:dyDescent="0.2">
      <c r="A1349" s="18" t="s">
        <v>8322</v>
      </c>
      <c r="B1349" s="15"/>
      <c r="C1349" s="15"/>
    </row>
    <row r="1350" spans="1:3" x14ac:dyDescent="0.2">
      <c r="A1350" s="19">
        <v>79</v>
      </c>
      <c r="B1350" s="15">
        <v>1</v>
      </c>
      <c r="C1350" s="15">
        <v>1</v>
      </c>
    </row>
    <row r="1351" spans="1:3" x14ac:dyDescent="0.2">
      <c r="A1351" s="19">
        <v>163</v>
      </c>
      <c r="B1351" s="15">
        <v>1</v>
      </c>
      <c r="C1351" s="15">
        <v>1</v>
      </c>
    </row>
    <row r="1352" spans="1:3" x14ac:dyDescent="0.2">
      <c r="A1352" s="18" t="s">
        <v>8339</v>
      </c>
      <c r="B1352" s="15"/>
      <c r="C1352" s="15"/>
    </row>
    <row r="1353" spans="1:3" x14ac:dyDescent="0.2">
      <c r="A1353" s="19">
        <v>79</v>
      </c>
      <c r="B1353" s="15">
        <v>69.819999999999993</v>
      </c>
      <c r="C1353" s="15">
        <v>69.819999999999993</v>
      </c>
    </row>
    <row r="1354" spans="1:3" x14ac:dyDescent="0.2">
      <c r="A1354" s="19">
        <v>163</v>
      </c>
      <c r="B1354" s="15">
        <v>48.33</v>
      </c>
      <c r="C1354" s="15">
        <v>48.33</v>
      </c>
    </row>
    <row r="1355" spans="1:3" x14ac:dyDescent="0.2">
      <c r="A1355" s="22" t="s">
        <v>8729</v>
      </c>
      <c r="B1355" s="23">
        <v>2</v>
      </c>
      <c r="C1355" s="23">
        <v>2</v>
      </c>
    </row>
    <row r="1356" spans="1:3" x14ac:dyDescent="0.2">
      <c r="A1356" s="22" t="s">
        <v>8730</v>
      </c>
      <c r="B1356" s="23">
        <v>118.14999999999999</v>
      </c>
      <c r="C1356" s="23">
        <v>118.14999999999999</v>
      </c>
    </row>
    <row r="1357" spans="1:3" x14ac:dyDescent="0.2">
      <c r="A1357" s="22" t="s">
        <v>3483</v>
      </c>
      <c r="B1357" s="23"/>
      <c r="C1357" s="23"/>
    </row>
    <row r="1358" spans="1:3" x14ac:dyDescent="0.2">
      <c r="A1358" s="18" t="s">
        <v>8322</v>
      </c>
      <c r="B1358" s="15"/>
      <c r="C1358" s="15"/>
    </row>
    <row r="1359" spans="1:3" x14ac:dyDescent="0.2">
      <c r="A1359" s="19">
        <v>44</v>
      </c>
      <c r="B1359" s="15">
        <v>1</v>
      </c>
      <c r="C1359" s="15">
        <v>1</v>
      </c>
    </row>
    <row r="1360" spans="1:3" x14ac:dyDescent="0.2">
      <c r="A1360" s="18" t="s">
        <v>8339</v>
      </c>
      <c r="B1360" s="15"/>
      <c r="C1360" s="15"/>
    </row>
    <row r="1361" spans="1:3" x14ac:dyDescent="0.2">
      <c r="A1361" s="19">
        <v>44</v>
      </c>
      <c r="B1361" s="15">
        <v>64.91</v>
      </c>
      <c r="C1361" s="15">
        <v>64.91</v>
      </c>
    </row>
    <row r="1362" spans="1:3" x14ac:dyDescent="0.2">
      <c r="A1362" s="22" t="s">
        <v>8731</v>
      </c>
      <c r="B1362" s="23">
        <v>1</v>
      </c>
      <c r="C1362" s="23">
        <v>1</v>
      </c>
    </row>
    <row r="1363" spans="1:3" x14ac:dyDescent="0.2">
      <c r="A1363" s="22" t="s">
        <v>8732</v>
      </c>
      <c r="B1363" s="23">
        <v>64.91</v>
      </c>
      <c r="C1363" s="23">
        <v>64.91</v>
      </c>
    </row>
    <row r="1364" spans="1:3" x14ac:dyDescent="0.2">
      <c r="A1364" s="22" t="s">
        <v>3423</v>
      </c>
      <c r="B1364" s="23"/>
      <c r="C1364" s="23"/>
    </row>
    <row r="1365" spans="1:3" x14ac:dyDescent="0.2">
      <c r="A1365" s="18" t="s">
        <v>8322</v>
      </c>
      <c r="B1365" s="15"/>
      <c r="C1365" s="15"/>
    </row>
    <row r="1366" spans="1:3" x14ac:dyDescent="0.2">
      <c r="A1366" s="19">
        <v>76</v>
      </c>
      <c r="B1366" s="15">
        <v>1</v>
      </c>
      <c r="C1366" s="15">
        <v>1</v>
      </c>
    </row>
    <row r="1367" spans="1:3" x14ac:dyDescent="0.2">
      <c r="A1367" s="18" t="s">
        <v>8339</v>
      </c>
      <c r="B1367" s="15"/>
      <c r="C1367" s="15"/>
    </row>
    <row r="1368" spans="1:3" x14ac:dyDescent="0.2">
      <c r="A1368" s="19">
        <v>76</v>
      </c>
      <c r="B1368" s="15">
        <v>81.78</v>
      </c>
      <c r="C1368" s="15">
        <v>81.78</v>
      </c>
    </row>
    <row r="1369" spans="1:3" x14ac:dyDescent="0.2">
      <c r="A1369" s="22" t="s">
        <v>8733</v>
      </c>
      <c r="B1369" s="23">
        <v>1</v>
      </c>
      <c r="C1369" s="23">
        <v>1</v>
      </c>
    </row>
    <row r="1370" spans="1:3" x14ac:dyDescent="0.2">
      <c r="A1370" s="22" t="s">
        <v>8734</v>
      </c>
      <c r="B1370" s="23">
        <v>81.78</v>
      </c>
      <c r="C1370" s="23">
        <v>81.78</v>
      </c>
    </row>
    <row r="1371" spans="1:3" x14ac:dyDescent="0.2">
      <c r="A1371" s="22" t="s">
        <v>3362</v>
      </c>
      <c r="B1371" s="23"/>
      <c r="C1371" s="23"/>
    </row>
    <row r="1372" spans="1:3" x14ac:dyDescent="0.2">
      <c r="A1372" s="18" t="s">
        <v>8322</v>
      </c>
      <c r="B1372" s="15"/>
      <c r="C1372" s="15"/>
    </row>
    <row r="1373" spans="1:3" x14ac:dyDescent="0.2">
      <c r="A1373" s="19">
        <v>26</v>
      </c>
      <c r="B1373" s="15">
        <v>1</v>
      </c>
      <c r="C1373" s="15">
        <v>1</v>
      </c>
    </row>
    <row r="1374" spans="1:3" x14ac:dyDescent="0.2">
      <c r="A1374" s="18" t="s">
        <v>8339</v>
      </c>
      <c r="B1374" s="15"/>
      <c r="C1374" s="15"/>
    </row>
    <row r="1375" spans="1:3" x14ac:dyDescent="0.2">
      <c r="A1375" s="19">
        <v>26</v>
      </c>
      <c r="B1375" s="15">
        <v>302.31</v>
      </c>
      <c r="C1375" s="15">
        <v>302.31</v>
      </c>
    </row>
    <row r="1376" spans="1:3" x14ac:dyDescent="0.2">
      <c r="A1376" s="22" t="s">
        <v>8735</v>
      </c>
      <c r="B1376" s="23">
        <v>1</v>
      </c>
      <c r="C1376" s="23">
        <v>1</v>
      </c>
    </row>
    <row r="1377" spans="1:3" x14ac:dyDescent="0.2">
      <c r="A1377" s="22" t="s">
        <v>8736</v>
      </c>
      <c r="B1377" s="23">
        <v>302.31</v>
      </c>
      <c r="C1377" s="23">
        <v>302.31</v>
      </c>
    </row>
    <row r="1378" spans="1:3" x14ac:dyDescent="0.2">
      <c r="A1378" s="22" t="s">
        <v>3320</v>
      </c>
      <c r="B1378" s="23"/>
      <c r="C1378" s="23"/>
    </row>
    <row r="1379" spans="1:3" x14ac:dyDescent="0.2">
      <c r="A1379" s="18" t="s">
        <v>8322</v>
      </c>
      <c r="B1379" s="15"/>
      <c r="C1379" s="15"/>
    </row>
    <row r="1380" spans="1:3" x14ac:dyDescent="0.2">
      <c r="A1380" s="19">
        <v>38</v>
      </c>
      <c r="B1380" s="15">
        <v>1</v>
      </c>
      <c r="C1380" s="15">
        <v>1</v>
      </c>
    </row>
    <row r="1381" spans="1:3" x14ac:dyDescent="0.2">
      <c r="A1381" s="18" t="s">
        <v>8339</v>
      </c>
      <c r="B1381" s="15"/>
      <c r="C1381" s="15"/>
    </row>
    <row r="1382" spans="1:3" x14ac:dyDescent="0.2">
      <c r="A1382" s="19">
        <v>38</v>
      </c>
      <c r="B1382" s="15">
        <v>66.45</v>
      </c>
      <c r="C1382" s="15">
        <v>66.45</v>
      </c>
    </row>
    <row r="1383" spans="1:3" x14ac:dyDescent="0.2">
      <c r="A1383" s="22" t="s">
        <v>8737</v>
      </c>
      <c r="B1383" s="23">
        <v>1</v>
      </c>
      <c r="C1383" s="23">
        <v>1</v>
      </c>
    </row>
    <row r="1384" spans="1:3" x14ac:dyDescent="0.2">
      <c r="A1384" s="22" t="s">
        <v>8738</v>
      </c>
      <c r="B1384" s="23">
        <v>66.45</v>
      </c>
      <c r="C1384" s="23">
        <v>66.45</v>
      </c>
    </row>
    <row r="1385" spans="1:3" x14ac:dyDescent="0.2">
      <c r="A1385" s="22" t="s">
        <v>3718</v>
      </c>
      <c r="B1385" s="23"/>
      <c r="C1385" s="23"/>
    </row>
    <row r="1386" spans="1:3" x14ac:dyDescent="0.2">
      <c r="A1386" s="18" t="s">
        <v>8322</v>
      </c>
      <c r="B1386" s="15"/>
      <c r="C1386" s="15"/>
    </row>
    <row r="1387" spans="1:3" x14ac:dyDescent="0.2">
      <c r="A1387" s="19">
        <v>44</v>
      </c>
      <c r="B1387" s="15">
        <v>1</v>
      </c>
      <c r="C1387" s="15">
        <v>1</v>
      </c>
    </row>
    <row r="1388" spans="1:3" x14ac:dyDescent="0.2">
      <c r="A1388" s="18" t="s">
        <v>8339</v>
      </c>
      <c r="B1388" s="15"/>
      <c r="C1388" s="15"/>
    </row>
    <row r="1389" spans="1:3" x14ac:dyDescent="0.2">
      <c r="A1389" s="19">
        <v>44</v>
      </c>
      <c r="B1389" s="15">
        <v>114.55</v>
      </c>
      <c r="C1389" s="15">
        <v>114.55</v>
      </c>
    </row>
    <row r="1390" spans="1:3" x14ac:dyDescent="0.2">
      <c r="A1390" s="22" t="s">
        <v>8739</v>
      </c>
      <c r="B1390" s="23">
        <v>1</v>
      </c>
      <c r="C1390" s="23">
        <v>1</v>
      </c>
    </row>
    <row r="1391" spans="1:3" x14ac:dyDescent="0.2">
      <c r="A1391" s="22" t="s">
        <v>8740</v>
      </c>
      <c r="B1391" s="23">
        <v>114.55</v>
      </c>
      <c r="C1391" s="23">
        <v>114.55</v>
      </c>
    </row>
    <row r="1392" spans="1:3" x14ac:dyDescent="0.2">
      <c r="A1392" s="22" t="s">
        <v>3553</v>
      </c>
      <c r="B1392" s="23"/>
      <c r="C1392" s="23"/>
    </row>
    <row r="1393" spans="1:3" x14ac:dyDescent="0.2">
      <c r="A1393" s="18" t="s">
        <v>8322</v>
      </c>
      <c r="B1393" s="15"/>
      <c r="C1393" s="15"/>
    </row>
    <row r="1394" spans="1:3" x14ac:dyDescent="0.2">
      <c r="A1394" s="19">
        <v>53</v>
      </c>
      <c r="B1394" s="15">
        <v>1</v>
      </c>
      <c r="C1394" s="15">
        <v>1</v>
      </c>
    </row>
    <row r="1395" spans="1:3" x14ac:dyDescent="0.2">
      <c r="A1395" s="18" t="s">
        <v>8339</v>
      </c>
      <c r="B1395" s="15"/>
      <c r="C1395" s="15"/>
    </row>
    <row r="1396" spans="1:3" x14ac:dyDescent="0.2">
      <c r="A1396" s="19">
        <v>53</v>
      </c>
      <c r="B1396" s="15">
        <v>107</v>
      </c>
      <c r="C1396" s="15">
        <v>107</v>
      </c>
    </row>
    <row r="1397" spans="1:3" x14ac:dyDescent="0.2">
      <c r="A1397" s="22" t="s">
        <v>8741</v>
      </c>
      <c r="B1397" s="23">
        <v>1</v>
      </c>
      <c r="C1397" s="23">
        <v>1</v>
      </c>
    </row>
    <row r="1398" spans="1:3" x14ac:dyDescent="0.2">
      <c r="A1398" s="22" t="s">
        <v>8742</v>
      </c>
      <c r="B1398" s="23">
        <v>107</v>
      </c>
      <c r="C1398" s="23">
        <v>107</v>
      </c>
    </row>
    <row r="1399" spans="1:3" x14ac:dyDescent="0.2">
      <c r="A1399" s="22" t="s">
        <v>3300</v>
      </c>
      <c r="B1399" s="23"/>
      <c r="C1399" s="23"/>
    </row>
    <row r="1400" spans="1:3" x14ac:dyDescent="0.2">
      <c r="A1400" s="18" t="s">
        <v>8322</v>
      </c>
      <c r="B1400" s="15"/>
      <c r="C1400" s="15"/>
    </row>
    <row r="1401" spans="1:3" x14ac:dyDescent="0.2">
      <c r="A1401" s="19">
        <v>88</v>
      </c>
      <c r="B1401" s="15">
        <v>1</v>
      </c>
      <c r="C1401" s="15">
        <v>1</v>
      </c>
    </row>
    <row r="1402" spans="1:3" x14ac:dyDescent="0.2">
      <c r="A1402" s="18" t="s">
        <v>8339</v>
      </c>
      <c r="B1402" s="15"/>
      <c r="C1402" s="15"/>
    </row>
    <row r="1403" spans="1:3" x14ac:dyDescent="0.2">
      <c r="A1403" s="19">
        <v>88</v>
      </c>
      <c r="B1403" s="15">
        <v>46.42</v>
      </c>
      <c r="C1403" s="15">
        <v>46.42</v>
      </c>
    </row>
    <row r="1404" spans="1:3" x14ac:dyDescent="0.2">
      <c r="A1404" s="22" t="s">
        <v>8743</v>
      </c>
      <c r="B1404" s="23">
        <v>1</v>
      </c>
      <c r="C1404" s="23">
        <v>1</v>
      </c>
    </row>
    <row r="1405" spans="1:3" x14ac:dyDescent="0.2">
      <c r="A1405" s="22" t="s">
        <v>8744</v>
      </c>
      <c r="B1405" s="23">
        <v>46.42</v>
      </c>
      <c r="C1405" s="23">
        <v>46.42</v>
      </c>
    </row>
    <row r="1406" spans="1:3" x14ac:dyDescent="0.2">
      <c r="A1406" s="22" t="s">
        <v>3326</v>
      </c>
      <c r="B1406" s="23"/>
      <c r="C1406" s="23"/>
    </row>
    <row r="1407" spans="1:3" x14ac:dyDescent="0.2">
      <c r="A1407" s="18" t="s">
        <v>8322</v>
      </c>
      <c r="B1407" s="15"/>
      <c r="C1407" s="15"/>
    </row>
    <row r="1408" spans="1:3" x14ac:dyDescent="0.2">
      <c r="A1408" s="19">
        <v>57</v>
      </c>
      <c r="B1408" s="15">
        <v>1</v>
      </c>
      <c r="C1408" s="15">
        <v>1</v>
      </c>
    </row>
    <row r="1409" spans="1:3" x14ac:dyDescent="0.2">
      <c r="A1409" s="18" t="s">
        <v>8339</v>
      </c>
      <c r="B1409" s="15"/>
      <c r="C1409" s="15"/>
    </row>
    <row r="1410" spans="1:3" x14ac:dyDescent="0.2">
      <c r="A1410" s="19">
        <v>57</v>
      </c>
      <c r="B1410" s="15">
        <v>142.28</v>
      </c>
      <c r="C1410" s="15">
        <v>142.28</v>
      </c>
    </row>
    <row r="1411" spans="1:3" x14ac:dyDescent="0.2">
      <c r="A1411" s="22" t="s">
        <v>8745</v>
      </c>
      <c r="B1411" s="23">
        <v>1</v>
      </c>
      <c r="C1411" s="23">
        <v>1</v>
      </c>
    </row>
    <row r="1412" spans="1:3" x14ac:dyDescent="0.2">
      <c r="A1412" s="22" t="s">
        <v>8746</v>
      </c>
      <c r="B1412" s="23">
        <v>142.28</v>
      </c>
      <c r="C1412" s="23">
        <v>142.28</v>
      </c>
    </row>
    <row r="1413" spans="1:3" x14ac:dyDescent="0.2">
      <c r="A1413" s="22" t="s">
        <v>3477</v>
      </c>
      <c r="B1413" s="23"/>
      <c r="C1413" s="23"/>
    </row>
    <row r="1414" spans="1:3" x14ac:dyDescent="0.2">
      <c r="A1414" s="18" t="s">
        <v>8322</v>
      </c>
      <c r="B1414" s="15"/>
      <c r="C1414" s="15"/>
    </row>
    <row r="1415" spans="1:3" x14ac:dyDescent="0.2">
      <c r="A1415" s="19">
        <v>57</v>
      </c>
      <c r="B1415" s="15">
        <v>1</v>
      </c>
      <c r="C1415" s="15">
        <v>1</v>
      </c>
    </row>
    <row r="1416" spans="1:3" x14ac:dyDescent="0.2">
      <c r="A1416" s="18" t="s">
        <v>8339</v>
      </c>
      <c r="B1416" s="15"/>
      <c r="C1416" s="15"/>
    </row>
    <row r="1417" spans="1:3" x14ac:dyDescent="0.2">
      <c r="A1417" s="19">
        <v>57</v>
      </c>
      <c r="B1417" s="15">
        <v>39.6</v>
      </c>
      <c r="C1417" s="15">
        <v>39.6</v>
      </c>
    </row>
    <row r="1418" spans="1:3" x14ac:dyDescent="0.2">
      <c r="A1418" s="22" t="s">
        <v>8747</v>
      </c>
      <c r="B1418" s="23">
        <v>1</v>
      </c>
      <c r="C1418" s="23">
        <v>1</v>
      </c>
    </row>
    <row r="1419" spans="1:3" x14ac:dyDescent="0.2">
      <c r="A1419" s="22" t="s">
        <v>8748</v>
      </c>
      <c r="B1419" s="23">
        <v>39.6</v>
      </c>
      <c r="C1419" s="23">
        <v>39.6</v>
      </c>
    </row>
    <row r="1420" spans="1:3" x14ac:dyDescent="0.2">
      <c r="A1420" s="22" t="s">
        <v>3348</v>
      </c>
      <c r="B1420" s="23"/>
      <c r="C1420" s="23"/>
    </row>
    <row r="1421" spans="1:3" x14ac:dyDescent="0.2">
      <c r="A1421" s="18" t="s">
        <v>8322</v>
      </c>
      <c r="B1421" s="15"/>
      <c r="C1421" s="15"/>
    </row>
    <row r="1422" spans="1:3" x14ac:dyDescent="0.2">
      <c r="A1422" s="19">
        <v>14</v>
      </c>
      <c r="B1422" s="15">
        <v>1</v>
      </c>
      <c r="C1422" s="15">
        <v>1</v>
      </c>
    </row>
    <row r="1423" spans="1:3" x14ac:dyDescent="0.2">
      <c r="A1423" s="18" t="s">
        <v>8339</v>
      </c>
      <c r="B1423" s="15"/>
      <c r="C1423" s="15"/>
    </row>
    <row r="1424" spans="1:3" x14ac:dyDescent="0.2">
      <c r="A1424" s="19">
        <v>14</v>
      </c>
      <c r="B1424" s="15">
        <v>109.57</v>
      </c>
      <c r="C1424" s="15">
        <v>109.57</v>
      </c>
    </row>
    <row r="1425" spans="1:3" x14ac:dyDescent="0.2">
      <c r="A1425" s="22" t="s">
        <v>8749</v>
      </c>
      <c r="B1425" s="23">
        <v>1</v>
      </c>
      <c r="C1425" s="23">
        <v>1</v>
      </c>
    </row>
    <row r="1426" spans="1:3" x14ac:dyDescent="0.2">
      <c r="A1426" s="22" t="s">
        <v>8750</v>
      </c>
      <c r="B1426" s="23">
        <v>109.57</v>
      </c>
      <c r="C1426" s="23">
        <v>109.57</v>
      </c>
    </row>
    <row r="1427" spans="1:3" x14ac:dyDescent="0.2">
      <c r="A1427" s="22" t="s">
        <v>3313</v>
      </c>
      <c r="B1427" s="23"/>
      <c r="C1427" s="23"/>
    </row>
    <row r="1428" spans="1:3" x14ac:dyDescent="0.2">
      <c r="A1428" s="18" t="s">
        <v>8322</v>
      </c>
      <c r="B1428" s="15"/>
      <c r="C1428" s="15"/>
    </row>
    <row r="1429" spans="1:3" x14ac:dyDescent="0.2">
      <c r="A1429" s="19">
        <v>29</v>
      </c>
      <c r="B1429" s="15">
        <v>1</v>
      </c>
      <c r="C1429" s="15">
        <v>1</v>
      </c>
    </row>
    <row r="1430" spans="1:3" x14ac:dyDescent="0.2">
      <c r="A1430" s="18" t="s">
        <v>8339</v>
      </c>
      <c r="B1430" s="15"/>
      <c r="C1430" s="15"/>
    </row>
    <row r="1431" spans="1:3" x14ac:dyDescent="0.2">
      <c r="A1431" s="19">
        <v>29</v>
      </c>
      <c r="B1431" s="15">
        <v>80.03</v>
      </c>
      <c r="C1431" s="15">
        <v>80.03</v>
      </c>
    </row>
    <row r="1432" spans="1:3" x14ac:dyDescent="0.2">
      <c r="A1432" s="22" t="s">
        <v>8751</v>
      </c>
      <c r="B1432" s="23">
        <v>1</v>
      </c>
      <c r="C1432" s="23">
        <v>1</v>
      </c>
    </row>
    <row r="1433" spans="1:3" x14ac:dyDescent="0.2">
      <c r="A1433" s="22" t="s">
        <v>8752</v>
      </c>
      <c r="B1433" s="23">
        <v>80.03</v>
      </c>
      <c r="C1433" s="23">
        <v>80.03</v>
      </c>
    </row>
    <row r="1434" spans="1:3" x14ac:dyDescent="0.2">
      <c r="A1434" s="22" t="s">
        <v>3173</v>
      </c>
      <c r="B1434" s="23"/>
      <c r="C1434" s="23"/>
    </row>
    <row r="1435" spans="1:3" x14ac:dyDescent="0.2">
      <c r="A1435" s="18" t="s">
        <v>8322</v>
      </c>
      <c r="B1435" s="15"/>
      <c r="C1435" s="15"/>
    </row>
    <row r="1436" spans="1:3" x14ac:dyDescent="0.2">
      <c r="A1436" s="19">
        <v>74</v>
      </c>
      <c r="B1436" s="15">
        <v>1</v>
      </c>
      <c r="C1436" s="15">
        <v>1</v>
      </c>
    </row>
    <row r="1437" spans="1:3" x14ac:dyDescent="0.2">
      <c r="A1437" s="18" t="s">
        <v>8339</v>
      </c>
      <c r="B1437" s="15"/>
      <c r="C1437" s="15"/>
    </row>
    <row r="1438" spans="1:3" x14ac:dyDescent="0.2">
      <c r="A1438" s="19">
        <v>74</v>
      </c>
      <c r="B1438" s="15">
        <v>139.19</v>
      </c>
      <c r="C1438" s="15">
        <v>139.19</v>
      </c>
    </row>
    <row r="1439" spans="1:3" x14ac:dyDescent="0.2">
      <c r="A1439" s="22" t="s">
        <v>8753</v>
      </c>
      <c r="B1439" s="23">
        <v>1</v>
      </c>
      <c r="C1439" s="23">
        <v>1</v>
      </c>
    </row>
    <row r="1440" spans="1:3" x14ac:dyDescent="0.2">
      <c r="A1440" s="22" t="s">
        <v>8754</v>
      </c>
      <c r="B1440" s="23">
        <v>139.19</v>
      </c>
      <c r="C1440" s="23">
        <v>139.19</v>
      </c>
    </row>
    <row r="1441" spans="1:3" x14ac:dyDescent="0.2">
      <c r="A1441" s="22" t="s">
        <v>2826</v>
      </c>
      <c r="B1441" s="23"/>
      <c r="C1441" s="23"/>
    </row>
    <row r="1442" spans="1:3" x14ac:dyDescent="0.2">
      <c r="A1442" s="18" t="s">
        <v>8322</v>
      </c>
      <c r="B1442" s="15"/>
      <c r="C1442" s="15"/>
    </row>
    <row r="1443" spans="1:3" x14ac:dyDescent="0.2">
      <c r="A1443" s="19">
        <v>19</v>
      </c>
      <c r="B1443" s="15">
        <v>1</v>
      </c>
      <c r="C1443" s="15">
        <v>1</v>
      </c>
    </row>
    <row r="1444" spans="1:3" x14ac:dyDescent="0.2">
      <c r="A1444" s="18" t="s">
        <v>8339</v>
      </c>
      <c r="B1444" s="15"/>
      <c r="C1444" s="15"/>
    </row>
    <row r="1445" spans="1:3" x14ac:dyDescent="0.2">
      <c r="A1445" s="19">
        <v>19</v>
      </c>
      <c r="B1445" s="15">
        <v>113.42</v>
      </c>
      <c r="C1445" s="15">
        <v>113.42</v>
      </c>
    </row>
    <row r="1446" spans="1:3" x14ac:dyDescent="0.2">
      <c r="A1446" s="22" t="s">
        <v>8755</v>
      </c>
      <c r="B1446" s="23">
        <v>1</v>
      </c>
      <c r="C1446" s="23">
        <v>1</v>
      </c>
    </row>
    <row r="1447" spans="1:3" x14ac:dyDescent="0.2">
      <c r="A1447" s="22" t="s">
        <v>8756</v>
      </c>
      <c r="B1447" s="23">
        <v>113.42</v>
      </c>
      <c r="C1447" s="23">
        <v>113.42</v>
      </c>
    </row>
    <row r="1448" spans="1:3" x14ac:dyDescent="0.2">
      <c r="A1448" s="22" t="s">
        <v>3485</v>
      </c>
      <c r="B1448" s="23"/>
      <c r="C1448" s="23"/>
    </row>
    <row r="1449" spans="1:3" x14ac:dyDescent="0.2">
      <c r="A1449" s="18" t="s">
        <v>8322</v>
      </c>
      <c r="B1449" s="15"/>
      <c r="C1449" s="15"/>
    </row>
    <row r="1450" spans="1:3" x14ac:dyDescent="0.2">
      <c r="A1450" s="19">
        <v>56</v>
      </c>
      <c r="B1450" s="15">
        <v>1</v>
      </c>
      <c r="C1450" s="15">
        <v>1</v>
      </c>
    </row>
    <row r="1451" spans="1:3" x14ac:dyDescent="0.2">
      <c r="A1451" s="18" t="s">
        <v>8339</v>
      </c>
      <c r="B1451" s="15"/>
      <c r="C1451" s="15"/>
    </row>
    <row r="1452" spans="1:3" x14ac:dyDescent="0.2">
      <c r="A1452" s="19">
        <v>56</v>
      </c>
      <c r="B1452" s="15">
        <v>83.14</v>
      </c>
      <c r="C1452" s="15">
        <v>83.14</v>
      </c>
    </row>
    <row r="1453" spans="1:3" x14ac:dyDescent="0.2">
      <c r="A1453" s="22" t="s">
        <v>8757</v>
      </c>
      <c r="B1453" s="23">
        <v>1</v>
      </c>
      <c r="C1453" s="23">
        <v>1</v>
      </c>
    </row>
    <row r="1454" spans="1:3" x14ac:dyDescent="0.2">
      <c r="A1454" s="22" t="s">
        <v>8758</v>
      </c>
      <c r="B1454" s="23">
        <v>83.14</v>
      </c>
      <c r="C1454" s="23">
        <v>83.14</v>
      </c>
    </row>
    <row r="1455" spans="1:3" x14ac:dyDescent="0.2">
      <c r="A1455" s="22" t="s">
        <v>3365</v>
      </c>
      <c r="B1455" s="23"/>
      <c r="C1455" s="23"/>
    </row>
    <row r="1456" spans="1:3" x14ac:dyDescent="0.2">
      <c r="A1456" s="18" t="s">
        <v>8322</v>
      </c>
      <c r="B1456" s="15"/>
      <c r="C1456" s="15"/>
    </row>
    <row r="1457" spans="1:3" x14ac:dyDescent="0.2">
      <c r="A1457" s="19">
        <v>18</v>
      </c>
      <c r="B1457" s="15">
        <v>1</v>
      </c>
      <c r="C1457" s="15">
        <v>1</v>
      </c>
    </row>
    <row r="1458" spans="1:3" x14ac:dyDescent="0.2">
      <c r="A1458" s="18" t="s">
        <v>8339</v>
      </c>
      <c r="B1458" s="15"/>
      <c r="C1458" s="15"/>
    </row>
    <row r="1459" spans="1:3" x14ac:dyDescent="0.2">
      <c r="A1459" s="19">
        <v>18</v>
      </c>
      <c r="B1459" s="15">
        <v>61.39</v>
      </c>
      <c r="C1459" s="15">
        <v>61.39</v>
      </c>
    </row>
    <row r="1460" spans="1:3" x14ac:dyDescent="0.2">
      <c r="A1460" s="22" t="s">
        <v>8759</v>
      </c>
      <c r="B1460" s="23">
        <v>1</v>
      </c>
      <c r="C1460" s="23">
        <v>1</v>
      </c>
    </row>
    <row r="1461" spans="1:3" x14ac:dyDescent="0.2">
      <c r="A1461" s="22" t="s">
        <v>8760</v>
      </c>
      <c r="B1461" s="23">
        <v>61.39</v>
      </c>
      <c r="C1461" s="23">
        <v>61.39</v>
      </c>
    </row>
    <row r="1462" spans="1:3" x14ac:dyDescent="0.2">
      <c r="A1462" s="22" t="s">
        <v>3403</v>
      </c>
      <c r="B1462" s="23"/>
      <c r="C1462" s="23"/>
    </row>
    <row r="1463" spans="1:3" x14ac:dyDescent="0.2">
      <c r="A1463" s="18" t="s">
        <v>8322</v>
      </c>
      <c r="B1463" s="15"/>
      <c r="C1463" s="15"/>
    </row>
    <row r="1464" spans="1:3" x14ac:dyDescent="0.2">
      <c r="A1464" s="19">
        <v>3</v>
      </c>
      <c r="B1464" s="15">
        <v>1</v>
      </c>
      <c r="C1464" s="15">
        <v>1</v>
      </c>
    </row>
    <row r="1465" spans="1:3" x14ac:dyDescent="0.2">
      <c r="A1465" s="18" t="s">
        <v>8339</v>
      </c>
      <c r="B1465" s="15"/>
      <c r="C1465" s="15"/>
    </row>
    <row r="1466" spans="1:3" x14ac:dyDescent="0.2">
      <c r="A1466" s="19">
        <v>3</v>
      </c>
      <c r="B1466" s="15">
        <v>203.33</v>
      </c>
      <c r="C1466" s="15">
        <v>203.33</v>
      </c>
    </row>
    <row r="1467" spans="1:3" x14ac:dyDescent="0.2">
      <c r="A1467" s="22" t="s">
        <v>8761</v>
      </c>
      <c r="B1467" s="23">
        <v>1</v>
      </c>
      <c r="C1467" s="23">
        <v>1</v>
      </c>
    </row>
    <row r="1468" spans="1:3" x14ac:dyDescent="0.2">
      <c r="A1468" s="22" t="s">
        <v>8762</v>
      </c>
      <c r="B1468" s="23">
        <v>203.33</v>
      </c>
      <c r="C1468" s="23">
        <v>203.33</v>
      </c>
    </row>
    <row r="1469" spans="1:3" x14ac:dyDescent="0.2">
      <c r="A1469" s="22" t="s">
        <v>3688</v>
      </c>
      <c r="B1469" s="23"/>
      <c r="C1469" s="23"/>
    </row>
    <row r="1470" spans="1:3" x14ac:dyDescent="0.2">
      <c r="A1470" s="18" t="s">
        <v>8322</v>
      </c>
      <c r="B1470" s="15"/>
      <c r="C1470" s="15"/>
    </row>
    <row r="1471" spans="1:3" x14ac:dyDescent="0.2">
      <c r="A1471" s="19">
        <v>274</v>
      </c>
      <c r="B1471" s="15">
        <v>1</v>
      </c>
      <c r="C1471" s="15">
        <v>1</v>
      </c>
    </row>
    <row r="1472" spans="1:3" x14ac:dyDescent="0.2">
      <c r="A1472" s="18" t="s">
        <v>8339</v>
      </c>
      <c r="B1472" s="15"/>
      <c r="C1472" s="15"/>
    </row>
    <row r="1473" spans="1:3" x14ac:dyDescent="0.2">
      <c r="A1473" s="19">
        <v>274</v>
      </c>
      <c r="B1473" s="15">
        <v>186.8</v>
      </c>
      <c r="C1473" s="15">
        <v>186.8</v>
      </c>
    </row>
    <row r="1474" spans="1:3" x14ac:dyDescent="0.2">
      <c r="A1474" s="22" t="s">
        <v>8763</v>
      </c>
      <c r="B1474" s="23">
        <v>1</v>
      </c>
      <c r="C1474" s="23">
        <v>1</v>
      </c>
    </row>
    <row r="1475" spans="1:3" x14ac:dyDescent="0.2">
      <c r="A1475" s="22" t="s">
        <v>8764</v>
      </c>
      <c r="B1475" s="23">
        <v>186.8</v>
      </c>
      <c r="C1475" s="23">
        <v>186.8</v>
      </c>
    </row>
    <row r="1476" spans="1:3" x14ac:dyDescent="0.2">
      <c r="A1476" s="22" t="s">
        <v>3646</v>
      </c>
      <c r="B1476" s="23"/>
      <c r="C1476" s="23"/>
    </row>
    <row r="1477" spans="1:3" x14ac:dyDescent="0.2">
      <c r="A1477" s="18" t="s">
        <v>8322</v>
      </c>
      <c r="B1477" s="15"/>
      <c r="C1477" s="15"/>
    </row>
    <row r="1478" spans="1:3" x14ac:dyDescent="0.2">
      <c r="A1478" s="19">
        <v>73</v>
      </c>
      <c r="B1478" s="15">
        <v>1</v>
      </c>
      <c r="C1478" s="15">
        <v>1</v>
      </c>
    </row>
    <row r="1479" spans="1:3" x14ac:dyDescent="0.2">
      <c r="A1479" s="18" t="s">
        <v>8339</v>
      </c>
      <c r="B1479" s="15"/>
      <c r="C1479" s="15"/>
    </row>
    <row r="1480" spans="1:3" x14ac:dyDescent="0.2">
      <c r="A1480" s="19">
        <v>73</v>
      </c>
      <c r="B1480" s="15">
        <v>550.04</v>
      </c>
      <c r="C1480" s="15">
        <v>550.04</v>
      </c>
    </row>
    <row r="1481" spans="1:3" x14ac:dyDescent="0.2">
      <c r="A1481" s="22" t="s">
        <v>8765</v>
      </c>
      <c r="B1481" s="23">
        <v>1</v>
      </c>
      <c r="C1481" s="23">
        <v>1</v>
      </c>
    </row>
    <row r="1482" spans="1:3" x14ac:dyDescent="0.2">
      <c r="A1482" s="22" t="s">
        <v>8766</v>
      </c>
      <c r="B1482" s="23">
        <v>550.04</v>
      </c>
      <c r="C1482" s="23">
        <v>550.04</v>
      </c>
    </row>
    <row r="1483" spans="1:3" x14ac:dyDescent="0.2">
      <c r="A1483" s="22" t="s">
        <v>3655</v>
      </c>
      <c r="B1483" s="23"/>
      <c r="C1483" s="23"/>
    </row>
    <row r="1484" spans="1:3" x14ac:dyDescent="0.2">
      <c r="A1484" s="18" t="s">
        <v>8322</v>
      </c>
      <c r="B1484" s="15"/>
      <c r="C1484" s="15"/>
    </row>
    <row r="1485" spans="1:3" x14ac:dyDescent="0.2">
      <c r="A1485" s="19">
        <v>20</v>
      </c>
      <c r="B1485" s="15">
        <v>1</v>
      </c>
      <c r="C1485" s="15">
        <v>1</v>
      </c>
    </row>
    <row r="1486" spans="1:3" x14ac:dyDescent="0.2">
      <c r="A1486" s="18" t="s">
        <v>8339</v>
      </c>
      <c r="B1486" s="15"/>
      <c r="C1486" s="15"/>
    </row>
    <row r="1487" spans="1:3" x14ac:dyDescent="0.2">
      <c r="A1487" s="19">
        <v>20</v>
      </c>
      <c r="B1487" s="15">
        <v>75.5</v>
      </c>
      <c r="C1487" s="15">
        <v>75.5</v>
      </c>
    </row>
    <row r="1488" spans="1:3" x14ac:dyDescent="0.2">
      <c r="A1488" s="22" t="s">
        <v>8767</v>
      </c>
      <c r="B1488" s="23">
        <v>1</v>
      </c>
      <c r="C1488" s="23">
        <v>1</v>
      </c>
    </row>
    <row r="1489" spans="1:3" x14ac:dyDescent="0.2">
      <c r="A1489" s="22" t="s">
        <v>8768</v>
      </c>
      <c r="B1489" s="23">
        <v>75.5</v>
      </c>
      <c r="C1489" s="23">
        <v>75.5</v>
      </c>
    </row>
    <row r="1490" spans="1:3" x14ac:dyDescent="0.2">
      <c r="A1490" s="22" t="s">
        <v>3705</v>
      </c>
      <c r="B1490" s="23"/>
      <c r="C1490" s="23"/>
    </row>
    <row r="1491" spans="1:3" x14ac:dyDescent="0.2">
      <c r="A1491" s="18" t="s">
        <v>8322</v>
      </c>
      <c r="B1491" s="15"/>
      <c r="C1491" s="15"/>
    </row>
    <row r="1492" spans="1:3" x14ac:dyDescent="0.2">
      <c r="A1492" s="19">
        <v>39</v>
      </c>
      <c r="B1492" s="15">
        <v>1</v>
      </c>
      <c r="C1492" s="15">
        <v>1</v>
      </c>
    </row>
    <row r="1493" spans="1:3" x14ac:dyDescent="0.2">
      <c r="A1493" s="18" t="s">
        <v>8339</v>
      </c>
      <c r="B1493" s="15"/>
      <c r="C1493" s="15"/>
    </row>
    <row r="1494" spans="1:3" x14ac:dyDescent="0.2">
      <c r="A1494" s="19">
        <v>39</v>
      </c>
      <c r="B1494" s="15">
        <v>53.85</v>
      </c>
      <c r="C1494" s="15">
        <v>53.85</v>
      </c>
    </row>
    <row r="1495" spans="1:3" x14ac:dyDescent="0.2">
      <c r="A1495" s="22" t="s">
        <v>8769</v>
      </c>
      <c r="B1495" s="23">
        <v>1</v>
      </c>
      <c r="C1495" s="23">
        <v>1</v>
      </c>
    </row>
    <row r="1496" spans="1:3" x14ac:dyDescent="0.2">
      <c r="A1496" s="22" t="s">
        <v>8770</v>
      </c>
      <c r="B1496" s="23">
        <v>53.85</v>
      </c>
      <c r="C1496" s="23">
        <v>53.85</v>
      </c>
    </row>
    <row r="1497" spans="1:3" x14ac:dyDescent="0.2">
      <c r="A1497" s="22" t="s">
        <v>2830</v>
      </c>
      <c r="B1497" s="23"/>
      <c r="C1497" s="23"/>
    </row>
    <row r="1498" spans="1:3" x14ac:dyDescent="0.2">
      <c r="A1498" s="18" t="s">
        <v>8322</v>
      </c>
      <c r="B1498" s="15"/>
      <c r="C1498" s="15"/>
    </row>
    <row r="1499" spans="1:3" x14ac:dyDescent="0.2">
      <c r="A1499" s="19">
        <v>11</v>
      </c>
      <c r="B1499" s="15">
        <v>1</v>
      </c>
      <c r="C1499" s="15">
        <v>1</v>
      </c>
    </row>
    <row r="1500" spans="1:3" x14ac:dyDescent="0.2">
      <c r="A1500" s="18" t="s">
        <v>8339</v>
      </c>
      <c r="B1500" s="15"/>
      <c r="C1500" s="15"/>
    </row>
    <row r="1501" spans="1:3" x14ac:dyDescent="0.2">
      <c r="A1501" s="19">
        <v>11</v>
      </c>
      <c r="B1501" s="15">
        <v>272.73</v>
      </c>
      <c r="C1501" s="15">
        <v>272.73</v>
      </c>
    </row>
    <row r="1502" spans="1:3" x14ac:dyDescent="0.2">
      <c r="A1502" s="22" t="s">
        <v>8771</v>
      </c>
      <c r="B1502" s="23">
        <v>1</v>
      </c>
      <c r="C1502" s="23">
        <v>1</v>
      </c>
    </row>
    <row r="1503" spans="1:3" x14ac:dyDescent="0.2">
      <c r="A1503" s="22" t="s">
        <v>8772</v>
      </c>
      <c r="B1503" s="23">
        <v>272.73</v>
      </c>
      <c r="C1503" s="23">
        <v>272.73</v>
      </c>
    </row>
    <row r="1504" spans="1:3" x14ac:dyDescent="0.2">
      <c r="A1504" s="22" t="s">
        <v>3420</v>
      </c>
      <c r="B1504" s="23"/>
      <c r="C1504" s="23"/>
    </row>
    <row r="1505" spans="1:3" x14ac:dyDescent="0.2">
      <c r="A1505" s="18" t="s">
        <v>8322</v>
      </c>
      <c r="B1505" s="15"/>
      <c r="C1505" s="15"/>
    </row>
    <row r="1506" spans="1:3" x14ac:dyDescent="0.2">
      <c r="A1506" s="19">
        <v>98</v>
      </c>
      <c r="B1506" s="15">
        <v>1</v>
      </c>
      <c r="C1506" s="15">
        <v>1</v>
      </c>
    </row>
    <row r="1507" spans="1:3" x14ac:dyDescent="0.2">
      <c r="A1507" s="18" t="s">
        <v>8339</v>
      </c>
      <c r="B1507" s="15"/>
      <c r="C1507" s="15"/>
    </row>
    <row r="1508" spans="1:3" x14ac:dyDescent="0.2">
      <c r="A1508" s="19">
        <v>98</v>
      </c>
      <c r="B1508" s="15">
        <v>103.21</v>
      </c>
      <c r="C1508" s="15">
        <v>103.21</v>
      </c>
    </row>
    <row r="1509" spans="1:3" x14ac:dyDescent="0.2">
      <c r="A1509" s="22" t="s">
        <v>8773</v>
      </c>
      <c r="B1509" s="23">
        <v>1</v>
      </c>
      <c r="C1509" s="23">
        <v>1</v>
      </c>
    </row>
    <row r="1510" spans="1:3" x14ac:dyDescent="0.2">
      <c r="A1510" s="22" t="s">
        <v>8774</v>
      </c>
      <c r="B1510" s="23">
        <v>103.21</v>
      </c>
      <c r="C1510" s="23">
        <v>103.21</v>
      </c>
    </row>
    <row r="1511" spans="1:3" x14ac:dyDescent="0.2">
      <c r="A1511" s="22" t="s">
        <v>3533</v>
      </c>
      <c r="B1511" s="23"/>
      <c r="C1511" s="23"/>
    </row>
    <row r="1512" spans="1:3" x14ac:dyDescent="0.2">
      <c r="A1512" s="18" t="s">
        <v>8322</v>
      </c>
      <c r="B1512" s="15"/>
      <c r="C1512" s="15"/>
    </row>
    <row r="1513" spans="1:3" x14ac:dyDescent="0.2">
      <c r="A1513" s="19">
        <v>204</v>
      </c>
      <c r="B1513" s="15">
        <v>1</v>
      </c>
      <c r="C1513" s="15">
        <v>1</v>
      </c>
    </row>
    <row r="1514" spans="1:3" x14ac:dyDescent="0.2">
      <c r="A1514" s="18" t="s">
        <v>8339</v>
      </c>
      <c r="B1514" s="15"/>
      <c r="C1514" s="15"/>
    </row>
    <row r="1515" spans="1:3" x14ac:dyDescent="0.2">
      <c r="A1515" s="19">
        <v>204</v>
      </c>
      <c r="B1515" s="15">
        <v>38.28</v>
      </c>
      <c r="C1515" s="15">
        <v>38.28</v>
      </c>
    </row>
    <row r="1516" spans="1:3" x14ac:dyDescent="0.2">
      <c r="A1516" s="22" t="s">
        <v>8775</v>
      </c>
      <c r="B1516" s="23">
        <v>1</v>
      </c>
      <c r="C1516" s="23">
        <v>1</v>
      </c>
    </row>
    <row r="1517" spans="1:3" x14ac:dyDescent="0.2">
      <c r="A1517" s="22" t="s">
        <v>8776</v>
      </c>
      <c r="B1517" s="23">
        <v>38.28</v>
      </c>
      <c r="C1517" s="23">
        <v>38.28</v>
      </c>
    </row>
    <row r="1518" spans="1:3" x14ac:dyDescent="0.2">
      <c r="A1518" s="22" t="s">
        <v>1290</v>
      </c>
      <c r="B1518" s="23"/>
      <c r="C1518" s="23"/>
    </row>
    <row r="1519" spans="1:3" x14ac:dyDescent="0.2">
      <c r="A1519" s="18" t="s">
        <v>8322</v>
      </c>
      <c r="B1519" s="15"/>
      <c r="C1519" s="15"/>
    </row>
    <row r="1520" spans="1:3" x14ac:dyDescent="0.2">
      <c r="A1520" s="19">
        <v>52</v>
      </c>
      <c r="B1520" s="15">
        <v>1</v>
      </c>
      <c r="C1520" s="15">
        <v>1</v>
      </c>
    </row>
    <row r="1521" spans="1:3" x14ac:dyDescent="0.2">
      <c r="A1521" s="18" t="s">
        <v>8339</v>
      </c>
      <c r="B1521" s="15"/>
      <c r="C1521" s="15"/>
    </row>
    <row r="1522" spans="1:3" x14ac:dyDescent="0.2">
      <c r="A1522" s="19">
        <v>52</v>
      </c>
      <c r="B1522" s="15">
        <v>36.08</v>
      </c>
      <c r="C1522" s="15">
        <v>36.08</v>
      </c>
    </row>
    <row r="1523" spans="1:3" x14ac:dyDescent="0.2">
      <c r="A1523" s="22" t="s">
        <v>8777</v>
      </c>
      <c r="B1523" s="23">
        <v>1</v>
      </c>
      <c r="C1523" s="23">
        <v>1</v>
      </c>
    </row>
    <row r="1524" spans="1:3" x14ac:dyDescent="0.2">
      <c r="A1524" s="22" t="s">
        <v>8778</v>
      </c>
      <c r="B1524" s="23">
        <v>36.08</v>
      </c>
      <c r="C1524" s="23">
        <v>36.08</v>
      </c>
    </row>
    <row r="1525" spans="1:3" x14ac:dyDescent="0.2">
      <c r="A1525" s="22" t="s">
        <v>3282</v>
      </c>
      <c r="B1525" s="23"/>
      <c r="C1525" s="23"/>
    </row>
    <row r="1526" spans="1:3" x14ac:dyDescent="0.2">
      <c r="A1526" s="18" t="s">
        <v>8322</v>
      </c>
      <c r="B1526" s="15"/>
      <c r="C1526" s="15"/>
    </row>
    <row r="1527" spans="1:3" x14ac:dyDescent="0.2">
      <c r="A1527" s="19">
        <v>237</v>
      </c>
      <c r="B1527" s="15">
        <v>1</v>
      </c>
      <c r="C1527" s="15">
        <v>1</v>
      </c>
    </row>
    <row r="1528" spans="1:3" x14ac:dyDescent="0.2">
      <c r="A1528" s="18" t="s">
        <v>8339</v>
      </c>
      <c r="B1528" s="15"/>
      <c r="C1528" s="15"/>
    </row>
    <row r="1529" spans="1:3" x14ac:dyDescent="0.2">
      <c r="A1529" s="19">
        <v>237</v>
      </c>
      <c r="B1529" s="15">
        <v>134.26</v>
      </c>
      <c r="C1529" s="15">
        <v>134.26</v>
      </c>
    </row>
    <row r="1530" spans="1:3" x14ac:dyDescent="0.2">
      <c r="A1530" s="22" t="s">
        <v>8779</v>
      </c>
      <c r="B1530" s="23">
        <v>1</v>
      </c>
      <c r="C1530" s="23">
        <v>1</v>
      </c>
    </row>
    <row r="1531" spans="1:3" x14ac:dyDescent="0.2">
      <c r="A1531" s="22" t="s">
        <v>8780</v>
      </c>
      <c r="B1531" s="23">
        <v>134.26</v>
      </c>
      <c r="C1531" s="23">
        <v>134.26</v>
      </c>
    </row>
    <row r="1532" spans="1:3" x14ac:dyDescent="0.2">
      <c r="A1532" s="22" t="s">
        <v>3492</v>
      </c>
      <c r="B1532" s="23"/>
      <c r="C1532" s="23"/>
    </row>
    <row r="1533" spans="1:3" x14ac:dyDescent="0.2">
      <c r="A1533" s="18" t="s">
        <v>8322</v>
      </c>
      <c r="B1533" s="15"/>
      <c r="C1533" s="15"/>
    </row>
    <row r="1534" spans="1:3" x14ac:dyDescent="0.2">
      <c r="A1534" s="19">
        <v>29</v>
      </c>
      <c r="B1534" s="15">
        <v>1</v>
      </c>
      <c r="C1534" s="15">
        <v>1</v>
      </c>
    </row>
    <row r="1535" spans="1:3" x14ac:dyDescent="0.2">
      <c r="A1535" s="18" t="s">
        <v>8339</v>
      </c>
      <c r="B1535" s="15"/>
      <c r="C1535" s="15"/>
    </row>
    <row r="1536" spans="1:3" x14ac:dyDescent="0.2">
      <c r="A1536" s="19">
        <v>29</v>
      </c>
      <c r="B1536" s="15">
        <v>51.72</v>
      </c>
      <c r="C1536" s="15">
        <v>51.72</v>
      </c>
    </row>
    <row r="1537" spans="1:3" x14ac:dyDescent="0.2">
      <c r="A1537" s="22" t="s">
        <v>8781</v>
      </c>
      <c r="B1537" s="23">
        <v>1</v>
      </c>
      <c r="C1537" s="23">
        <v>1</v>
      </c>
    </row>
    <row r="1538" spans="1:3" x14ac:dyDescent="0.2">
      <c r="A1538" s="22" t="s">
        <v>8782</v>
      </c>
      <c r="B1538" s="23">
        <v>51.72</v>
      </c>
      <c r="C1538" s="23">
        <v>51.72</v>
      </c>
    </row>
    <row r="1539" spans="1:3" x14ac:dyDescent="0.2">
      <c r="A1539" s="22" t="s">
        <v>3158</v>
      </c>
      <c r="B1539" s="23"/>
      <c r="C1539" s="23"/>
    </row>
    <row r="1540" spans="1:3" x14ac:dyDescent="0.2">
      <c r="A1540" s="18" t="s">
        <v>8322</v>
      </c>
      <c r="B1540" s="15"/>
      <c r="C1540" s="15"/>
    </row>
    <row r="1541" spans="1:3" x14ac:dyDescent="0.2">
      <c r="A1541" s="19">
        <v>69</v>
      </c>
      <c r="B1541" s="15">
        <v>1</v>
      </c>
      <c r="C1541" s="15">
        <v>1</v>
      </c>
    </row>
    <row r="1542" spans="1:3" x14ac:dyDescent="0.2">
      <c r="A1542" s="18" t="s">
        <v>8339</v>
      </c>
      <c r="B1542" s="15"/>
      <c r="C1542" s="15"/>
    </row>
    <row r="1543" spans="1:3" x14ac:dyDescent="0.2">
      <c r="A1543" s="19">
        <v>69</v>
      </c>
      <c r="B1543" s="15">
        <v>82.61</v>
      </c>
      <c r="C1543" s="15">
        <v>82.61</v>
      </c>
    </row>
    <row r="1544" spans="1:3" x14ac:dyDescent="0.2">
      <c r="A1544" s="22" t="s">
        <v>8783</v>
      </c>
      <c r="B1544" s="23">
        <v>1</v>
      </c>
      <c r="C1544" s="23">
        <v>1</v>
      </c>
    </row>
    <row r="1545" spans="1:3" x14ac:dyDescent="0.2">
      <c r="A1545" s="22" t="s">
        <v>8784</v>
      </c>
      <c r="B1545" s="23">
        <v>82.61</v>
      </c>
      <c r="C1545" s="23">
        <v>82.61</v>
      </c>
    </row>
    <row r="1546" spans="1:3" x14ac:dyDescent="0.2">
      <c r="A1546" s="22" t="s">
        <v>3187</v>
      </c>
      <c r="B1546" s="23"/>
      <c r="C1546" s="23"/>
    </row>
    <row r="1547" spans="1:3" x14ac:dyDescent="0.2">
      <c r="A1547" s="18" t="s">
        <v>8322</v>
      </c>
      <c r="B1547" s="15"/>
      <c r="C1547" s="15"/>
    </row>
    <row r="1548" spans="1:3" x14ac:dyDescent="0.2">
      <c r="A1548" s="19">
        <v>244</v>
      </c>
      <c r="B1548" s="15">
        <v>1</v>
      </c>
      <c r="C1548" s="15">
        <v>1</v>
      </c>
    </row>
    <row r="1549" spans="1:3" x14ac:dyDescent="0.2">
      <c r="A1549" s="18" t="s">
        <v>8339</v>
      </c>
      <c r="B1549" s="15"/>
      <c r="C1549" s="15"/>
    </row>
    <row r="1550" spans="1:3" x14ac:dyDescent="0.2">
      <c r="A1550" s="19">
        <v>244</v>
      </c>
      <c r="B1550" s="15">
        <v>71.489999999999995</v>
      </c>
      <c r="C1550" s="15">
        <v>71.489999999999995</v>
      </c>
    </row>
    <row r="1551" spans="1:3" x14ac:dyDescent="0.2">
      <c r="A1551" s="22" t="s">
        <v>8785</v>
      </c>
      <c r="B1551" s="23">
        <v>1</v>
      </c>
      <c r="C1551" s="23">
        <v>1</v>
      </c>
    </row>
    <row r="1552" spans="1:3" x14ac:dyDescent="0.2">
      <c r="A1552" s="22" t="s">
        <v>8786</v>
      </c>
      <c r="B1552" s="23">
        <v>71.489999999999995</v>
      </c>
      <c r="C1552" s="23">
        <v>71.489999999999995</v>
      </c>
    </row>
    <row r="1553" spans="1:3" x14ac:dyDescent="0.2">
      <c r="A1553" s="22" t="s">
        <v>528</v>
      </c>
      <c r="B1553" s="23"/>
      <c r="C1553" s="23"/>
    </row>
    <row r="1554" spans="1:3" x14ac:dyDescent="0.2">
      <c r="A1554" s="18" t="s">
        <v>8322</v>
      </c>
      <c r="B1554" s="15"/>
      <c r="C1554" s="15"/>
    </row>
    <row r="1555" spans="1:3" x14ac:dyDescent="0.2">
      <c r="A1555" s="19">
        <v>158</v>
      </c>
      <c r="B1555" s="15">
        <v>1</v>
      </c>
      <c r="C1555" s="15">
        <v>1</v>
      </c>
    </row>
    <row r="1556" spans="1:3" x14ac:dyDescent="0.2">
      <c r="A1556" s="18" t="s">
        <v>8339</v>
      </c>
      <c r="B1556" s="15"/>
      <c r="C1556" s="15"/>
    </row>
    <row r="1557" spans="1:3" x14ac:dyDescent="0.2">
      <c r="A1557" s="19">
        <v>158</v>
      </c>
      <c r="B1557" s="15">
        <v>63.83</v>
      </c>
      <c r="C1557" s="15">
        <v>63.83</v>
      </c>
    </row>
    <row r="1558" spans="1:3" x14ac:dyDescent="0.2">
      <c r="A1558" s="22" t="s">
        <v>8787</v>
      </c>
      <c r="B1558" s="23">
        <v>1</v>
      </c>
      <c r="C1558" s="23">
        <v>1</v>
      </c>
    </row>
    <row r="1559" spans="1:3" x14ac:dyDescent="0.2">
      <c r="A1559" s="22" t="s">
        <v>8788</v>
      </c>
      <c r="B1559" s="23">
        <v>63.83</v>
      </c>
      <c r="C1559" s="23">
        <v>63.83</v>
      </c>
    </row>
    <row r="1560" spans="1:3" x14ac:dyDescent="0.2">
      <c r="A1560" s="22" t="s">
        <v>3451</v>
      </c>
      <c r="B1560" s="23"/>
      <c r="C1560" s="23"/>
    </row>
    <row r="1561" spans="1:3" x14ac:dyDescent="0.2">
      <c r="A1561" s="18" t="s">
        <v>8322</v>
      </c>
      <c r="B1561" s="15"/>
      <c r="C1561" s="15"/>
    </row>
    <row r="1562" spans="1:3" x14ac:dyDescent="0.2">
      <c r="A1562" s="19">
        <v>37</v>
      </c>
      <c r="B1562" s="15">
        <v>1</v>
      </c>
      <c r="C1562" s="15">
        <v>1</v>
      </c>
    </row>
    <row r="1563" spans="1:3" x14ac:dyDescent="0.2">
      <c r="A1563" s="18" t="s">
        <v>8339</v>
      </c>
      <c r="B1563" s="15"/>
      <c r="C1563" s="15"/>
    </row>
    <row r="1564" spans="1:3" x14ac:dyDescent="0.2">
      <c r="A1564" s="19">
        <v>37</v>
      </c>
      <c r="B1564" s="15">
        <v>41.41</v>
      </c>
      <c r="C1564" s="15">
        <v>41.41</v>
      </c>
    </row>
    <row r="1565" spans="1:3" x14ac:dyDescent="0.2">
      <c r="A1565" s="22" t="s">
        <v>8789</v>
      </c>
      <c r="B1565" s="23">
        <v>1</v>
      </c>
      <c r="C1565" s="23">
        <v>1</v>
      </c>
    </row>
    <row r="1566" spans="1:3" x14ac:dyDescent="0.2">
      <c r="A1566" s="22" t="s">
        <v>8790</v>
      </c>
      <c r="B1566" s="23">
        <v>41.41</v>
      </c>
      <c r="C1566" s="23">
        <v>41.41</v>
      </c>
    </row>
    <row r="1567" spans="1:3" x14ac:dyDescent="0.2">
      <c r="A1567" s="22" t="s">
        <v>2963</v>
      </c>
      <c r="B1567" s="23"/>
      <c r="C1567" s="23"/>
    </row>
    <row r="1568" spans="1:3" x14ac:dyDescent="0.2">
      <c r="A1568" s="18" t="s">
        <v>8322</v>
      </c>
      <c r="B1568" s="15"/>
      <c r="C1568" s="15"/>
    </row>
    <row r="1569" spans="1:3" x14ac:dyDescent="0.2">
      <c r="A1569" s="19">
        <v>98</v>
      </c>
      <c r="B1569" s="15">
        <v>1</v>
      </c>
      <c r="C1569" s="15">
        <v>1</v>
      </c>
    </row>
    <row r="1570" spans="1:3" x14ac:dyDescent="0.2">
      <c r="A1570" s="18" t="s">
        <v>8339</v>
      </c>
      <c r="B1570" s="15"/>
      <c r="C1570" s="15"/>
    </row>
    <row r="1571" spans="1:3" x14ac:dyDescent="0.2">
      <c r="A1571" s="19">
        <v>98</v>
      </c>
      <c r="B1571" s="15">
        <v>109.03</v>
      </c>
      <c r="C1571" s="15">
        <v>109.03</v>
      </c>
    </row>
    <row r="1572" spans="1:3" x14ac:dyDescent="0.2">
      <c r="A1572" s="22" t="s">
        <v>8791</v>
      </c>
      <c r="B1572" s="23">
        <v>1</v>
      </c>
      <c r="C1572" s="23">
        <v>1</v>
      </c>
    </row>
    <row r="1573" spans="1:3" x14ac:dyDescent="0.2">
      <c r="A1573" s="22" t="s">
        <v>8792</v>
      </c>
      <c r="B1573" s="23">
        <v>109.03</v>
      </c>
      <c r="C1573" s="23">
        <v>109.03</v>
      </c>
    </row>
    <row r="1574" spans="1:3" x14ac:dyDescent="0.2">
      <c r="A1574" s="22" t="s">
        <v>3625</v>
      </c>
      <c r="B1574" s="23"/>
      <c r="C1574" s="23"/>
    </row>
    <row r="1575" spans="1:3" x14ac:dyDescent="0.2">
      <c r="A1575" s="18" t="s">
        <v>8322</v>
      </c>
      <c r="B1575" s="15"/>
      <c r="C1575" s="15"/>
    </row>
    <row r="1576" spans="1:3" x14ac:dyDescent="0.2">
      <c r="A1576" s="19">
        <v>29</v>
      </c>
      <c r="B1576" s="15">
        <v>1</v>
      </c>
      <c r="C1576" s="15">
        <v>1</v>
      </c>
    </row>
    <row r="1577" spans="1:3" x14ac:dyDescent="0.2">
      <c r="A1577" s="18" t="s">
        <v>8339</v>
      </c>
      <c r="B1577" s="15"/>
      <c r="C1577" s="15"/>
    </row>
    <row r="1578" spans="1:3" x14ac:dyDescent="0.2">
      <c r="A1578" s="19">
        <v>29</v>
      </c>
      <c r="B1578" s="15">
        <v>68.97</v>
      </c>
      <c r="C1578" s="15">
        <v>68.97</v>
      </c>
    </row>
    <row r="1579" spans="1:3" x14ac:dyDescent="0.2">
      <c r="A1579" s="22" t="s">
        <v>8793</v>
      </c>
      <c r="B1579" s="23">
        <v>1</v>
      </c>
      <c r="C1579" s="23">
        <v>1</v>
      </c>
    </row>
    <row r="1580" spans="1:3" x14ac:dyDescent="0.2">
      <c r="A1580" s="22" t="s">
        <v>8794</v>
      </c>
      <c r="B1580" s="23">
        <v>68.97</v>
      </c>
      <c r="C1580" s="23">
        <v>68.97</v>
      </c>
    </row>
    <row r="1581" spans="1:3" x14ac:dyDescent="0.2">
      <c r="A1581" s="22" t="s">
        <v>3357</v>
      </c>
      <c r="B1581" s="23"/>
      <c r="C1581" s="23"/>
    </row>
    <row r="1582" spans="1:3" x14ac:dyDescent="0.2">
      <c r="A1582" s="18" t="s">
        <v>8322</v>
      </c>
      <c r="B1582" s="15"/>
      <c r="C1582" s="15"/>
    </row>
    <row r="1583" spans="1:3" x14ac:dyDescent="0.2">
      <c r="A1583" s="19">
        <v>162</v>
      </c>
      <c r="B1583" s="15">
        <v>1</v>
      </c>
      <c r="C1583" s="15">
        <v>1</v>
      </c>
    </row>
    <row r="1584" spans="1:3" x14ac:dyDescent="0.2">
      <c r="A1584" s="18" t="s">
        <v>8339</v>
      </c>
      <c r="B1584" s="15"/>
      <c r="C1584" s="15"/>
    </row>
    <row r="1585" spans="1:3" x14ac:dyDescent="0.2">
      <c r="A1585" s="19">
        <v>162</v>
      </c>
      <c r="B1585" s="15">
        <v>63.57</v>
      </c>
      <c r="C1585" s="15">
        <v>63.57</v>
      </c>
    </row>
    <row r="1586" spans="1:3" x14ac:dyDescent="0.2">
      <c r="A1586" s="22" t="s">
        <v>8795</v>
      </c>
      <c r="B1586" s="23">
        <v>1</v>
      </c>
      <c r="C1586" s="23">
        <v>1</v>
      </c>
    </row>
    <row r="1587" spans="1:3" x14ac:dyDescent="0.2">
      <c r="A1587" s="22" t="s">
        <v>8796</v>
      </c>
      <c r="B1587" s="23">
        <v>63.57</v>
      </c>
      <c r="C1587" s="23">
        <v>63.57</v>
      </c>
    </row>
    <row r="1588" spans="1:3" x14ac:dyDescent="0.2">
      <c r="A1588" s="22" t="s">
        <v>3267</v>
      </c>
      <c r="B1588" s="23"/>
      <c r="C1588" s="23"/>
    </row>
    <row r="1589" spans="1:3" x14ac:dyDescent="0.2">
      <c r="A1589" s="18" t="s">
        <v>8322</v>
      </c>
      <c r="B1589" s="15"/>
      <c r="C1589" s="15"/>
    </row>
    <row r="1590" spans="1:3" x14ac:dyDescent="0.2">
      <c r="A1590" s="19">
        <v>288</v>
      </c>
      <c r="B1590" s="15">
        <v>1</v>
      </c>
      <c r="C1590" s="15">
        <v>1</v>
      </c>
    </row>
    <row r="1591" spans="1:3" x14ac:dyDescent="0.2">
      <c r="A1591" s="18" t="s">
        <v>8339</v>
      </c>
      <c r="B1591" s="15"/>
      <c r="C1591" s="15"/>
    </row>
    <row r="1592" spans="1:3" x14ac:dyDescent="0.2">
      <c r="A1592" s="19">
        <v>288</v>
      </c>
      <c r="B1592" s="15">
        <v>53.18</v>
      </c>
      <c r="C1592" s="15">
        <v>53.18</v>
      </c>
    </row>
    <row r="1593" spans="1:3" x14ac:dyDescent="0.2">
      <c r="A1593" s="22" t="s">
        <v>8797</v>
      </c>
      <c r="B1593" s="23">
        <v>1</v>
      </c>
      <c r="C1593" s="23">
        <v>1</v>
      </c>
    </row>
    <row r="1594" spans="1:3" x14ac:dyDescent="0.2">
      <c r="A1594" s="22" t="s">
        <v>8798</v>
      </c>
      <c r="B1594" s="23">
        <v>53.18</v>
      </c>
      <c r="C1594" s="23">
        <v>53.18</v>
      </c>
    </row>
    <row r="1595" spans="1:3" x14ac:dyDescent="0.2">
      <c r="A1595" s="22" t="s">
        <v>2787</v>
      </c>
      <c r="B1595" s="23"/>
      <c r="C1595" s="23"/>
    </row>
    <row r="1596" spans="1:3" x14ac:dyDescent="0.2">
      <c r="A1596" s="18" t="s">
        <v>8322</v>
      </c>
      <c r="B1596" s="15"/>
      <c r="C1596" s="15"/>
    </row>
    <row r="1597" spans="1:3" x14ac:dyDescent="0.2">
      <c r="A1597" s="19">
        <v>38</v>
      </c>
      <c r="B1597" s="15">
        <v>1</v>
      </c>
      <c r="C1597" s="15">
        <v>1</v>
      </c>
    </row>
    <row r="1598" spans="1:3" x14ac:dyDescent="0.2">
      <c r="A1598" s="18" t="s">
        <v>8339</v>
      </c>
      <c r="B1598" s="15"/>
      <c r="C1598" s="15"/>
    </row>
    <row r="1599" spans="1:3" x14ac:dyDescent="0.2">
      <c r="A1599" s="19">
        <v>38</v>
      </c>
      <c r="B1599" s="15">
        <v>31.5</v>
      </c>
      <c r="C1599" s="15">
        <v>31.5</v>
      </c>
    </row>
    <row r="1600" spans="1:3" x14ac:dyDescent="0.2">
      <c r="A1600" s="22" t="s">
        <v>8799</v>
      </c>
      <c r="B1600" s="23">
        <v>1</v>
      </c>
      <c r="C1600" s="23">
        <v>1</v>
      </c>
    </row>
    <row r="1601" spans="1:3" x14ac:dyDescent="0.2">
      <c r="A1601" s="22" t="s">
        <v>8800</v>
      </c>
      <c r="B1601" s="23">
        <v>31.5</v>
      </c>
      <c r="C1601" s="23">
        <v>31.5</v>
      </c>
    </row>
    <row r="1602" spans="1:3" x14ac:dyDescent="0.2">
      <c r="A1602" s="22" t="s">
        <v>3274</v>
      </c>
      <c r="B1602" s="23"/>
      <c r="C1602" s="23"/>
    </row>
    <row r="1603" spans="1:3" x14ac:dyDescent="0.2">
      <c r="A1603" s="18" t="s">
        <v>8322</v>
      </c>
      <c r="B1603" s="15"/>
      <c r="C1603" s="15"/>
    </row>
    <row r="1604" spans="1:3" x14ac:dyDescent="0.2">
      <c r="A1604" s="19">
        <v>286</v>
      </c>
      <c r="B1604" s="15">
        <v>1</v>
      </c>
      <c r="C1604" s="15">
        <v>1</v>
      </c>
    </row>
    <row r="1605" spans="1:3" x14ac:dyDescent="0.2">
      <c r="A1605" s="18" t="s">
        <v>8339</v>
      </c>
      <c r="B1605" s="15"/>
      <c r="C1605" s="15"/>
    </row>
    <row r="1606" spans="1:3" x14ac:dyDescent="0.2">
      <c r="A1606" s="19">
        <v>286</v>
      </c>
      <c r="B1606" s="15">
        <v>54.91</v>
      </c>
      <c r="C1606" s="15">
        <v>54.91</v>
      </c>
    </row>
    <row r="1607" spans="1:3" x14ac:dyDescent="0.2">
      <c r="A1607" s="22" t="s">
        <v>8801</v>
      </c>
      <c r="B1607" s="23">
        <v>1</v>
      </c>
      <c r="C1607" s="23">
        <v>1</v>
      </c>
    </row>
    <row r="1608" spans="1:3" x14ac:dyDescent="0.2">
      <c r="A1608" s="22" t="s">
        <v>8802</v>
      </c>
      <c r="B1608" s="23">
        <v>54.91</v>
      </c>
      <c r="C1608" s="23">
        <v>54.91</v>
      </c>
    </row>
    <row r="1609" spans="1:3" x14ac:dyDescent="0.2">
      <c r="A1609" s="22" t="s">
        <v>3172</v>
      </c>
      <c r="B1609" s="23"/>
      <c r="C1609" s="23"/>
    </row>
    <row r="1610" spans="1:3" x14ac:dyDescent="0.2">
      <c r="A1610" s="18" t="s">
        <v>8322</v>
      </c>
      <c r="B1610" s="15"/>
      <c r="C1610" s="15"/>
    </row>
    <row r="1611" spans="1:3" x14ac:dyDescent="0.2">
      <c r="A1611" s="19">
        <v>29</v>
      </c>
      <c r="B1611" s="15">
        <v>1</v>
      </c>
      <c r="C1611" s="15">
        <v>1</v>
      </c>
    </row>
    <row r="1612" spans="1:3" x14ac:dyDescent="0.2">
      <c r="A1612" s="18" t="s">
        <v>8339</v>
      </c>
      <c r="B1612" s="15"/>
      <c r="C1612" s="15"/>
    </row>
    <row r="1613" spans="1:3" x14ac:dyDescent="0.2">
      <c r="A1613" s="19">
        <v>29</v>
      </c>
      <c r="B1613" s="15">
        <v>79.31</v>
      </c>
      <c r="C1613" s="15">
        <v>79.31</v>
      </c>
    </row>
    <row r="1614" spans="1:3" x14ac:dyDescent="0.2">
      <c r="A1614" s="22" t="s">
        <v>8803</v>
      </c>
      <c r="B1614" s="23">
        <v>1</v>
      </c>
      <c r="C1614" s="23">
        <v>1</v>
      </c>
    </row>
    <row r="1615" spans="1:3" x14ac:dyDescent="0.2">
      <c r="A1615" s="22" t="s">
        <v>8804</v>
      </c>
      <c r="B1615" s="23">
        <v>79.31</v>
      </c>
      <c r="C1615" s="23">
        <v>79.31</v>
      </c>
    </row>
    <row r="1616" spans="1:3" x14ac:dyDescent="0.2">
      <c r="A1616" s="22" t="s">
        <v>3256</v>
      </c>
      <c r="B1616" s="23"/>
      <c r="C1616" s="23"/>
    </row>
    <row r="1617" spans="1:3" x14ac:dyDescent="0.2">
      <c r="A1617" s="18" t="s">
        <v>8322</v>
      </c>
      <c r="B1617" s="15"/>
      <c r="C1617" s="15"/>
    </row>
    <row r="1618" spans="1:3" x14ac:dyDescent="0.2">
      <c r="A1618" s="19">
        <v>176</v>
      </c>
      <c r="B1618" s="15">
        <v>1</v>
      </c>
      <c r="C1618" s="15">
        <v>1</v>
      </c>
    </row>
    <row r="1619" spans="1:3" x14ac:dyDescent="0.2">
      <c r="A1619" s="18" t="s">
        <v>8339</v>
      </c>
      <c r="B1619" s="15"/>
      <c r="C1619" s="15"/>
    </row>
    <row r="1620" spans="1:3" x14ac:dyDescent="0.2">
      <c r="A1620" s="19">
        <v>176</v>
      </c>
      <c r="B1620" s="15">
        <v>72.760000000000005</v>
      </c>
      <c r="C1620" s="15">
        <v>72.760000000000005</v>
      </c>
    </row>
    <row r="1621" spans="1:3" x14ac:dyDescent="0.2">
      <c r="A1621" s="22" t="s">
        <v>8805</v>
      </c>
      <c r="B1621" s="23">
        <v>1</v>
      </c>
      <c r="C1621" s="23">
        <v>1</v>
      </c>
    </row>
    <row r="1622" spans="1:3" x14ac:dyDescent="0.2">
      <c r="A1622" s="22" t="s">
        <v>8806</v>
      </c>
      <c r="B1622" s="23">
        <v>72.760000000000005</v>
      </c>
      <c r="C1622" s="23">
        <v>72.760000000000005</v>
      </c>
    </row>
    <row r="1623" spans="1:3" x14ac:dyDescent="0.2">
      <c r="A1623" s="22" t="s">
        <v>3599</v>
      </c>
      <c r="B1623" s="23"/>
      <c r="C1623" s="23"/>
    </row>
    <row r="1624" spans="1:3" x14ac:dyDescent="0.2">
      <c r="A1624" s="18" t="s">
        <v>8322</v>
      </c>
      <c r="B1624" s="15"/>
      <c r="C1624" s="15"/>
    </row>
    <row r="1625" spans="1:3" x14ac:dyDescent="0.2">
      <c r="A1625" s="19">
        <v>4</v>
      </c>
      <c r="B1625" s="15">
        <v>1</v>
      </c>
      <c r="C1625" s="15">
        <v>1</v>
      </c>
    </row>
    <row r="1626" spans="1:3" x14ac:dyDescent="0.2">
      <c r="A1626" s="18" t="s">
        <v>8339</v>
      </c>
      <c r="B1626" s="15"/>
      <c r="C1626" s="15"/>
    </row>
    <row r="1627" spans="1:3" x14ac:dyDescent="0.2">
      <c r="A1627" s="19">
        <v>4</v>
      </c>
      <c r="B1627" s="15">
        <v>3.25</v>
      </c>
      <c r="C1627" s="15">
        <v>3.25</v>
      </c>
    </row>
    <row r="1628" spans="1:3" x14ac:dyDescent="0.2">
      <c r="A1628" s="22" t="s">
        <v>8807</v>
      </c>
      <c r="B1628" s="23">
        <v>1</v>
      </c>
      <c r="C1628" s="23">
        <v>1</v>
      </c>
    </row>
    <row r="1629" spans="1:3" x14ac:dyDescent="0.2">
      <c r="A1629" s="22" t="s">
        <v>8808</v>
      </c>
      <c r="B1629" s="23">
        <v>3.25</v>
      </c>
      <c r="C1629" s="23">
        <v>3.25</v>
      </c>
    </row>
    <row r="1630" spans="1:3" x14ac:dyDescent="0.2">
      <c r="A1630" s="22" t="s">
        <v>3413</v>
      </c>
      <c r="B1630" s="23"/>
      <c r="C1630" s="23"/>
    </row>
    <row r="1631" spans="1:3" x14ac:dyDescent="0.2">
      <c r="A1631" s="18" t="s">
        <v>8322</v>
      </c>
      <c r="B1631" s="15"/>
      <c r="C1631" s="15"/>
    </row>
    <row r="1632" spans="1:3" x14ac:dyDescent="0.2">
      <c r="A1632" s="19">
        <v>44</v>
      </c>
      <c r="B1632" s="15">
        <v>1</v>
      </c>
      <c r="C1632" s="15">
        <v>1</v>
      </c>
    </row>
    <row r="1633" spans="1:3" x14ac:dyDescent="0.2">
      <c r="A1633" s="18" t="s">
        <v>8339</v>
      </c>
      <c r="B1633" s="15"/>
      <c r="C1633" s="15"/>
    </row>
    <row r="1634" spans="1:3" x14ac:dyDescent="0.2">
      <c r="A1634" s="19">
        <v>44</v>
      </c>
      <c r="B1634" s="15">
        <v>70.569999999999993</v>
      </c>
      <c r="C1634" s="15">
        <v>70.569999999999993</v>
      </c>
    </row>
    <row r="1635" spans="1:3" x14ac:dyDescent="0.2">
      <c r="A1635" s="22" t="s">
        <v>8809</v>
      </c>
      <c r="B1635" s="23">
        <v>1</v>
      </c>
      <c r="C1635" s="23">
        <v>1</v>
      </c>
    </row>
    <row r="1636" spans="1:3" x14ac:dyDescent="0.2">
      <c r="A1636" s="22" t="s">
        <v>8810</v>
      </c>
      <c r="B1636" s="23">
        <v>70.569999999999993</v>
      </c>
      <c r="C1636" s="23">
        <v>70.569999999999993</v>
      </c>
    </row>
    <row r="1637" spans="1:3" x14ac:dyDescent="0.2">
      <c r="A1637" s="22" t="s">
        <v>3476</v>
      </c>
      <c r="B1637" s="23"/>
      <c r="C1637" s="23"/>
    </row>
    <row r="1638" spans="1:3" x14ac:dyDescent="0.2">
      <c r="A1638" s="18" t="s">
        <v>8322</v>
      </c>
      <c r="B1638" s="15"/>
      <c r="C1638" s="15"/>
    </row>
    <row r="1639" spans="1:3" x14ac:dyDescent="0.2">
      <c r="A1639" s="19">
        <v>39</v>
      </c>
      <c r="B1639" s="15">
        <v>1</v>
      </c>
      <c r="C1639" s="15">
        <v>1</v>
      </c>
    </row>
    <row r="1640" spans="1:3" x14ac:dyDescent="0.2">
      <c r="A1640" s="18" t="s">
        <v>8339</v>
      </c>
      <c r="B1640" s="15"/>
      <c r="C1640" s="15"/>
    </row>
    <row r="1641" spans="1:3" x14ac:dyDescent="0.2">
      <c r="A1641" s="19">
        <v>39</v>
      </c>
      <c r="B1641" s="15">
        <v>53.23</v>
      </c>
      <c r="C1641" s="15">
        <v>53.23</v>
      </c>
    </row>
    <row r="1642" spans="1:3" x14ac:dyDescent="0.2">
      <c r="A1642" s="22" t="s">
        <v>8811</v>
      </c>
      <c r="B1642" s="23">
        <v>1</v>
      </c>
      <c r="C1642" s="23">
        <v>1</v>
      </c>
    </row>
    <row r="1643" spans="1:3" x14ac:dyDescent="0.2">
      <c r="A1643" s="22" t="s">
        <v>8812</v>
      </c>
      <c r="B1643" s="23">
        <v>53.23</v>
      </c>
      <c r="C1643" s="23">
        <v>53.23</v>
      </c>
    </row>
    <row r="1644" spans="1:3" x14ac:dyDescent="0.2">
      <c r="A1644" s="22" t="s">
        <v>3702</v>
      </c>
      <c r="B1644" s="23"/>
      <c r="C1644" s="23"/>
    </row>
    <row r="1645" spans="1:3" x14ac:dyDescent="0.2">
      <c r="A1645" s="18" t="s">
        <v>8322</v>
      </c>
      <c r="B1645" s="15"/>
      <c r="C1645" s="15"/>
    </row>
    <row r="1646" spans="1:3" x14ac:dyDescent="0.2">
      <c r="A1646" s="19">
        <v>35</v>
      </c>
      <c r="B1646" s="15">
        <v>1</v>
      </c>
      <c r="C1646" s="15">
        <v>1</v>
      </c>
    </row>
    <row r="1647" spans="1:3" x14ac:dyDescent="0.2">
      <c r="A1647" s="18" t="s">
        <v>8339</v>
      </c>
      <c r="B1647" s="15"/>
      <c r="C1647" s="15"/>
    </row>
    <row r="1648" spans="1:3" x14ac:dyDescent="0.2">
      <c r="A1648" s="19">
        <v>35</v>
      </c>
      <c r="B1648" s="15">
        <v>83.57</v>
      </c>
      <c r="C1648" s="15">
        <v>83.57</v>
      </c>
    </row>
    <row r="1649" spans="1:3" x14ac:dyDescent="0.2">
      <c r="A1649" s="22" t="s">
        <v>8813</v>
      </c>
      <c r="B1649" s="23">
        <v>1</v>
      </c>
      <c r="C1649" s="23">
        <v>1</v>
      </c>
    </row>
    <row r="1650" spans="1:3" x14ac:dyDescent="0.2">
      <c r="A1650" s="22" t="s">
        <v>8814</v>
      </c>
      <c r="B1650" s="23">
        <v>83.57</v>
      </c>
      <c r="C1650" s="23">
        <v>83.57</v>
      </c>
    </row>
    <row r="1651" spans="1:3" x14ac:dyDescent="0.2">
      <c r="A1651" s="22" t="s">
        <v>3367</v>
      </c>
      <c r="B1651" s="23"/>
      <c r="C1651" s="23"/>
    </row>
    <row r="1652" spans="1:3" x14ac:dyDescent="0.2">
      <c r="A1652" s="18" t="s">
        <v>8322</v>
      </c>
      <c r="B1652" s="15"/>
      <c r="C1652" s="15"/>
    </row>
    <row r="1653" spans="1:3" x14ac:dyDescent="0.2">
      <c r="A1653" s="19">
        <v>23</v>
      </c>
      <c r="B1653" s="15">
        <v>1</v>
      </c>
      <c r="C1653" s="15">
        <v>1</v>
      </c>
    </row>
    <row r="1654" spans="1:3" x14ac:dyDescent="0.2">
      <c r="A1654" s="18" t="s">
        <v>8339</v>
      </c>
      <c r="B1654" s="15"/>
      <c r="C1654" s="15"/>
    </row>
    <row r="1655" spans="1:3" x14ac:dyDescent="0.2">
      <c r="A1655" s="19">
        <v>23</v>
      </c>
      <c r="B1655" s="15">
        <v>45.48</v>
      </c>
      <c r="C1655" s="15">
        <v>45.48</v>
      </c>
    </row>
    <row r="1656" spans="1:3" x14ac:dyDescent="0.2">
      <c r="A1656" s="22" t="s">
        <v>8815</v>
      </c>
      <c r="B1656" s="23">
        <v>1</v>
      </c>
      <c r="C1656" s="23">
        <v>1</v>
      </c>
    </row>
    <row r="1657" spans="1:3" x14ac:dyDescent="0.2">
      <c r="A1657" s="22" t="s">
        <v>8816</v>
      </c>
      <c r="B1657" s="23">
        <v>45.48</v>
      </c>
      <c r="C1657" s="23">
        <v>45.48</v>
      </c>
    </row>
    <row r="1658" spans="1:3" x14ac:dyDescent="0.2">
      <c r="A1658" s="22" t="s">
        <v>2838</v>
      </c>
      <c r="B1658" s="23"/>
      <c r="C1658" s="23"/>
    </row>
    <row r="1659" spans="1:3" x14ac:dyDescent="0.2">
      <c r="A1659" s="18" t="s">
        <v>8322</v>
      </c>
      <c r="B1659" s="15"/>
      <c r="C1659" s="15"/>
    </row>
    <row r="1660" spans="1:3" x14ac:dyDescent="0.2">
      <c r="A1660" s="19">
        <v>54</v>
      </c>
      <c r="B1660" s="15">
        <v>1</v>
      </c>
      <c r="C1660" s="15">
        <v>1</v>
      </c>
    </row>
    <row r="1661" spans="1:3" x14ac:dyDescent="0.2">
      <c r="A1661" s="18" t="s">
        <v>8339</v>
      </c>
      <c r="B1661" s="15"/>
      <c r="C1661" s="15"/>
    </row>
    <row r="1662" spans="1:3" x14ac:dyDescent="0.2">
      <c r="A1662" s="19">
        <v>54</v>
      </c>
      <c r="B1662" s="15">
        <v>44.54</v>
      </c>
      <c r="C1662" s="15">
        <v>44.54</v>
      </c>
    </row>
    <row r="1663" spans="1:3" x14ac:dyDescent="0.2">
      <c r="A1663" s="22" t="s">
        <v>8817</v>
      </c>
      <c r="B1663" s="23">
        <v>1</v>
      </c>
      <c r="C1663" s="23">
        <v>1</v>
      </c>
    </row>
    <row r="1664" spans="1:3" x14ac:dyDescent="0.2">
      <c r="A1664" s="22" t="s">
        <v>8818</v>
      </c>
      <c r="B1664" s="23">
        <v>44.54</v>
      </c>
      <c r="C1664" s="23">
        <v>44.54</v>
      </c>
    </row>
    <row r="1665" spans="1:3" x14ac:dyDescent="0.2">
      <c r="A1665" s="22" t="s">
        <v>2808</v>
      </c>
      <c r="B1665" s="23"/>
      <c r="C1665" s="23"/>
    </row>
    <row r="1666" spans="1:3" x14ac:dyDescent="0.2">
      <c r="A1666" s="18" t="s">
        <v>8322</v>
      </c>
      <c r="B1666" s="15"/>
      <c r="C1666" s="15"/>
    </row>
    <row r="1667" spans="1:3" x14ac:dyDescent="0.2">
      <c r="A1667" s="19">
        <v>69</v>
      </c>
      <c r="B1667" s="15">
        <v>1</v>
      </c>
      <c r="C1667" s="15">
        <v>1</v>
      </c>
    </row>
    <row r="1668" spans="1:3" x14ac:dyDescent="0.2">
      <c r="A1668" s="18" t="s">
        <v>8339</v>
      </c>
      <c r="B1668" s="15"/>
      <c r="C1668" s="15"/>
    </row>
    <row r="1669" spans="1:3" x14ac:dyDescent="0.2">
      <c r="A1669" s="19">
        <v>69</v>
      </c>
      <c r="B1669" s="15">
        <v>65.38</v>
      </c>
      <c r="C1669" s="15">
        <v>65.38</v>
      </c>
    </row>
    <row r="1670" spans="1:3" x14ac:dyDescent="0.2">
      <c r="A1670" s="22" t="s">
        <v>8819</v>
      </c>
      <c r="B1670" s="23">
        <v>1</v>
      </c>
      <c r="C1670" s="23">
        <v>1</v>
      </c>
    </row>
    <row r="1671" spans="1:3" x14ac:dyDescent="0.2">
      <c r="A1671" s="22" t="s">
        <v>8820</v>
      </c>
      <c r="B1671" s="23">
        <v>65.38</v>
      </c>
      <c r="C1671" s="23">
        <v>65.38</v>
      </c>
    </row>
    <row r="1672" spans="1:3" x14ac:dyDescent="0.2">
      <c r="A1672" s="22" t="s">
        <v>3508</v>
      </c>
      <c r="B1672" s="23"/>
      <c r="C1672" s="23"/>
    </row>
    <row r="1673" spans="1:3" x14ac:dyDescent="0.2">
      <c r="A1673" s="18" t="s">
        <v>8322</v>
      </c>
      <c r="B1673" s="15"/>
      <c r="C1673" s="15"/>
    </row>
    <row r="1674" spans="1:3" x14ac:dyDescent="0.2">
      <c r="A1674" s="19">
        <v>33</v>
      </c>
      <c r="B1674" s="15">
        <v>1</v>
      </c>
      <c r="C1674" s="15">
        <v>1</v>
      </c>
    </row>
    <row r="1675" spans="1:3" x14ac:dyDescent="0.2">
      <c r="A1675" s="18" t="s">
        <v>8339</v>
      </c>
      <c r="B1675" s="15"/>
      <c r="C1675" s="15"/>
    </row>
    <row r="1676" spans="1:3" x14ac:dyDescent="0.2">
      <c r="A1676" s="19">
        <v>33</v>
      </c>
      <c r="B1676" s="15">
        <v>96.67</v>
      </c>
      <c r="C1676" s="15">
        <v>96.67</v>
      </c>
    </row>
    <row r="1677" spans="1:3" x14ac:dyDescent="0.2">
      <c r="A1677" s="22" t="s">
        <v>8821</v>
      </c>
      <c r="B1677" s="23">
        <v>1</v>
      </c>
      <c r="C1677" s="23">
        <v>1</v>
      </c>
    </row>
    <row r="1678" spans="1:3" x14ac:dyDescent="0.2">
      <c r="A1678" s="22" t="s">
        <v>8822</v>
      </c>
      <c r="B1678" s="23">
        <v>96.67</v>
      </c>
      <c r="C1678" s="23">
        <v>96.67</v>
      </c>
    </row>
    <row r="1679" spans="1:3" x14ac:dyDescent="0.2">
      <c r="A1679" s="22" t="s">
        <v>3331</v>
      </c>
      <c r="B1679" s="23"/>
      <c r="C1679" s="23"/>
    </row>
    <row r="1680" spans="1:3" x14ac:dyDescent="0.2">
      <c r="A1680" s="18" t="s">
        <v>8322</v>
      </c>
      <c r="B1680" s="15"/>
      <c r="C1680" s="15"/>
    </row>
    <row r="1681" spans="1:3" x14ac:dyDescent="0.2">
      <c r="A1681" s="19">
        <v>65</v>
      </c>
      <c r="B1681" s="15">
        <v>1</v>
      </c>
      <c r="C1681" s="15">
        <v>1</v>
      </c>
    </row>
    <row r="1682" spans="1:3" x14ac:dyDescent="0.2">
      <c r="A1682" s="18" t="s">
        <v>8339</v>
      </c>
      <c r="B1682" s="15"/>
      <c r="C1682" s="15"/>
    </row>
    <row r="1683" spans="1:3" x14ac:dyDescent="0.2">
      <c r="A1683" s="19">
        <v>65</v>
      </c>
      <c r="B1683" s="15">
        <v>80.400000000000006</v>
      </c>
      <c r="C1683" s="15">
        <v>80.400000000000006</v>
      </c>
    </row>
    <row r="1684" spans="1:3" x14ac:dyDescent="0.2">
      <c r="A1684" s="22" t="s">
        <v>8823</v>
      </c>
      <c r="B1684" s="23">
        <v>1</v>
      </c>
      <c r="C1684" s="23">
        <v>1</v>
      </c>
    </row>
    <row r="1685" spans="1:3" x14ac:dyDescent="0.2">
      <c r="A1685" s="22" t="s">
        <v>8824</v>
      </c>
      <c r="B1685" s="23">
        <v>80.400000000000006</v>
      </c>
      <c r="C1685" s="23">
        <v>80.400000000000006</v>
      </c>
    </row>
    <row r="1686" spans="1:3" x14ac:dyDescent="0.2">
      <c r="A1686" s="22" t="s">
        <v>2803</v>
      </c>
      <c r="B1686" s="23"/>
      <c r="C1686" s="23"/>
    </row>
    <row r="1687" spans="1:3" x14ac:dyDescent="0.2">
      <c r="A1687" s="18" t="s">
        <v>8322</v>
      </c>
      <c r="B1687" s="15"/>
      <c r="C1687" s="15"/>
    </row>
    <row r="1688" spans="1:3" x14ac:dyDescent="0.2">
      <c r="A1688" s="19">
        <v>141</v>
      </c>
      <c r="B1688" s="15">
        <v>1</v>
      </c>
      <c r="C1688" s="15">
        <v>1</v>
      </c>
    </row>
    <row r="1689" spans="1:3" x14ac:dyDescent="0.2">
      <c r="A1689" s="18" t="s">
        <v>8339</v>
      </c>
      <c r="B1689" s="15"/>
      <c r="C1689" s="15"/>
    </row>
    <row r="1690" spans="1:3" x14ac:dyDescent="0.2">
      <c r="A1690" s="19">
        <v>141</v>
      </c>
      <c r="B1690" s="15">
        <v>90.74</v>
      </c>
      <c r="C1690" s="15">
        <v>90.74</v>
      </c>
    </row>
    <row r="1691" spans="1:3" x14ac:dyDescent="0.2">
      <c r="A1691" s="22" t="s">
        <v>8825</v>
      </c>
      <c r="B1691" s="23">
        <v>1</v>
      </c>
      <c r="C1691" s="23">
        <v>1</v>
      </c>
    </row>
    <row r="1692" spans="1:3" x14ac:dyDescent="0.2">
      <c r="A1692" s="22" t="s">
        <v>8826</v>
      </c>
      <c r="B1692" s="23">
        <v>90.74</v>
      </c>
      <c r="C1692" s="23">
        <v>90.74</v>
      </c>
    </row>
    <row r="1693" spans="1:3" x14ac:dyDescent="0.2">
      <c r="A1693" s="22" t="s">
        <v>3262</v>
      </c>
      <c r="B1693" s="23"/>
      <c r="C1693" s="23"/>
    </row>
    <row r="1694" spans="1:3" x14ac:dyDescent="0.2">
      <c r="A1694" s="18" t="s">
        <v>8322</v>
      </c>
      <c r="B1694" s="15"/>
      <c r="C1694" s="15"/>
    </row>
    <row r="1695" spans="1:3" x14ac:dyDescent="0.2">
      <c r="A1695" s="19">
        <v>134</v>
      </c>
      <c r="B1695" s="15">
        <v>1</v>
      </c>
      <c r="C1695" s="15">
        <v>1</v>
      </c>
    </row>
    <row r="1696" spans="1:3" x14ac:dyDescent="0.2">
      <c r="A1696" s="18" t="s">
        <v>8339</v>
      </c>
      <c r="B1696" s="15"/>
      <c r="C1696" s="15"/>
    </row>
    <row r="1697" spans="1:3" x14ac:dyDescent="0.2">
      <c r="A1697" s="19">
        <v>134</v>
      </c>
      <c r="B1697" s="15">
        <v>93.81</v>
      </c>
      <c r="C1697" s="15">
        <v>93.81</v>
      </c>
    </row>
    <row r="1698" spans="1:3" x14ac:dyDescent="0.2">
      <c r="A1698" s="22" t="s">
        <v>8827</v>
      </c>
      <c r="B1698" s="23">
        <v>1</v>
      </c>
      <c r="C1698" s="23">
        <v>1</v>
      </c>
    </row>
    <row r="1699" spans="1:3" x14ac:dyDescent="0.2">
      <c r="A1699" s="22" t="s">
        <v>8828</v>
      </c>
      <c r="B1699" s="23">
        <v>93.81</v>
      </c>
      <c r="C1699" s="23">
        <v>93.81</v>
      </c>
    </row>
    <row r="1700" spans="1:3" x14ac:dyDescent="0.2">
      <c r="A1700" s="22" t="s">
        <v>3598</v>
      </c>
      <c r="B1700" s="23"/>
      <c r="C1700" s="23"/>
    </row>
    <row r="1701" spans="1:3" x14ac:dyDescent="0.2">
      <c r="A1701" s="18" t="s">
        <v>8322</v>
      </c>
      <c r="B1701" s="15"/>
      <c r="C1701" s="15"/>
    </row>
    <row r="1702" spans="1:3" x14ac:dyDescent="0.2">
      <c r="A1702" s="19">
        <v>17</v>
      </c>
      <c r="B1702" s="15">
        <v>1</v>
      </c>
      <c r="C1702" s="15">
        <v>1</v>
      </c>
    </row>
    <row r="1703" spans="1:3" x14ac:dyDescent="0.2">
      <c r="A1703" s="18" t="s">
        <v>8339</v>
      </c>
      <c r="B1703" s="15"/>
      <c r="C1703" s="15"/>
    </row>
    <row r="1704" spans="1:3" x14ac:dyDescent="0.2">
      <c r="A1704" s="19">
        <v>17</v>
      </c>
      <c r="B1704" s="15">
        <v>59.41</v>
      </c>
      <c r="C1704" s="15">
        <v>59.41</v>
      </c>
    </row>
    <row r="1705" spans="1:3" x14ac:dyDescent="0.2">
      <c r="A1705" s="22" t="s">
        <v>8829</v>
      </c>
      <c r="B1705" s="23">
        <v>1</v>
      </c>
      <c r="C1705" s="23">
        <v>1</v>
      </c>
    </row>
    <row r="1706" spans="1:3" x14ac:dyDescent="0.2">
      <c r="A1706" s="22" t="s">
        <v>8830</v>
      </c>
      <c r="B1706" s="23">
        <v>59.41</v>
      </c>
      <c r="C1706" s="23">
        <v>59.41</v>
      </c>
    </row>
    <row r="1707" spans="1:3" x14ac:dyDescent="0.2">
      <c r="A1707" s="22" t="s">
        <v>3467</v>
      </c>
      <c r="B1707" s="23"/>
      <c r="C1707" s="23"/>
    </row>
    <row r="1708" spans="1:3" x14ac:dyDescent="0.2">
      <c r="A1708" s="18" t="s">
        <v>8322</v>
      </c>
      <c r="B1708" s="15"/>
      <c r="C1708" s="15"/>
    </row>
    <row r="1709" spans="1:3" x14ac:dyDescent="0.2">
      <c r="A1709" s="19">
        <v>17</v>
      </c>
      <c r="B1709" s="15">
        <v>1</v>
      </c>
      <c r="C1709" s="15">
        <v>1</v>
      </c>
    </row>
    <row r="1710" spans="1:3" x14ac:dyDescent="0.2">
      <c r="A1710" s="18" t="s">
        <v>8339</v>
      </c>
      <c r="B1710" s="15"/>
      <c r="C1710" s="15"/>
    </row>
    <row r="1711" spans="1:3" x14ac:dyDescent="0.2">
      <c r="A1711" s="19">
        <v>17</v>
      </c>
      <c r="B1711" s="15">
        <v>716.35</v>
      </c>
      <c r="C1711" s="15">
        <v>716.35</v>
      </c>
    </row>
    <row r="1712" spans="1:3" x14ac:dyDescent="0.2">
      <c r="A1712" s="22" t="s">
        <v>8831</v>
      </c>
      <c r="B1712" s="23">
        <v>1</v>
      </c>
      <c r="C1712" s="23">
        <v>1</v>
      </c>
    </row>
    <row r="1713" spans="1:3" x14ac:dyDescent="0.2">
      <c r="A1713" s="22" t="s">
        <v>8832</v>
      </c>
      <c r="B1713" s="23">
        <v>716.35</v>
      </c>
      <c r="C1713" s="23">
        <v>716.35</v>
      </c>
    </row>
    <row r="1714" spans="1:3" x14ac:dyDescent="0.2">
      <c r="A1714" s="22" t="s">
        <v>2964</v>
      </c>
      <c r="B1714" s="23"/>
      <c r="C1714" s="23"/>
    </row>
    <row r="1715" spans="1:3" x14ac:dyDescent="0.2">
      <c r="A1715" s="18" t="s">
        <v>8322</v>
      </c>
      <c r="B1715" s="15"/>
      <c r="C1715" s="15"/>
    </row>
    <row r="1716" spans="1:3" x14ac:dyDescent="0.2">
      <c r="A1716" s="19">
        <v>196</v>
      </c>
      <c r="B1716" s="15">
        <v>1</v>
      </c>
      <c r="C1716" s="15">
        <v>1</v>
      </c>
    </row>
    <row r="1717" spans="1:3" x14ac:dyDescent="0.2">
      <c r="A1717" s="18" t="s">
        <v>8339</v>
      </c>
      <c r="B1717" s="15"/>
      <c r="C1717" s="15"/>
    </row>
    <row r="1718" spans="1:3" x14ac:dyDescent="0.2">
      <c r="A1718" s="19">
        <v>196</v>
      </c>
      <c r="B1718" s="15">
        <v>25.69</v>
      </c>
      <c r="C1718" s="15">
        <v>25.69</v>
      </c>
    </row>
    <row r="1719" spans="1:3" x14ac:dyDescent="0.2">
      <c r="A1719" s="22" t="s">
        <v>8833</v>
      </c>
      <c r="B1719" s="23">
        <v>1</v>
      </c>
      <c r="C1719" s="23">
        <v>1</v>
      </c>
    </row>
    <row r="1720" spans="1:3" x14ac:dyDescent="0.2">
      <c r="A1720" s="22" t="s">
        <v>8834</v>
      </c>
      <c r="B1720" s="23">
        <v>25.69</v>
      </c>
      <c r="C1720" s="23">
        <v>25.69</v>
      </c>
    </row>
    <row r="1721" spans="1:3" x14ac:dyDescent="0.2">
      <c r="A1721" s="22" t="s">
        <v>3440</v>
      </c>
      <c r="B1721" s="23"/>
      <c r="C1721" s="23"/>
    </row>
    <row r="1722" spans="1:3" x14ac:dyDescent="0.2">
      <c r="A1722" s="18" t="s">
        <v>8322</v>
      </c>
      <c r="B1722" s="15"/>
      <c r="C1722" s="15"/>
    </row>
    <row r="1723" spans="1:3" x14ac:dyDescent="0.2">
      <c r="A1723" s="19">
        <v>43</v>
      </c>
      <c r="B1723" s="15">
        <v>1</v>
      </c>
      <c r="C1723" s="15">
        <v>1</v>
      </c>
    </row>
    <row r="1724" spans="1:3" x14ac:dyDescent="0.2">
      <c r="A1724" s="18" t="s">
        <v>8339</v>
      </c>
      <c r="B1724" s="15"/>
      <c r="C1724" s="15"/>
    </row>
    <row r="1725" spans="1:3" x14ac:dyDescent="0.2">
      <c r="A1725" s="19">
        <v>43</v>
      </c>
      <c r="B1725" s="15">
        <v>59.65</v>
      </c>
      <c r="C1725" s="15">
        <v>59.65</v>
      </c>
    </row>
    <row r="1726" spans="1:3" x14ac:dyDescent="0.2">
      <c r="A1726" s="22" t="s">
        <v>8835</v>
      </c>
      <c r="B1726" s="23">
        <v>1</v>
      </c>
      <c r="C1726" s="23">
        <v>1</v>
      </c>
    </row>
    <row r="1727" spans="1:3" x14ac:dyDescent="0.2">
      <c r="A1727" s="22" t="s">
        <v>8836</v>
      </c>
      <c r="B1727" s="23">
        <v>59.65</v>
      </c>
      <c r="C1727" s="23">
        <v>59.65</v>
      </c>
    </row>
    <row r="1728" spans="1:3" x14ac:dyDescent="0.2">
      <c r="A1728" s="22" t="s">
        <v>3395</v>
      </c>
      <c r="B1728" s="23"/>
      <c r="C1728" s="23"/>
    </row>
    <row r="1729" spans="1:3" x14ac:dyDescent="0.2">
      <c r="A1729" s="18" t="s">
        <v>8322</v>
      </c>
      <c r="B1729" s="15"/>
      <c r="C1729" s="15"/>
    </row>
    <row r="1730" spans="1:3" x14ac:dyDescent="0.2">
      <c r="A1730" s="19">
        <v>28</v>
      </c>
      <c r="B1730" s="15">
        <v>1</v>
      </c>
      <c r="C1730" s="15">
        <v>1</v>
      </c>
    </row>
    <row r="1731" spans="1:3" x14ac:dyDescent="0.2">
      <c r="A1731" s="18" t="s">
        <v>8339</v>
      </c>
      <c r="B1731" s="15"/>
      <c r="C1731" s="15"/>
    </row>
    <row r="1732" spans="1:3" x14ac:dyDescent="0.2">
      <c r="A1732" s="19">
        <v>28</v>
      </c>
      <c r="B1732" s="15">
        <v>55.89</v>
      </c>
      <c r="C1732" s="15">
        <v>55.89</v>
      </c>
    </row>
    <row r="1733" spans="1:3" x14ac:dyDescent="0.2">
      <c r="A1733" s="22" t="s">
        <v>8837</v>
      </c>
      <c r="B1733" s="23">
        <v>1</v>
      </c>
      <c r="C1733" s="23">
        <v>1</v>
      </c>
    </row>
    <row r="1734" spans="1:3" x14ac:dyDescent="0.2">
      <c r="A1734" s="22" t="s">
        <v>8838</v>
      </c>
      <c r="B1734" s="23">
        <v>55.89</v>
      </c>
      <c r="C1734" s="23">
        <v>55.89</v>
      </c>
    </row>
    <row r="1735" spans="1:3" x14ac:dyDescent="0.2">
      <c r="A1735" s="22" t="s">
        <v>3686</v>
      </c>
      <c r="B1735" s="23"/>
      <c r="C1735" s="23"/>
    </row>
    <row r="1736" spans="1:3" x14ac:dyDescent="0.2">
      <c r="A1736" s="18" t="s">
        <v>8322</v>
      </c>
      <c r="B1736" s="15"/>
      <c r="C1736" s="15"/>
    </row>
    <row r="1737" spans="1:3" x14ac:dyDescent="0.2">
      <c r="A1737" s="19">
        <v>62</v>
      </c>
      <c r="B1737" s="15">
        <v>1</v>
      </c>
      <c r="C1737" s="15">
        <v>1</v>
      </c>
    </row>
    <row r="1738" spans="1:3" x14ac:dyDescent="0.2">
      <c r="A1738" s="18" t="s">
        <v>8339</v>
      </c>
      <c r="B1738" s="15"/>
      <c r="C1738" s="15"/>
    </row>
    <row r="1739" spans="1:3" x14ac:dyDescent="0.2">
      <c r="A1739" s="19">
        <v>62</v>
      </c>
      <c r="B1739" s="15">
        <v>57.26</v>
      </c>
      <c r="C1739" s="15">
        <v>57.26</v>
      </c>
    </row>
    <row r="1740" spans="1:3" x14ac:dyDescent="0.2">
      <c r="A1740" s="22" t="s">
        <v>8839</v>
      </c>
      <c r="B1740" s="23">
        <v>1</v>
      </c>
      <c r="C1740" s="23">
        <v>1</v>
      </c>
    </row>
    <row r="1741" spans="1:3" x14ac:dyDescent="0.2">
      <c r="A1741" s="22" t="s">
        <v>8840</v>
      </c>
      <c r="B1741" s="23">
        <v>57.26</v>
      </c>
      <c r="C1741" s="23">
        <v>57.26</v>
      </c>
    </row>
    <row r="1742" spans="1:3" x14ac:dyDescent="0.2">
      <c r="A1742" s="22" t="s">
        <v>3442</v>
      </c>
      <c r="B1742" s="23"/>
      <c r="C1742" s="23"/>
    </row>
    <row r="1743" spans="1:3" x14ac:dyDescent="0.2">
      <c r="A1743" s="18" t="s">
        <v>8322</v>
      </c>
      <c r="B1743" s="15"/>
      <c r="C1743" s="15"/>
    </row>
    <row r="1744" spans="1:3" x14ac:dyDescent="0.2">
      <c r="A1744" s="19">
        <v>45</v>
      </c>
      <c r="B1744" s="15">
        <v>1</v>
      </c>
      <c r="C1744" s="15">
        <v>1</v>
      </c>
    </row>
    <row r="1745" spans="1:3" x14ac:dyDescent="0.2">
      <c r="A1745" s="18" t="s">
        <v>8339</v>
      </c>
      <c r="B1745" s="15"/>
      <c r="C1745" s="15"/>
    </row>
    <row r="1746" spans="1:3" x14ac:dyDescent="0.2">
      <c r="A1746" s="19">
        <v>45</v>
      </c>
      <c r="B1746" s="15">
        <v>41.22</v>
      </c>
      <c r="C1746" s="15">
        <v>41.22</v>
      </c>
    </row>
    <row r="1747" spans="1:3" x14ac:dyDescent="0.2">
      <c r="A1747" s="22" t="s">
        <v>8841</v>
      </c>
      <c r="B1747" s="23">
        <v>1</v>
      </c>
      <c r="C1747" s="23">
        <v>1</v>
      </c>
    </row>
    <row r="1748" spans="1:3" x14ac:dyDescent="0.2">
      <c r="A1748" s="22" t="s">
        <v>8842</v>
      </c>
      <c r="B1748" s="23">
        <v>41.22</v>
      </c>
      <c r="C1748" s="23">
        <v>41.22</v>
      </c>
    </row>
    <row r="1749" spans="1:3" x14ac:dyDescent="0.2">
      <c r="A1749" s="22" t="s">
        <v>3656</v>
      </c>
      <c r="B1749" s="23"/>
      <c r="C1749" s="23"/>
    </row>
    <row r="1750" spans="1:3" x14ac:dyDescent="0.2">
      <c r="A1750" s="18" t="s">
        <v>8322</v>
      </c>
      <c r="B1750" s="15"/>
      <c r="C1750" s="15"/>
    </row>
    <row r="1751" spans="1:3" x14ac:dyDescent="0.2">
      <c r="A1751" s="19">
        <v>13</v>
      </c>
      <c r="B1751" s="15">
        <v>1</v>
      </c>
      <c r="C1751" s="15">
        <v>1</v>
      </c>
    </row>
    <row r="1752" spans="1:3" x14ac:dyDescent="0.2">
      <c r="A1752" s="18" t="s">
        <v>8339</v>
      </c>
      <c r="B1752" s="15"/>
      <c r="C1752" s="15"/>
    </row>
    <row r="1753" spans="1:3" x14ac:dyDescent="0.2">
      <c r="A1753" s="19">
        <v>13</v>
      </c>
      <c r="B1753" s="15">
        <v>235.46</v>
      </c>
      <c r="C1753" s="15">
        <v>235.46</v>
      </c>
    </row>
    <row r="1754" spans="1:3" x14ac:dyDescent="0.2">
      <c r="A1754" s="22" t="s">
        <v>8843</v>
      </c>
      <c r="B1754" s="23">
        <v>1</v>
      </c>
      <c r="C1754" s="23">
        <v>1</v>
      </c>
    </row>
    <row r="1755" spans="1:3" x14ac:dyDescent="0.2">
      <c r="A1755" s="22" t="s">
        <v>8844</v>
      </c>
      <c r="B1755" s="23">
        <v>235.46</v>
      </c>
      <c r="C1755" s="23">
        <v>235.46</v>
      </c>
    </row>
    <row r="1756" spans="1:3" x14ac:dyDescent="0.2">
      <c r="A1756" s="22" t="s">
        <v>3581</v>
      </c>
      <c r="B1756" s="23"/>
      <c r="C1756" s="23"/>
    </row>
    <row r="1757" spans="1:3" x14ac:dyDescent="0.2">
      <c r="A1757" s="18" t="s">
        <v>8322</v>
      </c>
      <c r="B1757" s="15"/>
      <c r="C1757" s="15"/>
    </row>
    <row r="1758" spans="1:3" x14ac:dyDescent="0.2">
      <c r="A1758" s="19">
        <v>49</v>
      </c>
      <c r="B1758" s="15">
        <v>1</v>
      </c>
      <c r="C1758" s="15">
        <v>1</v>
      </c>
    </row>
    <row r="1759" spans="1:3" x14ac:dyDescent="0.2">
      <c r="A1759" s="18" t="s">
        <v>8339</v>
      </c>
      <c r="B1759" s="15"/>
      <c r="C1759" s="15"/>
    </row>
    <row r="1760" spans="1:3" x14ac:dyDescent="0.2">
      <c r="A1760" s="19">
        <v>49</v>
      </c>
      <c r="B1760" s="15">
        <v>58.57</v>
      </c>
      <c r="C1760" s="15">
        <v>58.57</v>
      </c>
    </row>
    <row r="1761" spans="1:3" x14ac:dyDescent="0.2">
      <c r="A1761" s="22" t="s">
        <v>8845</v>
      </c>
      <c r="B1761" s="23">
        <v>1</v>
      </c>
      <c r="C1761" s="23">
        <v>1</v>
      </c>
    </row>
    <row r="1762" spans="1:3" x14ac:dyDescent="0.2">
      <c r="A1762" s="22" t="s">
        <v>8846</v>
      </c>
      <c r="B1762" s="23">
        <v>58.57</v>
      </c>
      <c r="C1762" s="23">
        <v>58.57</v>
      </c>
    </row>
    <row r="1763" spans="1:3" x14ac:dyDescent="0.2">
      <c r="A1763" s="22" t="s">
        <v>3700</v>
      </c>
      <c r="B1763" s="23"/>
      <c r="C1763" s="23"/>
    </row>
    <row r="1764" spans="1:3" x14ac:dyDescent="0.2">
      <c r="A1764" s="18" t="s">
        <v>8322</v>
      </c>
      <c r="B1764" s="15"/>
      <c r="C1764" s="15"/>
    </row>
    <row r="1765" spans="1:3" x14ac:dyDescent="0.2">
      <c r="A1765" s="19">
        <v>30</v>
      </c>
      <c r="B1765" s="15">
        <v>1</v>
      </c>
      <c r="C1765" s="15">
        <v>1</v>
      </c>
    </row>
    <row r="1766" spans="1:3" x14ac:dyDescent="0.2">
      <c r="A1766" s="18" t="s">
        <v>8339</v>
      </c>
      <c r="B1766" s="15"/>
      <c r="C1766" s="15"/>
    </row>
    <row r="1767" spans="1:3" x14ac:dyDescent="0.2">
      <c r="A1767" s="19">
        <v>30</v>
      </c>
      <c r="B1767" s="15">
        <v>43.2</v>
      </c>
      <c r="C1767" s="15">
        <v>43.2</v>
      </c>
    </row>
    <row r="1768" spans="1:3" x14ac:dyDescent="0.2">
      <c r="A1768" s="22" t="s">
        <v>8847</v>
      </c>
      <c r="B1768" s="23">
        <v>1</v>
      </c>
      <c r="C1768" s="23">
        <v>1</v>
      </c>
    </row>
    <row r="1769" spans="1:3" x14ac:dyDescent="0.2">
      <c r="A1769" s="22" t="s">
        <v>8848</v>
      </c>
      <c r="B1769" s="23">
        <v>43.2</v>
      </c>
      <c r="C1769" s="23">
        <v>43.2</v>
      </c>
    </row>
    <row r="1770" spans="1:3" x14ac:dyDescent="0.2">
      <c r="A1770" s="22" t="s">
        <v>3475</v>
      </c>
      <c r="B1770" s="23"/>
      <c r="C1770" s="23"/>
    </row>
    <row r="1771" spans="1:3" x14ac:dyDescent="0.2">
      <c r="A1771" s="18" t="s">
        <v>8322</v>
      </c>
      <c r="B1771" s="15"/>
      <c r="C1771" s="15"/>
    </row>
    <row r="1772" spans="1:3" x14ac:dyDescent="0.2">
      <c r="A1772" s="19">
        <v>6</v>
      </c>
      <c r="B1772" s="15">
        <v>1</v>
      </c>
      <c r="C1772" s="15">
        <v>1</v>
      </c>
    </row>
    <row r="1773" spans="1:3" x14ac:dyDescent="0.2">
      <c r="A1773" s="18" t="s">
        <v>8339</v>
      </c>
      <c r="B1773" s="15"/>
      <c r="C1773" s="15"/>
    </row>
    <row r="1774" spans="1:3" x14ac:dyDescent="0.2">
      <c r="A1774" s="19">
        <v>6</v>
      </c>
      <c r="B1774" s="15">
        <v>52</v>
      </c>
      <c r="C1774" s="15">
        <v>52</v>
      </c>
    </row>
    <row r="1775" spans="1:3" x14ac:dyDescent="0.2">
      <c r="A1775" s="22" t="s">
        <v>8849</v>
      </c>
      <c r="B1775" s="23">
        <v>1</v>
      </c>
      <c r="C1775" s="23">
        <v>1</v>
      </c>
    </row>
    <row r="1776" spans="1:3" x14ac:dyDescent="0.2">
      <c r="A1776" s="22" t="s">
        <v>8850</v>
      </c>
      <c r="B1776" s="23">
        <v>52</v>
      </c>
      <c r="C1776" s="23">
        <v>52</v>
      </c>
    </row>
    <row r="1777" spans="1:3" x14ac:dyDescent="0.2">
      <c r="A1777" s="22" t="s">
        <v>3601</v>
      </c>
      <c r="B1777" s="23"/>
      <c r="C1777" s="23"/>
    </row>
    <row r="1778" spans="1:3" x14ac:dyDescent="0.2">
      <c r="A1778" s="18" t="s">
        <v>8322</v>
      </c>
      <c r="B1778" s="15"/>
      <c r="C1778" s="15"/>
    </row>
    <row r="1779" spans="1:3" x14ac:dyDescent="0.2">
      <c r="A1779" s="19">
        <v>49</v>
      </c>
      <c r="B1779" s="15">
        <v>1</v>
      </c>
      <c r="C1779" s="15">
        <v>1</v>
      </c>
    </row>
    <row r="1780" spans="1:3" x14ac:dyDescent="0.2">
      <c r="A1780" s="18" t="s">
        <v>8339</v>
      </c>
      <c r="B1780" s="15"/>
      <c r="C1780" s="15"/>
    </row>
    <row r="1781" spans="1:3" x14ac:dyDescent="0.2">
      <c r="A1781" s="19">
        <v>49</v>
      </c>
      <c r="B1781" s="15">
        <v>81.67</v>
      </c>
      <c r="C1781" s="15">
        <v>81.67</v>
      </c>
    </row>
    <row r="1782" spans="1:3" x14ac:dyDescent="0.2">
      <c r="A1782" s="22" t="s">
        <v>8851</v>
      </c>
      <c r="B1782" s="23">
        <v>1</v>
      </c>
      <c r="C1782" s="23">
        <v>1</v>
      </c>
    </row>
    <row r="1783" spans="1:3" x14ac:dyDescent="0.2">
      <c r="A1783" s="22" t="s">
        <v>8852</v>
      </c>
      <c r="B1783" s="23">
        <v>81.67</v>
      </c>
      <c r="C1783" s="23">
        <v>81.67</v>
      </c>
    </row>
    <row r="1784" spans="1:3" x14ac:dyDescent="0.2">
      <c r="A1784" s="22" t="s">
        <v>3370</v>
      </c>
      <c r="B1784" s="23"/>
      <c r="C1784" s="23"/>
    </row>
    <row r="1785" spans="1:3" x14ac:dyDescent="0.2">
      <c r="A1785" s="18" t="s">
        <v>8322</v>
      </c>
      <c r="B1785" s="15"/>
      <c r="C1785" s="15"/>
    </row>
    <row r="1786" spans="1:3" x14ac:dyDescent="0.2">
      <c r="A1786" s="19">
        <v>9</v>
      </c>
      <c r="B1786" s="15">
        <v>1</v>
      </c>
      <c r="C1786" s="15">
        <v>1</v>
      </c>
    </row>
    <row r="1787" spans="1:3" x14ac:dyDescent="0.2">
      <c r="A1787" s="18" t="s">
        <v>8339</v>
      </c>
      <c r="B1787" s="15"/>
      <c r="C1787" s="15"/>
    </row>
    <row r="1788" spans="1:3" x14ac:dyDescent="0.2">
      <c r="A1788" s="19">
        <v>9</v>
      </c>
      <c r="B1788" s="15">
        <v>30.78</v>
      </c>
      <c r="C1788" s="15">
        <v>30.78</v>
      </c>
    </row>
    <row r="1789" spans="1:3" x14ac:dyDescent="0.2">
      <c r="A1789" s="22" t="s">
        <v>8853</v>
      </c>
      <c r="B1789" s="23">
        <v>1</v>
      </c>
      <c r="C1789" s="23">
        <v>1</v>
      </c>
    </row>
    <row r="1790" spans="1:3" x14ac:dyDescent="0.2">
      <c r="A1790" s="22" t="s">
        <v>8854</v>
      </c>
      <c r="B1790" s="23">
        <v>30.78</v>
      </c>
      <c r="C1790" s="23">
        <v>30.78</v>
      </c>
    </row>
    <row r="1791" spans="1:3" x14ac:dyDescent="0.2">
      <c r="A1791" s="22" t="s">
        <v>3495</v>
      </c>
      <c r="B1791" s="23"/>
      <c r="C1791" s="23"/>
    </row>
    <row r="1792" spans="1:3" x14ac:dyDescent="0.2">
      <c r="A1792" s="18" t="s">
        <v>8322</v>
      </c>
      <c r="B1792" s="15"/>
      <c r="C1792" s="15"/>
    </row>
    <row r="1793" spans="1:3" x14ac:dyDescent="0.2">
      <c r="A1793" s="19">
        <v>78</v>
      </c>
      <c r="B1793" s="15">
        <v>1</v>
      </c>
      <c r="C1793" s="15">
        <v>1</v>
      </c>
    </row>
    <row r="1794" spans="1:3" x14ac:dyDescent="0.2">
      <c r="A1794" s="18" t="s">
        <v>8339</v>
      </c>
      <c r="B1794" s="15"/>
      <c r="C1794" s="15"/>
    </row>
    <row r="1795" spans="1:3" x14ac:dyDescent="0.2">
      <c r="A1795" s="19">
        <v>78</v>
      </c>
      <c r="B1795" s="15">
        <v>47.85</v>
      </c>
      <c r="C1795" s="15">
        <v>47.85</v>
      </c>
    </row>
    <row r="1796" spans="1:3" x14ac:dyDescent="0.2">
      <c r="A1796" s="22" t="s">
        <v>8855</v>
      </c>
      <c r="B1796" s="23">
        <v>1</v>
      </c>
      <c r="C1796" s="23">
        <v>1</v>
      </c>
    </row>
    <row r="1797" spans="1:3" x14ac:dyDescent="0.2">
      <c r="A1797" s="22" t="s">
        <v>8856</v>
      </c>
      <c r="B1797" s="23">
        <v>47.85</v>
      </c>
      <c r="C1797" s="23">
        <v>47.85</v>
      </c>
    </row>
    <row r="1798" spans="1:3" x14ac:dyDescent="0.2">
      <c r="A1798" s="22" t="s">
        <v>3826</v>
      </c>
      <c r="B1798" s="23"/>
      <c r="C1798" s="23"/>
    </row>
    <row r="1799" spans="1:3" x14ac:dyDescent="0.2">
      <c r="A1799" s="18" t="s">
        <v>8322</v>
      </c>
      <c r="B1799" s="15"/>
      <c r="C1799" s="15"/>
    </row>
    <row r="1800" spans="1:3" x14ac:dyDescent="0.2">
      <c r="A1800" s="19">
        <v>8</v>
      </c>
      <c r="B1800" s="15">
        <v>1</v>
      </c>
      <c r="C1800" s="15">
        <v>1</v>
      </c>
    </row>
    <row r="1801" spans="1:3" x14ac:dyDescent="0.2">
      <c r="A1801" s="18" t="s">
        <v>8339</v>
      </c>
      <c r="B1801" s="15"/>
      <c r="C1801" s="15"/>
    </row>
    <row r="1802" spans="1:3" x14ac:dyDescent="0.2">
      <c r="A1802" s="19">
        <v>8</v>
      </c>
      <c r="B1802" s="15">
        <v>62.63</v>
      </c>
      <c r="C1802" s="15">
        <v>62.63</v>
      </c>
    </row>
    <row r="1803" spans="1:3" x14ac:dyDescent="0.2">
      <c r="A1803" s="22" t="s">
        <v>8857</v>
      </c>
      <c r="B1803" s="23">
        <v>1</v>
      </c>
      <c r="C1803" s="23">
        <v>1</v>
      </c>
    </row>
    <row r="1804" spans="1:3" x14ac:dyDescent="0.2">
      <c r="A1804" s="22" t="s">
        <v>8858</v>
      </c>
      <c r="B1804" s="23">
        <v>62.63</v>
      </c>
      <c r="C1804" s="23">
        <v>62.63</v>
      </c>
    </row>
    <row r="1805" spans="1:3" x14ac:dyDescent="0.2">
      <c r="A1805" s="22" t="s">
        <v>3312</v>
      </c>
      <c r="B1805" s="23"/>
      <c r="C1805" s="23"/>
    </row>
    <row r="1806" spans="1:3" x14ac:dyDescent="0.2">
      <c r="A1806" s="18" t="s">
        <v>8322</v>
      </c>
      <c r="B1806" s="15"/>
      <c r="C1806" s="15"/>
    </row>
    <row r="1807" spans="1:3" x14ac:dyDescent="0.2">
      <c r="A1807" s="19">
        <v>41</v>
      </c>
      <c r="B1807" s="15">
        <v>1</v>
      </c>
      <c r="C1807" s="15">
        <v>1</v>
      </c>
    </row>
    <row r="1808" spans="1:3" x14ac:dyDescent="0.2">
      <c r="A1808" s="18" t="s">
        <v>8339</v>
      </c>
      <c r="B1808" s="15"/>
      <c r="C1808" s="15"/>
    </row>
    <row r="1809" spans="1:3" x14ac:dyDescent="0.2">
      <c r="A1809" s="19">
        <v>41</v>
      </c>
      <c r="B1809" s="15">
        <v>61</v>
      </c>
      <c r="C1809" s="15">
        <v>61</v>
      </c>
    </row>
    <row r="1810" spans="1:3" x14ac:dyDescent="0.2">
      <c r="A1810" s="22" t="s">
        <v>8859</v>
      </c>
      <c r="B1810" s="23">
        <v>1</v>
      </c>
      <c r="C1810" s="23">
        <v>1</v>
      </c>
    </row>
    <row r="1811" spans="1:3" x14ac:dyDescent="0.2">
      <c r="A1811" s="22" t="s">
        <v>8860</v>
      </c>
      <c r="B1811" s="23">
        <v>61</v>
      </c>
      <c r="C1811" s="23">
        <v>61</v>
      </c>
    </row>
    <row r="1812" spans="1:3" x14ac:dyDescent="0.2">
      <c r="A1812" s="22" t="s">
        <v>3301</v>
      </c>
      <c r="B1812" s="23"/>
      <c r="C1812" s="23"/>
    </row>
    <row r="1813" spans="1:3" x14ac:dyDescent="0.2">
      <c r="A1813" s="18" t="s">
        <v>8322</v>
      </c>
      <c r="B1813" s="15"/>
      <c r="C1813" s="15"/>
    </row>
    <row r="1814" spans="1:3" x14ac:dyDescent="0.2">
      <c r="A1814" s="19">
        <v>70</v>
      </c>
      <c r="B1814" s="15">
        <v>1</v>
      </c>
      <c r="C1814" s="15">
        <v>1</v>
      </c>
    </row>
    <row r="1815" spans="1:3" x14ac:dyDescent="0.2">
      <c r="A1815" s="18" t="s">
        <v>8339</v>
      </c>
      <c r="B1815" s="15"/>
      <c r="C1815" s="15"/>
    </row>
    <row r="1816" spans="1:3" x14ac:dyDescent="0.2">
      <c r="A1816" s="19">
        <v>70</v>
      </c>
      <c r="B1816" s="15">
        <v>57.2</v>
      </c>
      <c r="C1816" s="15">
        <v>57.2</v>
      </c>
    </row>
    <row r="1817" spans="1:3" x14ac:dyDescent="0.2">
      <c r="A1817" s="22" t="s">
        <v>8861</v>
      </c>
      <c r="B1817" s="23">
        <v>1</v>
      </c>
      <c r="C1817" s="23">
        <v>1</v>
      </c>
    </row>
    <row r="1818" spans="1:3" x14ac:dyDescent="0.2">
      <c r="A1818" s="22" t="s">
        <v>8862</v>
      </c>
      <c r="B1818" s="23">
        <v>57.2</v>
      </c>
      <c r="C1818" s="23">
        <v>57.2</v>
      </c>
    </row>
    <row r="1819" spans="1:3" x14ac:dyDescent="0.2">
      <c r="A1819" s="22" t="s">
        <v>3807</v>
      </c>
      <c r="B1819" s="23"/>
      <c r="C1819" s="23"/>
    </row>
    <row r="1820" spans="1:3" x14ac:dyDescent="0.2">
      <c r="A1820" s="18" t="s">
        <v>8322</v>
      </c>
      <c r="B1820" s="15"/>
      <c r="C1820" s="15"/>
    </row>
    <row r="1821" spans="1:3" x14ac:dyDescent="0.2">
      <c r="A1821" s="19">
        <v>26</v>
      </c>
      <c r="B1821" s="15">
        <v>1</v>
      </c>
      <c r="C1821" s="15">
        <v>1</v>
      </c>
    </row>
    <row r="1822" spans="1:3" x14ac:dyDescent="0.2">
      <c r="A1822" s="18" t="s">
        <v>8339</v>
      </c>
      <c r="B1822" s="15"/>
      <c r="C1822" s="15"/>
    </row>
    <row r="1823" spans="1:3" x14ac:dyDescent="0.2">
      <c r="A1823" s="19">
        <v>26</v>
      </c>
      <c r="B1823" s="15">
        <v>70.23</v>
      </c>
      <c r="C1823" s="15">
        <v>70.23</v>
      </c>
    </row>
    <row r="1824" spans="1:3" x14ac:dyDescent="0.2">
      <c r="A1824" s="22" t="s">
        <v>8863</v>
      </c>
      <c r="B1824" s="23">
        <v>1</v>
      </c>
      <c r="C1824" s="23">
        <v>1</v>
      </c>
    </row>
    <row r="1825" spans="1:3" x14ac:dyDescent="0.2">
      <c r="A1825" s="22" t="s">
        <v>8864</v>
      </c>
      <c r="B1825" s="23">
        <v>70.23</v>
      </c>
      <c r="C1825" s="23">
        <v>70.23</v>
      </c>
    </row>
    <row r="1826" spans="1:3" x14ac:dyDescent="0.2">
      <c r="A1826" s="22" t="s">
        <v>3176</v>
      </c>
      <c r="B1826" s="23"/>
      <c r="C1826" s="23"/>
    </row>
    <row r="1827" spans="1:3" x14ac:dyDescent="0.2">
      <c r="A1827" s="18" t="s">
        <v>8322</v>
      </c>
      <c r="B1827" s="15"/>
      <c r="C1827" s="15"/>
    </row>
    <row r="1828" spans="1:3" x14ac:dyDescent="0.2">
      <c r="A1828" s="19">
        <v>55</v>
      </c>
      <c r="B1828" s="15">
        <v>1</v>
      </c>
      <c r="C1828" s="15">
        <v>1</v>
      </c>
    </row>
    <row r="1829" spans="1:3" x14ac:dyDescent="0.2">
      <c r="A1829" s="18" t="s">
        <v>8339</v>
      </c>
      <c r="B1829" s="15"/>
      <c r="C1829" s="15"/>
    </row>
    <row r="1830" spans="1:3" x14ac:dyDescent="0.2">
      <c r="A1830" s="19">
        <v>55</v>
      </c>
      <c r="B1830" s="15">
        <v>39.67</v>
      </c>
      <c r="C1830" s="15">
        <v>39.67</v>
      </c>
    </row>
    <row r="1831" spans="1:3" x14ac:dyDescent="0.2">
      <c r="A1831" s="22" t="s">
        <v>8865</v>
      </c>
      <c r="B1831" s="23">
        <v>1</v>
      </c>
      <c r="C1831" s="23">
        <v>1</v>
      </c>
    </row>
    <row r="1832" spans="1:3" x14ac:dyDescent="0.2">
      <c r="A1832" s="22" t="s">
        <v>8866</v>
      </c>
      <c r="B1832" s="23">
        <v>39.67</v>
      </c>
      <c r="C1832" s="23">
        <v>39.67</v>
      </c>
    </row>
    <row r="1833" spans="1:3" x14ac:dyDescent="0.2">
      <c r="A1833" s="22" t="s">
        <v>3245</v>
      </c>
      <c r="B1833" s="23"/>
      <c r="C1833" s="23"/>
    </row>
    <row r="1834" spans="1:3" x14ac:dyDescent="0.2">
      <c r="A1834" s="18" t="s">
        <v>8322</v>
      </c>
      <c r="B1834" s="15"/>
      <c r="C1834" s="15"/>
    </row>
    <row r="1835" spans="1:3" x14ac:dyDescent="0.2">
      <c r="A1835" s="19">
        <v>270</v>
      </c>
      <c r="B1835" s="15">
        <v>1</v>
      </c>
      <c r="C1835" s="15">
        <v>1</v>
      </c>
    </row>
    <row r="1836" spans="1:3" x14ac:dyDescent="0.2">
      <c r="A1836" s="18" t="s">
        <v>8339</v>
      </c>
      <c r="B1836" s="15"/>
      <c r="C1836" s="15"/>
    </row>
    <row r="1837" spans="1:3" x14ac:dyDescent="0.2">
      <c r="A1837" s="19">
        <v>270</v>
      </c>
      <c r="B1837" s="15">
        <v>81.13</v>
      </c>
      <c r="C1837" s="15">
        <v>81.13</v>
      </c>
    </row>
    <row r="1838" spans="1:3" x14ac:dyDescent="0.2">
      <c r="A1838" s="22" t="s">
        <v>8867</v>
      </c>
      <c r="B1838" s="23">
        <v>1</v>
      </c>
      <c r="C1838" s="23">
        <v>1</v>
      </c>
    </row>
    <row r="1839" spans="1:3" x14ac:dyDescent="0.2">
      <c r="A1839" s="22" t="s">
        <v>8868</v>
      </c>
      <c r="B1839" s="23">
        <v>81.13</v>
      </c>
      <c r="C1839" s="23">
        <v>81.13</v>
      </c>
    </row>
    <row r="1840" spans="1:3" x14ac:dyDescent="0.2">
      <c r="A1840" s="22" t="s">
        <v>3827</v>
      </c>
      <c r="B1840" s="23"/>
      <c r="C1840" s="23"/>
    </row>
    <row r="1841" spans="1:3" x14ac:dyDescent="0.2">
      <c r="A1841" s="18" t="s">
        <v>8322</v>
      </c>
      <c r="B1841" s="15"/>
      <c r="C1841" s="15"/>
    </row>
    <row r="1842" spans="1:3" x14ac:dyDescent="0.2">
      <c r="A1842" s="19">
        <v>3</v>
      </c>
      <c r="B1842" s="15">
        <v>1</v>
      </c>
      <c r="C1842" s="15">
        <v>1</v>
      </c>
    </row>
    <row r="1843" spans="1:3" x14ac:dyDescent="0.2">
      <c r="A1843" s="18" t="s">
        <v>8339</v>
      </c>
      <c r="B1843" s="15"/>
      <c r="C1843" s="15"/>
    </row>
    <row r="1844" spans="1:3" x14ac:dyDescent="0.2">
      <c r="A1844" s="19">
        <v>3</v>
      </c>
      <c r="B1844" s="15">
        <v>75</v>
      </c>
      <c r="C1844" s="15">
        <v>75</v>
      </c>
    </row>
    <row r="1845" spans="1:3" x14ac:dyDescent="0.2">
      <c r="A1845" s="22" t="s">
        <v>8869</v>
      </c>
      <c r="B1845" s="23">
        <v>1</v>
      </c>
      <c r="C1845" s="23">
        <v>1</v>
      </c>
    </row>
    <row r="1846" spans="1:3" x14ac:dyDescent="0.2">
      <c r="A1846" s="22" t="s">
        <v>8870</v>
      </c>
      <c r="B1846" s="23">
        <v>75</v>
      </c>
      <c r="C1846" s="23">
        <v>75</v>
      </c>
    </row>
    <row r="1847" spans="1:3" x14ac:dyDescent="0.2">
      <c r="A1847" s="22" t="s">
        <v>3829</v>
      </c>
      <c r="B1847" s="23"/>
      <c r="C1847" s="23"/>
    </row>
    <row r="1848" spans="1:3" x14ac:dyDescent="0.2">
      <c r="A1848" s="18" t="s">
        <v>8322</v>
      </c>
      <c r="B1848" s="15"/>
      <c r="C1848" s="15"/>
    </row>
    <row r="1849" spans="1:3" x14ac:dyDescent="0.2">
      <c r="A1849" s="19">
        <v>9</v>
      </c>
      <c r="B1849" s="15">
        <v>1</v>
      </c>
      <c r="C1849" s="15">
        <v>1</v>
      </c>
    </row>
    <row r="1850" spans="1:3" x14ac:dyDescent="0.2">
      <c r="A1850" s="18" t="s">
        <v>8339</v>
      </c>
      <c r="B1850" s="15"/>
      <c r="C1850" s="15"/>
    </row>
    <row r="1851" spans="1:3" x14ac:dyDescent="0.2">
      <c r="A1851" s="19">
        <v>9</v>
      </c>
      <c r="B1851" s="15">
        <v>139.56</v>
      </c>
      <c r="C1851" s="15">
        <v>139.56</v>
      </c>
    </row>
    <row r="1852" spans="1:3" x14ac:dyDescent="0.2">
      <c r="A1852" s="22" t="s">
        <v>8871</v>
      </c>
      <c r="B1852" s="23">
        <v>1</v>
      </c>
      <c r="C1852" s="23">
        <v>1</v>
      </c>
    </row>
    <row r="1853" spans="1:3" x14ac:dyDescent="0.2">
      <c r="A1853" s="22" t="s">
        <v>8872</v>
      </c>
      <c r="B1853" s="23">
        <v>139.56</v>
      </c>
      <c r="C1853" s="23">
        <v>139.56</v>
      </c>
    </row>
    <row r="1854" spans="1:3" x14ac:dyDescent="0.2">
      <c r="A1854" s="22" t="s">
        <v>2967</v>
      </c>
      <c r="B1854" s="23"/>
      <c r="C1854" s="23"/>
    </row>
    <row r="1855" spans="1:3" x14ac:dyDescent="0.2">
      <c r="A1855" s="18" t="s">
        <v>8322</v>
      </c>
      <c r="B1855" s="15"/>
      <c r="C1855" s="15"/>
    </row>
    <row r="1856" spans="1:3" x14ac:dyDescent="0.2">
      <c r="A1856" s="19">
        <v>71</v>
      </c>
      <c r="B1856" s="15">
        <v>1</v>
      </c>
      <c r="C1856" s="15">
        <v>1</v>
      </c>
    </row>
    <row r="1857" spans="1:3" x14ac:dyDescent="0.2">
      <c r="A1857" s="18" t="s">
        <v>8339</v>
      </c>
      <c r="B1857" s="15"/>
      <c r="C1857" s="15"/>
    </row>
    <row r="1858" spans="1:3" x14ac:dyDescent="0.2">
      <c r="A1858" s="19">
        <v>71</v>
      </c>
      <c r="B1858" s="15">
        <v>80.23</v>
      </c>
      <c r="C1858" s="15">
        <v>80.23</v>
      </c>
    </row>
    <row r="1859" spans="1:3" x14ac:dyDescent="0.2">
      <c r="A1859" s="22" t="s">
        <v>8873</v>
      </c>
      <c r="B1859" s="23">
        <v>1</v>
      </c>
      <c r="C1859" s="23">
        <v>1</v>
      </c>
    </row>
    <row r="1860" spans="1:3" x14ac:dyDescent="0.2">
      <c r="A1860" s="22" t="s">
        <v>8874</v>
      </c>
      <c r="B1860" s="23">
        <v>80.23</v>
      </c>
      <c r="C1860" s="23">
        <v>80.23</v>
      </c>
    </row>
    <row r="1861" spans="1:3" x14ac:dyDescent="0.2">
      <c r="A1861" s="22" t="s">
        <v>3261</v>
      </c>
      <c r="B1861" s="23"/>
      <c r="C1861" s="23"/>
    </row>
    <row r="1862" spans="1:3" x14ac:dyDescent="0.2">
      <c r="A1862" s="18" t="s">
        <v>8322</v>
      </c>
      <c r="B1862" s="15"/>
      <c r="C1862" s="15"/>
    </row>
    <row r="1863" spans="1:3" x14ac:dyDescent="0.2">
      <c r="A1863" s="19">
        <v>49</v>
      </c>
      <c r="B1863" s="15">
        <v>1</v>
      </c>
      <c r="C1863" s="15">
        <v>1</v>
      </c>
    </row>
    <row r="1864" spans="1:3" x14ac:dyDescent="0.2">
      <c r="A1864" s="18" t="s">
        <v>8339</v>
      </c>
      <c r="B1864" s="15"/>
      <c r="C1864" s="15"/>
    </row>
    <row r="1865" spans="1:3" x14ac:dyDescent="0.2">
      <c r="A1865" s="19">
        <v>49</v>
      </c>
      <c r="B1865" s="15">
        <v>67.650000000000006</v>
      </c>
      <c r="C1865" s="15">
        <v>67.650000000000006</v>
      </c>
    </row>
    <row r="1866" spans="1:3" x14ac:dyDescent="0.2">
      <c r="A1866" s="22" t="s">
        <v>8875</v>
      </c>
      <c r="B1866" s="23">
        <v>1</v>
      </c>
      <c r="C1866" s="23">
        <v>1</v>
      </c>
    </row>
    <row r="1867" spans="1:3" x14ac:dyDescent="0.2">
      <c r="A1867" s="22" t="s">
        <v>8876</v>
      </c>
      <c r="B1867" s="23">
        <v>67.650000000000006</v>
      </c>
      <c r="C1867" s="23">
        <v>67.650000000000006</v>
      </c>
    </row>
    <row r="1868" spans="1:3" x14ac:dyDescent="0.2">
      <c r="A1868" s="22" t="s">
        <v>3504</v>
      </c>
      <c r="B1868" s="23"/>
      <c r="C1868" s="23"/>
    </row>
    <row r="1869" spans="1:3" x14ac:dyDescent="0.2">
      <c r="A1869" s="18" t="s">
        <v>8322</v>
      </c>
      <c r="B1869" s="15"/>
      <c r="C1869" s="15"/>
    </row>
    <row r="1870" spans="1:3" x14ac:dyDescent="0.2">
      <c r="A1870" s="19">
        <v>39</v>
      </c>
      <c r="B1870" s="15">
        <v>1</v>
      </c>
      <c r="C1870" s="15">
        <v>1</v>
      </c>
    </row>
    <row r="1871" spans="1:3" x14ac:dyDescent="0.2">
      <c r="A1871" s="18" t="s">
        <v>8339</v>
      </c>
      <c r="B1871" s="15"/>
      <c r="C1871" s="15"/>
    </row>
    <row r="1872" spans="1:3" x14ac:dyDescent="0.2">
      <c r="A1872" s="19">
        <v>39</v>
      </c>
      <c r="B1872" s="15">
        <v>66.510000000000005</v>
      </c>
      <c r="C1872" s="15">
        <v>66.510000000000005</v>
      </c>
    </row>
    <row r="1873" spans="1:3" x14ac:dyDescent="0.2">
      <c r="A1873" s="22" t="s">
        <v>8877</v>
      </c>
      <c r="B1873" s="23">
        <v>1</v>
      </c>
      <c r="C1873" s="23">
        <v>1</v>
      </c>
    </row>
    <row r="1874" spans="1:3" x14ac:dyDescent="0.2">
      <c r="A1874" s="22" t="s">
        <v>8878</v>
      </c>
      <c r="B1874" s="23">
        <v>66.510000000000005</v>
      </c>
      <c r="C1874" s="23">
        <v>66.510000000000005</v>
      </c>
    </row>
    <row r="1875" spans="1:3" x14ac:dyDescent="0.2">
      <c r="A1875" s="22" t="s">
        <v>3496</v>
      </c>
      <c r="B1875" s="23"/>
      <c r="C1875" s="23"/>
    </row>
    <row r="1876" spans="1:3" x14ac:dyDescent="0.2">
      <c r="A1876" s="18" t="s">
        <v>8322</v>
      </c>
      <c r="B1876" s="15"/>
      <c r="C1876" s="15"/>
    </row>
    <row r="1877" spans="1:3" x14ac:dyDescent="0.2">
      <c r="A1877" s="19">
        <v>49</v>
      </c>
      <c r="B1877" s="15">
        <v>1</v>
      </c>
      <c r="C1877" s="15">
        <v>1</v>
      </c>
    </row>
    <row r="1878" spans="1:3" x14ac:dyDescent="0.2">
      <c r="A1878" s="18" t="s">
        <v>8339</v>
      </c>
      <c r="B1878" s="15"/>
      <c r="C1878" s="15"/>
    </row>
    <row r="1879" spans="1:3" x14ac:dyDescent="0.2">
      <c r="A1879" s="19">
        <v>49</v>
      </c>
      <c r="B1879" s="15">
        <v>34.409999999999997</v>
      </c>
      <c r="C1879" s="15">
        <v>34.409999999999997</v>
      </c>
    </row>
    <row r="1880" spans="1:3" x14ac:dyDescent="0.2">
      <c r="A1880" s="22" t="s">
        <v>8879</v>
      </c>
      <c r="B1880" s="23">
        <v>1</v>
      </c>
      <c r="C1880" s="23">
        <v>1</v>
      </c>
    </row>
    <row r="1881" spans="1:3" x14ac:dyDescent="0.2">
      <c r="A1881" s="22" t="s">
        <v>8880</v>
      </c>
      <c r="B1881" s="23">
        <v>34.409999999999997</v>
      </c>
      <c r="C1881" s="23">
        <v>34.409999999999997</v>
      </c>
    </row>
    <row r="1882" spans="1:3" x14ac:dyDescent="0.2">
      <c r="A1882" s="22" t="s">
        <v>3512</v>
      </c>
      <c r="B1882" s="23"/>
      <c r="C1882" s="23"/>
    </row>
    <row r="1883" spans="1:3" x14ac:dyDescent="0.2">
      <c r="A1883" s="18" t="s">
        <v>8322</v>
      </c>
      <c r="B1883" s="15"/>
      <c r="C1883" s="15"/>
    </row>
    <row r="1884" spans="1:3" x14ac:dyDescent="0.2">
      <c r="A1884" s="19">
        <v>44</v>
      </c>
      <c r="B1884" s="15">
        <v>1</v>
      </c>
      <c r="C1884" s="15">
        <v>1</v>
      </c>
    </row>
    <row r="1885" spans="1:3" x14ac:dyDescent="0.2">
      <c r="A1885" s="18" t="s">
        <v>8339</v>
      </c>
      <c r="B1885" s="15"/>
      <c r="C1885" s="15"/>
    </row>
    <row r="1886" spans="1:3" x14ac:dyDescent="0.2">
      <c r="A1886" s="19">
        <v>44</v>
      </c>
      <c r="B1886" s="15">
        <v>75.34</v>
      </c>
      <c r="C1886" s="15">
        <v>75.34</v>
      </c>
    </row>
    <row r="1887" spans="1:3" x14ac:dyDescent="0.2">
      <c r="A1887" s="22" t="s">
        <v>8881</v>
      </c>
      <c r="B1887" s="23">
        <v>1</v>
      </c>
      <c r="C1887" s="23">
        <v>1</v>
      </c>
    </row>
    <row r="1888" spans="1:3" x14ac:dyDescent="0.2">
      <c r="A1888" s="22" t="s">
        <v>8882</v>
      </c>
      <c r="B1888" s="23">
        <v>75.34</v>
      </c>
      <c r="C1888" s="23">
        <v>75.34</v>
      </c>
    </row>
    <row r="1889" spans="1:3" x14ac:dyDescent="0.2">
      <c r="A1889" s="22" t="s">
        <v>3317</v>
      </c>
      <c r="B1889" s="23"/>
      <c r="C1889" s="23"/>
    </row>
    <row r="1890" spans="1:3" x14ac:dyDescent="0.2">
      <c r="A1890" s="18" t="s">
        <v>8322</v>
      </c>
      <c r="B1890" s="15"/>
      <c r="C1890" s="15"/>
    </row>
    <row r="1891" spans="1:3" x14ac:dyDescent="0.2">
      <c r="A1891" s="19">
        <v>18</v>
      </c>
      <c r="B1891" s="15">
        <v>1</v>
      </c>
      <c r="C1891" s="15">
        <v>1</v>
      </c>
    </row>
    <row r="1892" spans="1:3" x14ac:dyDescent="0.2">
      <c r="A1892" s="18" t="s">
        <v>8339</v>
      </c>
      <c r="B1892" s="15"/>
      <c r="C1892" s="15"/>
    </row>
    <row r="1893" spans="1:3" x14ac:dyDescent="0.2">
      <c r="A1893" s="19">
        <v>18</v>
      </c>
      <c r="B1893" s="15">
        <v>61.94</v>
      </c>
      <c r="C1893" s="15">
        <v>61.94</v>
      </c>
    </row>
    <row r="1894" spans="1:3" x14ac:dyDescent="0.2">
      <c r="A1894" s="22" t="s">
        <v>8883</v>
      </c>
      <c r="B1894" s="23">
        <v>1</v>
      </c>
      <c r="C1894" s="23">
        <v>1</v>
      </c>
    </row>
    <row r="1895" spans="1:3" x14ac:dyDescent="0.2">
      <c r="A1895" s="22" t="s">
        <v>8884</v>
      </c>
      <c r="B1895" s="23">
        <v>61.94</v>
      </c>
      <c r="C1895" s="23">
        <v>61.94</v>
      </c>
    </row>
    <row r="1896" spans="1:3" x14ac:dyDescent="0.2">
      <c r="A1896" s="22" t="s">
        <v>3222</v>
      </c>
      <c r="B1896" s="23"/>
      <c r="C1896" s="23"/>
    </row>
    <row r="1897" spans="1:3" x14ac:dyDescent="0.2">
      <c r="A1897" s="18" t="s">
        <v>8322</v>
      </c>
      <c r="B1897" s="15"/>
      <c r="C1897" s="15"/>
    </row>
    <row r="1898" spans="1:3" x14ac:dyDescent="0.2">
      <c r="A1898" s="19">
        <v>84</v>
      </c>
      <c r="B1898" s="15">
        <v>1</v>
      </c>
      <c r="C1898" s="15">
        <v>1</v>
      </c>
    </row>
    <row r="1899" spans="1:3" x14ac:dyDescent="0.2">
      <c r="A1899" s="18" t="s">
        <v>8339</v>
      </c>
      <c r="B1899" s="15"/>
      <c r="C1899" s="15"/>
    </row>
    <row r="1900" spans="1:3" x14ac:dyDescent="0.2">
      <c r="A1900" s="19">
        <v>84</v>
      </c>
      <c r="B1900" s="15">
        <v>37.14</v>
      </c>
      <c r="C1900" s="15">
        <v>37.14</v>
      </c>
    </row>
    <row r="1901" spans="1:3" x14ac:dyDescent="0.2">
      <c r="A1901" s="22" t="s">
        <v>8885</v>
      </c>
      <c r="B1901" s="23">
        <v>1</v>
      </c>
      <c r="C1901" s="23">
        <v>1</v>
      </c>
    </row>
    <row r="1902" spans="1:3" x14ac:dyDescent="0.2">
      <c r="A1902" s="22" t="s">
        <v>8886</v>
      </c>
      <c r="B1902" s="23">
        <v>37.14</v>
      </c>
      <c r="C1902" s="23">
        <v>37.14</v>
      </c>
    </row>
    <row r="1903" spans="1:3" x14ac:dyDescent="0.2">
      <c r="A1903" s="22" t="s">
        <v>3509</v>
      </c>
      <c r="B1903" s="23"/>
      <c r="C1903" s="23"/>
    </row>
    <row r="1904" spans="1:3" x14ac:dyDescent="0.2">
      <c r="A1904" s="18" t="s">
        <v>8322</v>
      </c>
      <c r="B1904" s="15"/>
      <c r="C1904" s="15"/>
    </row>
    <row r="1905" spans="1:3" x14ac:dyDescent="0.2">
      <c r="A1905" s="19">
        <v>15</v>
      </c>
      <c r="B1905" s="15">
        <v>1</v>
      </c>
      <c r="C1905" s="15">
        <v>1</v>
      </c>
    </row>
    <row r="1906" spans="1:3" x14ac:dyDescent="0.2">
      <c r="A1906" s="18" t="s">
        <v>8339</v>
      </c>
      <c r="B1906" s="15"/>
      <c r="C1906" s="15"/>
    </row>
    <row r="1907" spans="1:3" x14ac:dyDescent="0.2">
      <c r="A1907" s="19">
        <v>15</v>
      </c>
      <c r="B1907" s="15">
        <v>60.33</v>
      </c>
      <c r="C1907" s="15">
        <v>60.33</v>
      </c>
    </row>
    <row r="1908" spans="1:3" x14ac:dyDescent="0.2">
      <c r="A1908" s="22" t="s">
        <v>8887</v>
      </c>
      <c r="B1908" s="23">
        <v>1</v>
      </c>
      <c r="C1908" s="23">
        <v>1</v>
      </c>
    </row>
    <row r="1909" spans="1:3" x14ac:dyDescent="0.2">
      <c r="A1909" s="22" t="s">
        <v>8888</v>
      </c>
      <c r="B1909" s="23">
        <v>60.33</v>
      </c>
      <c r="C1909" s="23">
        <v>60.33</v>
      </c>
    </row>
    <row r="1910" spans="1:3" x14ac:dyDescent="0.2">
      <c r="A1910" s="22" t="s">
        <v>2961</v>
      </c>
      <c r="B1910" s="23"/>
      <c r="C1910" s="23"/>
    </row>
    <row r="1911" spans="1:3" x14ac:dyDescent="0.2">
      <c r="A1911" s="18" t="s">
        <v>8322</v>
      </c>
      <c r="B1911" s="15"/>
      <c r="C1911" s="15"/>
    </row>
    <row r="1912" spans="1:3" x14ac:dyDescent="0.2">
      <c r="A1912" s="19">
        <v>108</v>
      </c>
      <c r="B1912" s="15">
        <v>1</v>
      </c>
      <c r="C1912" s="15">
        <v>1</v>
      </c>
    </row>
    <row r="1913" spans="1:3" x14ac:dyDescent="0.2">
      <c r="A1913" s="18" t="s">
        <v>8339</v>
      </c>
      <c r="B1913" s="15"/>
      <c r="C1913" s="15"/>
    </row>
    <row r="1914" spans="1:3" x14ac:dyDescent="0.2">
      <c r="A1914" s="19">
        <v>108</v>
      </c>
      <c r="B1914" s="15">
        <v>50.75</v>
      </c>
      <c r="C1914" s="15">
        <v>50.75</v>
      </c>
    </row>
    <row r="1915" spans="1:3" x14ac:dyDescent="0.2">
      <c r="A1915" s="22" t="s">
        <v>8889</v>
      </c>
      <c r="B1915" s="23">
        <v>1</v>
      </c>
      <c r="C1915" s="23">
        <v>1</v>
      </c>
    </row>
    <row r="1916" spans="1:3" x14ac:dyDescent="0.2">
      <c r="A1916" s="22" t="s">
        <v>8890</v>
      </c>
      <c r="B1916" s="23">
        <v>50.75</v>
      </c>
      <c r="C1916" s="23">
        <v>50.75</v>
      </c>
    </row>
    <row r="1917" spans="1:3" x14ac:dyDescent="0.2">
      <c r="A1917" s="22" t="s">
        <v>539</v>
      </c>
      <c r="B1917" s="23"/>
      <c r="C1917" s="23"/>
    </row>
    <row r="1918" spans="1:3" x14ac:dyDescent="0.2">
      <c r="A1918" s="18" t="s">
        <v>8322</v>
      </c>
      <c r="B1918" s="15"/>
      <c r="C1918" s="15"/>
    </row>
    <row r="1919" spans="1:3" x14ac:dyDescent="0.2">
      <c r="A1919" s="19">
        <v>60</v>
      </c>
      <c r="B1919" s="15">
        <v>1</v>
      </c>
      <c r="C1919" s="15">
        <v>1</v>
      </c>
    </row>
    <row r="1920" spans="1:3" x14ac:dyDescent="0.2">
      <c r="A1920" s="18" t="s">
        <v>8339</v>
      </c>
      <c r="B1920" s="15"/>
      <c r="C1920" s="15"/>
    </row>
    <row r="1921" spans="1:3" x14ac:dyDescent="0.2">
      <c r="A1921" s="19">
        <v>60</v>
      </c>
      <c r="B1921" s="15">
        <v>252.02</v>
      </c>
      <c r="C1921" s="15">
        <v>252.02</v>
      </c>
    </row>
    <row r="1922" spans="1:3" x14ac:dyDescent="0.2">
      <c r="A1922" s="22" t="s">
        <v>8891</v>
      </c>
      <c r="B1922" s="23">
        <v>1</v>
      </c>
      <c r="C1922" s="23">
        <v>1</v>
      </c>
    </row>
    <row r="1923" spans="1:3" x14ac:dyDescent="0.2">
      <c r="A1923" s="22" t="s">
        <v>8892</v>
      </c>
      <c r="B1923" s="23">
        <v>252.02</v>
      </c>
      <c r="C1923" s="23">
        <v>252.02</v>
      </c>
    </row>
    <row r="1924" spans="1:3" x14ac:dyDescent="0.2">
      <c r="A1924" s="22" t="s">
        <v>3544</v>
      </c>
      <c r="B1924" s="23"/>
      <c r="C1924" s="23"/>
    </row>
    <row r="1925" spans="1:3" x14ac:dyDescent="0.2">
      <c r="A1925" s="18" t="s">
        <v>8322</v>
      </c>
      <c r="B1925" s="15"/>
      <c r="C1925" s="15"/>
    </row>
    <row r="1926" spans="1:3" x14ac:dyDescent="0.2">
      <c r="A1926" s="19">
        <v>8</v>
      </c>
      <c r="B1926" s="15">
        <v>1</v>
      </c>
      <c r="C1926" s="15">
        <v>1</v>
      </c>
    </row>
    <row r="1927" spans="1:3" x14ac:dyDescent="0.2">
      <c r="A1927" s="18" t="s">
        <v>8339</v>
      </c>
      <c r="B1927" s="15"/>
      <c r="C1927" s="15"/>
    </row>
    <row r="1928" spans="1:3" x14ac:dyDescent="0.2">
      <c r="A1928" s="19">
        <v>8</v>
      </c>
      <c r="B1928" s="15">
        <v>31.38</v>
      </c>
      <c r="C1928" s="15">
        <v>31.38</v>
      </c>
    </row>
    <row r="1929" spans="1:3" x14ac:dyDescent="0.2">
      <c r="A1929" s="22" t="s">
        <v>8893</v>
      </c>
      <c r="B1929" s="23">
        <v>1</v>
      </c>
      <c r="C1929" s="23">
        <v>1</v>
      </c>
    </row>
    <row r="1930" spans="1:3" x14ac:dyDescent="0.2">
      <c r="A1930" s="22" t="s">
        <v>8894</v>
      </c>
      <c r="B1930" s="23">
        <v>31.38</v>
      </c>
      <c r="C1930" s="23">
        <v>31.38</v>
      </c>
    </row>
    <row r="1931" spans="1:3" x14ac:dyDescent="0.2">
      <c r="A1931" s="22" t="s">
        <v>3620</v>
      </c>
      <c r="B1931" s="23"/>
      <c r="C1931" s="23"/>
    </row>
    <row r="1932" spans="1:3" x14ac:dyDescent="0.2">
      <c r="A1932" s="18" t="s">
        <v>8322</v>
      </c>
      <c r="B1932" s="15"/>
      <c r="C1932" s="15"/>
    </row>
    <row r="1933" spans="1:3" x14ac:dyDescent="0.2">
      <c r="A1933" s="19">
        <v>21</v>
      </c>
      <c r="B1933" s="15">
        <v>1</v>
      </c>
      <c r="C1933" s="15">
        <v>1</v>
      </c>
    </row>
    <row r="1934" spans="1:3" x14ac:dyDescent="0.2">
      <c r="A1934" s="18" t="s">
        <v>8339</v>
      </c>
      <c r="B1934" s="15"/>
      <c r="C1934" s="15"/>
    </row>
    <row r="1935" spans="1:3" x14ac:dyDescent="0.2">
      <c r="A1935" s="19">
        <v>21</v>
      </c>
      <c r="B1935" s="15">
        <v>47.67</v>
      </c>
      <c r="C1935" s="15">
        <v>47.67</v>
      </c>
    </row>
    <row r="1936" spans="1:3" x14ac:dyDescent="0.2">
      <c r="A1936" s="22" t="s">
        <v>8895</v>
      </c>
      <c r="B1936" s="23">
        <v>1</v>
      </c>
      <c r="C1936" s="23">
        <v>1</v>
      </c>
    </row>
    <row r="1937" spans="1:3" x14ac:dyDescent="0.2">
      <c r="A1937" s="22" t="s">
        <v>8896</v>
      </c>
      <c r="B1937" s="23">
        <v>47.67</v>
      </c>
      <c r="C1937" s="23">
        <v>47.67</v>
      </c>
    </row>
    <row r="1938" spans="1:3" x14ac:dyDescent="0.2">
      <c r="A1938" s="22" t="s">
        <v>3346</v>
      </c>
      <c r="B1938" s="23"/>
      <c r="C1938" s="23"/>
    </row>
    <row r="1939" spans="1:3" x14ac:dyDescent="0.2">
      <c r="A1939" s="18" t="s">
        <v>8322</v>
      </c>
      <c r="B1939" s="15"/>
      <c r="C1939" s="15"/>
    </row>
    <row r="1940" spans="1:3" x14ac:dyDescent="0.2">
      <c r="A1940" s="19">
        <v>18</v>
      </c>
      <c r="B1940" s="15">
        <v>1</v>
      </c>
      <c r="C1940" s="15">
        <v>1</v>
      </c>
    </row>
    <row r="1941" spans="1:3" x14ac:dyDescent="0.2">
      <c r="A1941" s="18" t="s">
        <v>8339</v>
      </c>
      <c r="B1941" s="15"/>
      <c r="C1941" s="15"/>
    </row>
    <row r="1942" spans="1:3" x14ac:dyDescent="0.2">
      <c r="A1942" s="19">
        <v>18</v>
      </c>
      <c r="B1942" s="15">
        <v>91.67</v>
      </c>
      <c r="C1942" s="15">
        <v>91.67</v>
      </c>
    </row>
    <row r="1943" spans="1:3" x14ac:dyDescent="0.2">
      <c r="A1943" s="22" t="s">
        <v>8897</v>
      </c>
      <c r="B1943" s="23">
        <v>1</v>
      </c>
      <c r="C1943" s="23">
        <v>1</v>
      </c>
    </row>
    <row r="1944" spans="1:3" x14ac:dyDescent="0.2">
      <c r="A1944" s="22" t="s">
        <v>8898</v>
      </c>
      <c r="B1944" s="23">
        <v>91.67</v>
      </c>
      <c r="C1944" s="23">
        <v>91.67</v>
      </c>
    </row>
    <row r="1945" spans="1:3" x14ac:dyDescent="0.2">
      <c r="A1945" s="22" t="s">
        <v>3469</v>
      </c>
      <c r="B1945" s="23"/>
      <c r="C1945" s="23"/>
    </row>
    <row r="1946" spans="1:3" x14ac:dyDescent="0.2">
      <c r="A1946" s="18" t="s">
        <v>8322</v>
      </c>
      <c r="B1946" s="15"/>
      <c r="C1946" s="15"/>
    </row>
    <row r="1947" spans="1:3" x14ac:dyDescent="0.2">
      <c r="A1947" s="19">
        <v>9</v>
      </c>
      <c r="B1947" s="15">
        <v>1</v>
      </c>
      <c r="C1947" s="15">
        <v>1</v>
      </c>
    </row>
    <row r="1948" spans="1:3" x14ac:dyDescent="0.2">
      <c r="A1948" s="18" t="s">
        <v>8339</v>
      </c>
      <c r="B1948" s="15"/>
      <c r="C1948" s="15"/>
    </row>
    <row r="1949" spans="1:3" x14ac:dyDescent="0.2">
      <c r="A1949" s="19">
        <v>9</v>
      </c>
      <c r="B1949" s="15">
        <v>41.67</v>
      </c>
      <c r="C1949" s="15">
        <v>41.67</v>
      </c>
    </row>
    <row r="1950" spans="1:3" x14ac:dyDescent="0.2">
      <c r="A1950" s="22" t="s">
        <v>8899</v>
      </c>
      <c r="B1950" s="23">
        <v>1</v>
      </c>
      <c r="C1950" s="23">
        <v>1</v>
      </c>
    </row>
    <row r="1951" spans="1:3" x14ac:dyDescent="0.2">
      <c r="A1951" s="22" t="s">
        <v>8900</v>
      </c>
      <c r="B1951" s="23">
        <v>41.67</v>
      </c>
      <c r="C1951" s="23">
        <v>41.67</v>
      </c>
    </row>
    <row r="1952" spans="1:3" x14ac:dyDescent="0.2">
      <c r="A1952" s="22" t="s">
        <v>3463</v>
      </c>
      <c r="B1952" s="23"/>
      <c r="C1952" s="23"/>
    </row>
    <row r="1953" spans="1:3" x14ac:dyDescent="0.2">
      <c r="A1953" s="18" t="s">
        <v>8322</v>
      </c>
      <c r="B1953" s="15"/>
      <c r="C1953" s="15"/>
    </row>
    <row r="1954" spans="1:3" x14ac:dyDescent="0.2">
      <c r="A1954" s="19">
        <v>93</v>
      </c>
      <c r="B1954" s="15">
        <v>1</v>
      </c>
      <c r="C1954" s="15">
        <v>1</v>
      </c>
    </row>
    <row r="1955" spans="1:3" x14ac:dyDescent="0.2">
      <c r="A1955" s="18" t="s">
        <v>8339</v>
      </c>
      <c r="B1955" s="15"/>
      <c r="C1955" s="15"/>
    </row>
    <row r="1956" spans="1:3" x14ac:dyDescent="0.2">
      <c r="A1956" s="19">
        <v>93</v>
      </c>
      <c r="B1956" s="15">
        <v>55.01</v>
      </c>
      <c r="C1956" s="15">
        <v>55.01</v>
      </c>
    </row>
    <row r="1957" spans="1:3" x14ac:dyDescent="0.2">
      <c r="A1957" s="22" t="s">
        <v>8901</v>
      </c>
      <c r="B1957" s="23">
        <v>1</v>
      </c>
      <c r="C1957" s="23">
        <v>1</v>
      </c>
    </row>
    <row r="1958" spans="1:3" x14ac:dyDescent="0.2">
      <c r="A1958" s="22" t="s">
        <v>8902</v>
      </c>
      <c r="B1958" s="23">
        <v>55.01</v>
      </c>
      <c r="C1958" s="23">
        <v>55.01</v>
      </c>
    </row>
    <row r="1959" spans="1:3" x14ac:dyDescent="0.2">
      <c r="A1959" s="22" t="s">
        <v>3621</v>
      </c>
      <c r="B1959" s="23"/>
      <c r="C1959" s="23"/>
    </row>
    <row r="1960" spans="1:3" x14ac:dyDescent="0.2">
      <c r="A1960" s="18" t="s">
        <v>8322</v>
      </c>
      <c r="B1960" s="15"/>
      <c r="C1960" s="15"/>
    </row>
    <row r="1961" spans="1:3" x14ac:dyDescent="0.2">
      <c r="A1961" s="19">
        <v>34</v>
      </c>
      <c r="B1961" s="15">
        <v>1</v>
      </c>
      <c r="C1961" s="15">
        <v>1</v>
      </c>
    </row>
    <row r="1962" spans="1:3" x14ac:dyDescent="0.2">
      <c r="A1962" s="18" t="s">
        <v>8339</v>
      </c>
      <c r="B1962" s="15"/>
      <c r="C1962" s="15"/>
    </row>
    <row r="1963" spans="1:3" x14ac:dyDescent="0.2">
      <c r="A1963" s="19">
        <v>34</v>
      </c>
      <c r="B1963" s="15">
        <v>88.24</v>
      </c>
      <c r="C1963" s="15">
        <v>88.24</v>
      </c>
    </row>
    <row r="1964" spans="1:3" x14ac:dyDescent="0.2">
      <c r="A1964" s="22" t="s">
        <v>8903</v>
      </c>
      <c r="B1964" s="23">
        <v>1</v>
      </c>
      <c r="C1964" s="23">
        <v>1</v>
      </c>
    </row>
    <row r="1965" spans="1:3" x14ac:dyDescent="0.2">
      <c r="A1965" s="22" t="s">
        <v>8904</v>
      </c>
      <c r="B1965" s="23">
        <v>88.24</v>
      </c>
      <c r="C1965" s="23">
        <v>88.24</v>
      </c>
    </row>
    <row r="1966" spans="1:3" x14ac:dyDescent="0.2">
      <c r="A1966" s="22" t="s">
        <v>3493</v>
      </c>
      <c r="B1966" s="23"/>
      <c r="C1966" s="23"/>
    </row>
    <row r="1967" spans="1:3" x14ac:dyDescent="0.2">
      <c r="A1967" s="18" t="s">
        <v>8322</v>
      </c>
      <c r="B1967" s="15"/>
      <c r="C1967" s="15"/>
    </row>
    <row r="1968" spans="1:3" x14ac:dyDescent="0.2">
      <c r="A1968" s="19">
        <v>13</v>
      </c>
      <c r="B1968" s="15">
        <v>1</v>
      </c>
      <c r="C1968" s="15">
        <v>1</v>
      </c>
    </row>
    <row r="1969" spans="1:3" x14ac:dyDescent="0.2">
      <c r="A1969" s="18" t="s">
        <v>8339</v>
      </c>
      <c r="B1969" s="15"/>
      <c r="C1969" s="15"/>
    </row>
    <row r="1970" spans="1:3" x14ac:dyDescent="0.2">
      <c r="A1970" s="19">
        <v>13</v>
      </c>
      <c r="B1970" s="15">
        <v>30.77</v>
      </c>
      <c r="C1970" s="15">
        <v>30.77</v>
      </c>
    </row>
    <row r="1971" spans="1:3" x14ac:dyDescent="0.2">
      <c r="A1971" s="22" t="s">
        <v>8905</v>
      </c>
      <c r="B1971" s="23">
        <v>1</v>
      </c>
      <c r="C1971" s="23">
        <v>1</v>
      </c>
    </row>
    <row r="1972" spans="1:3" x14ac:dyDescent="0.2">
      <c r="A1972" s="22" t="s">
        <v>8906</v>
      </c>
      <c r="B1972" s="23">
        <v>30.77</v>
      </c>
      <c r="C1972" s="23">
        <v>30.77</v>
      </c>
    </row>
    <row r="1973" spans="1:3" x14ac:dyDescent="0.2">
      <c r="A1973" s="22" t="s">
        <v>3465</v>
      </c>
      <c r="B1973" s="23"/>
      <c r="C1973" s="23"/>
    </row>
    <row r="1974" spans="1:3" x14ac:dyDescent="0.2">
      <c r="A1974" s="18" t="s">
        <v>8322</v>
      </c>
      <c r="B1974" s="15"/>
      <c r="C1974" s="15"/>
    </row>
    <row r="1975" spans="1:3" x14ac:dyDescent="0.2">
      <c r="A1975" s="19">
        <v>61</v>
      </c>
      <c r="B1975" s="15">
        <v>1</v>
      </c>
      <c r="C1975" s="15">
        <v>1</v>
      </c>
    </row>
    <row r="1976" spans="1:3" x14ac:dyDescent="0.2">
      <c r="A1976" s="18" t="s">
        <v>8339</v>
      </c>
      <c r="B1976" s="15"/>
      <c r="C1976" s="15"/>
    </row>
    <row r="1977" spans="1:3" x14ac:dyDescent="0.2">
      <c r="A1977" s="19">
        <v>61</v>
      </c>
      <c r="B1977" s="15">
        <v>72.95</v>
      </c>
      <c r="C1977" s="15">
        <v>72.95</v>
      </c>
    </row>
    <row r="1978" spans="1:3" x14ac:dyDescent="0.2">
      <c r="A1978" s="22" t="s">
        <v>8907</v>
      </c>
      <c r="B1978" s="23">
        <v>1</v>
      </c>
      <c r="C1978" s="23">
        <v>1</v>
      </c>
    </row>
    <row r="1979" spans="1:3" x14ac:dyDescent="0.2">
      <c r="A1979" s="22" t="s">
        <v>8908</v>
      </c>
      <c r="B1979" s="23">
        <v>72.95</v>
      </c>
      <c r="C1979" s="23">
        <v>72.95</v>
      </c>
    </row>
    <row r="1980" spans="1:3" x14ac:dyDescent="0.2">
      <c r="A1980" s="22" t="s">
        <v>3649</v>
      </c>
      <c r="B1980" s="23"/>
      <c r="C1980" s="23"/>
    </row>
    <row r="1981" spans="1:3" x14ac:dyDescent="0.2">
      <c r="A1981" s="18" t="s">
        <v>8322</v>
      </c>
      <c r="B1981" s="15"/>
      <c r="C1981" s="15"/>
    </row>
    <row r="1982" spans="1:3" x14ac:dyDescent="0.2">
      <c r="A1982" s="19">
        <v>9</v>
      </c>
      <c r="B1982" s="15">
        <v>1</v>
      </c>
      <c r="C1982" s="15">
        <v>1</v>
      </c>
    </row>
    <row r="1983" spans="1:3" x14ac:dyDescent="0.2">
      <c r="A1983" s="18" t="s">
        <v>8339</v>
      </c>
      <c r="B1983" s="15"/>
      <c r="C1983" s="15"/>
    </row>
    <row r="1984" spans="1:3" x14ac:dyDescent="0.2">
      <c r="A1984" s="19">
        <v>9</v>
      </c>
      <c r="B1984" s="15">
        <v>57.78</v>
      </c>
      <c r="C1984" s="15">
        <v>57.78</v>
      </c>
    </row>
    <row r="1985" spans="1:3" x14ac:dyDescent="0.2">
      <c r="A1985" s="22" t="s">
        <v>8909</v>
      </c>
      <c r="B1985" s="23">
        <v>1</v>
      </c>
      <c r="C1985" s="23">
        <v>1</v>
      </c>
    </row>
    <row r="1986" spans="1:3" x14ac:dyDescent="0.2">
      <c r="A1986" s="22" t="s">
        <v>8910</v>
      </c>
      <c r="B1986" s="23">
        <v>57.78</v>
      </c>
      <c r="C1986" s="23">
        <v>57.78</v>
      </c>
    </row>
    <row r="1987" spans="1:3" x14ac:dyDescent="0.2">
      <c r="A1987" s="22" t="s">
        <v>2833</v>
      </c>
      <c r="B1987" s="23"/>
      <c r="C1987" s="23"/>
    </row>
    <row r="1988" spans="1:3" x14ac:dyDescent="0.2">
      <c r="A1988" s="18" t="s">
        <v>8322</v>
      </c>
      <c r="B1988" s="15"/>
      <c r="C1988" s="15"/>
    </row>
    <row r="1989" spans="1:3" x14ac:dyDescent="0.2">
      <c r="A1989" s="19">
        <v>35</v>
      </c>
      <c r="B1989" s="15">
        <v>1</v>
      </c>
      <c r="C1989" s="15">
        <v>1</v>
      </c>
    </row>
    <row r="1990" spans="1:3" x14ac:dyDescent="0.2">
      <c r="A1990" s="18" t="s">
        <v>8339</v>
      </c>
      <c r="B1990" s="15"/>
      <c r="C1990" s="15"/>
    </row>
    <row r="1991" spans="1:3" x14ac:dyDescent="0.2">
      <c r="A1991" s="19">
        <v>35</v>
      </c>
      <c r="B1991" s="15">
        <v>83.51</v>
      </c>
      <c r="C1991" s="15">
        <v>83.51</v>
      </c>
    </row>
    <row r="1992" spans="1:3" x14ac:dyDescent="0.2">
      <c r="A1992" s="22" t="s">
        <v>8911</v>
      </c>
      <c r="B1992" s="23">
        <v>1</v>
      </c>
      <c r="C1992" s="23">
        <v>1</v>
      </c>
    </row>
    <row r="1993" spans="1:3" x14ac:dyDescent="0.2">
      <c r="A1993" s="22" t="s">
        <v>8912</v>
      </c>
      <c r="B1993" s="23">
        <v>83.51</v>
      </c>
      <c r="C1993" s="23">
        <v>83.51</v>
      </c>
    </row>
    <row r="1994" spans="1:3" x14ac:dyDescent="0.2">
      <c r="A1994" s="22" t="s">
        <v>3724</v>
      </c>
      <c r="B1994" s="23"/>
      <c r="C1994" s="23"/>
    </row>
    <row r="1995" spans="1:3" x14ac:dyDescent="0.2">
      <c r="A1995" s="18" t="s">
        <v>8322</v>
      </c>
      <c r="B1995" s="15"/>
      <c r="C1995" s="15"/>
    </row>
    <row r="1996" spans="1:3" x14ac:dyDescent="0.2">
      <c r="A1996" s="19">
        <v>33</v>
      </c>
      <c r="B1996" s="15">
        <v>1</v>
      </c>
      <c r="C1996" s="15">
        <v>1</v>
      </c>
    </row>
    <row r="1997" spans="1:3" x14ac:dyDescent="0.2">
      <c r="A1997" s="18" t="s">
        <v>8339</v>
      </c>
      <c r="B1997" s="15"/>
      <c r="C1997" s="15"/>
    </row>
    <row r="1998" spans="1:3" x14ac:dyDescent="0.2">
      <c r="A1998" s="19">
        <v>33</v>
      </c>
      <c r="B1998" s="15">
        <v>61.06</v>
      </c>
      <c r="C1998" s="15">
        <v>61.06</v>
      </c>
    </row>
    <row r="1999" spans="1:3" x14ac:dyDescent="0.2">
      <c r="A1999" s="22" t="s">
        <v>8913</v>
      </c>
      <c r="B1999" s="23">
        <v>1</v>
      </c>
      <c r="C1999" s="23">
        <v>1</v>
      </c>
    </row>
    <row r="2000" spans="1:3" x14ac:dyDescent="0.2">
      <c r="A2000" s="22" t="s">
        <v>8914</v>
      </c>
      <c r="B2000" s="23">
        <v>61.06</v>
      </c>
      <c r="C2000" s="23">
        <v>61.06</v>
      </c>
    </row>
    <row r="2001" spans="1:3" x14ac:dyDescent="0.2">
      <c r="A2001" s="22" t="s">
        <v>3503</v>
      </c>
      <c r="B2001" s="23"/>
      <c r="C2001" s="23"/>
    </row>
    <row r="2002" spans="1:3" x14ac:dyDescent="0.2">
      <c r="A2002" s="18" t="s">
        <v>8322</v>
      </c>
      <c r="B2002" s="15"/>
      <c r="C2002" s="15"/>
    </row>
    <row r="2003" spans="1:3" x14ac:dyDescent="0.2">
      <c r="A2003" s="19">
        <v>8</v>
      </c>
      <c r="B2003" s="15">
        <v>1</v>
      </c>
      <c r="C2003" s="15">
        <v>1</v>
      </c>
    </row>
    <row r="2004" spans="1:3" x14ac:dyDescent="0.2">
      <c r="A2004" s="18" t="s">
        <v>8339</v>
      </c>
      <c r="B2004" s="15"/>
      <c r="C2004" s="15"/>
    </row>
    <row r="2005" spans="1:3" x14ac:dyDescent="0.2">
      <c r="A2005" s="19">
        <v>8</v>
      </c>
      <c r="B2005" s="15">
        <v>125</v>
      </c>
      <c r="C2005" s="15">
        <v>125</v>
      </c>
    </row>
    <row r="2006" spans="1:3" x14ac:dyDescent="0.2">
      <c r="A2006" s="22" t="s">
        <v>8915</v>
      </c>
      <c r="B2006" s="23">
        <v>1</v>
      </c>
      <c r="C2006" s="23">
        <v>1</v>
      </c>
    </row>
    <row r="2007" spans="1:3" x14ac:dyDescent="0.2">
      <c r="A2007" s="22" t="s">
        <v>8916</v>
      </c>
      <c r="B2007" s="23">
        <v>125</v>
      </c>
      <c r="C2007" s="23">
        <v>125</v>
      </c>
    </row>
    <row r="2008" spans="1:3" x14ac:dyDescent="0.2">
      <c r="A2008" s="22" t="s">
        <v>3353</v>
      </c>
      <c r="B2008" s="23"/>
      <c r="C2008" s="23"/>
    </row>
    <row r="2009" spans="1:3" x14ac:dyDescent="0.2">
      <c r="A2009" s="18" t="s">
        <v>8322</v>
      </c>
      <c r="B2009" s="15"/>
      <c r="C2009" s="15"/>
    </row>
    <row r="2010" spans="1:3" x14ac:dyDescent="0.2">
      <c r="A2010" s="19">
        <v>55</v>
      </c>
      <c r="B2010" s="15">
        <v>1</v>
      </c>
      <c r="C2010" s="15">
        <v>1</v>
      </c>
    </row>
    <row r="2011" spans="1:3" x14ac:dyDescent="0.2">
      <c r="A2011" s="18" t="s">
        <v>8339</v>
      </c>
      <c r="B2011" s="15"/>
      <c r="C2011" s="15"/>
    </row>
    <row r="2012" spans="1:3" x14ac:dyDescent="0.2">
      <c r="A2012" s="19">
        <v>55</v>
      </c>
      <c r="B2012" s="15">
        <v>55.6</v>
      </c>
      <c r="C2012" s="15">
        <v>55.6</v>
      </c>
    </row>
    <row r="2013" spans="1:3" x14ac:dyDescent="0.2">
      <c r="A2013" s="22" t="s">
        <v>8917</v>
      </c>
      <c r="B2013" s="23">
        <v>1</v>
      </c>
      <c r="C2013" s="23">
        <v>1</v>
      </c>
    </row>
    <row r="2014" spans="1:3" x14ac:dyDescent="0.2">
      <c r="A2014" s="22" t="s">
        <v>8918</v>
      </c>
      <c r="B2014" s="23">
        <v>55.6</v>
      </c>
      <c r="C2014" s="23">
        <v>55.6</v>
      </c>
    </row>
    <row r="2015" spans="1:3" x14ac:dyDescent="0.2">
      <c r="A2015" s="22" t="s">
        <v>3231</v>
      </c>
      <c r="B2015" s="23"/>
      <c r="C2015" s="23"/>
    </row>
    <row r="2016" spans="1:3" x14ac:dyDescent="0.2">
      <c r="A2016" s="18" t="s">
        <v>8322</v>
      </c>
      <c r="B2016" s="15"/>
      <c r="C2016" s="15"/>
    </row>
    <row r="2017" spans="1:3" x14ac:dyDescent="0.2">
      <c r="A2017" s="19">
        <v>28</v>
      </c>
      <c r="B2017" s="15">
        <v>1</v>
      </c>
      <c r="C2017" s="15">
        <v>1</v>
      </c>
    </row>
    <row r="2018" spans="1:3" x14ac:dyDescent="0.2">
      <c r="A2018" s="18" t="s">
        <v>8339</v>
      </c>
      <c r="B2018" s="15"/>
      <c r="C2018" s="15"/>
    </row>
    <row r="2019" spans="1:3" x14ac:dyDescent="0.2">
      <c r="A2019" s="19">
        <v>28</v>
      </c>
      <c r="B2019" s="15">
        <v>57.5</v>
      </c>
      <c r="C2019" s="15">
        <v>57.5</v>
      </c>
    </row>
    <row r="2020" spans="1:3" x14ac:dyDescent="0.2">
      <c r="A2020" s="22" t="s">
        <v>8919</v>
      </c>
      <c r="B2020" s="23">
        <v>1</v>
      </c>
      <c r="C2020" s="23">
        <v>1</v>
      </c>
    </row>
    <row r="2021" spans="1:3" x14ac:dyDescent="0.2">
      <c r="A2021" s="22" t="s">
        <v>8920</v>
      </c>
      <c r="B2021" s="23">
        <v>57.5</v>
      </c>
      <c r="C2021" s="23">
        <v>57.5</v>
      </c>
    </row>
    <row r="2022" spans="1:3" x14ac:dyDescent="0.2">
      <c r="A2022" s="22" t="s">
        <v>3236</v>
      </c>
      <c r="B2022" s="23"/>
      <c r="C2022" s="23"/>
    </row>
    <row r="2023" spans="1:3" x14ac:dyDescent="0.2">
      <c r="A2023" s="18" t="s">
        <v>8322</v>
      </c>
      <c r="B2023" s="15"/>
      <c r="C2023" s="15"/>
    </row>
    <row r="2024" spans="1:3" x14ac:dyDescent="0.2">
      <c r="A2024" s="19">
        <v>110</v>
      </c>
      <c r="B2024" s="15">
        <v>1</v>
      </c>
      <c r="C2024" s="15">
        <v>1</v>
      </c>
    </row>
    <row r="2025" spans="1:3" x14ac:dyDescent="0.2">
      <c r="A2025" s="18" t="s">
        <v>8339</v>
      </c>
      <c r="B2025" s="15"/>
      <c r="C2025" s="15"/>
    </row>
    <row r="2026" spans="1:3" x14ac:dyDescent="0.2">
      <c r="A2026" s="19">
        <v>110</v>
      </c>
      <c r="B2026" s="15">
        <v>182.91</v>
      </c>
      <c r="C2026" s="15">
        <v>182.91</v>
      </c>
    </row>
    <row r="2027" spans="1:3" x14ac:dyDescent="0.2">
      <c r="A2027" s="22" t="s">
        <v>8921</v>
      </c>
      <c r="B2027" s="23">
        <v>1</v>
      </c>
      <c r="C2027" s="23">
        <v>1</v>
      </c>
    </row>
    <row r="2028" spans="1:3" x14ac:dyDescent="0.2">
      <c r="A2028" s="22" t="s">
        <v>8922</v>
      </c>
      <c r="B2028" s="23">
        <v>182.91</v>
      </c>
      <c r="C2028" s="23">
        <v>182.91</v>
      </c>
    </row>
    <row r="2029" spans="1:3" x14ac:dyDescent="0.2">
      <c r="A2029" s="22" t="s">
        <v>3810</v>
      </c>
      <c r="B2029" s="23"/>
      <c r="C2029" s="23"/>
    </row>
    <row r="2030" spans="1:3" x14ac:dyDescent="0.2">
      <c r="A2030" s="18" t="s">
        <v>8322</v>
      </c>
      <c r="B2030" s="15"/>
      <c r="C2030" s="15"/>
    </row>
    <row r="2031" spans="1:3" x14ac:dyDescent="0.2">
      <c r="A2031" s="19">
        <v>27</v>
      </c>
      <c r="B2031" s="15">
        <v>1</v>
      </c>
      <c r="C2031" s="15">
        <v>1</v>
      </c>
    </row>
    <row r="2032" spans="1:3" x14ac:dyDescent="0.2">
      <c r="A2032" s="18" t="s">
        <v>8339</v>
      </c>
      <c r="B2032" s="15"/>
      <c r="C2032" s="15"/>
    </row>
    <row r="2033" spans="1:3" x14ac:dyDescent="0.2">
      <c r="A2033" s="19">
        <v>27</v>
      </c>
      <c r="B2033" s="15">
        <v>78.52</v>
      </c>
      <c r="C2033" s="15">
        <v>78.52</v>
      </c>
    </row>
    <row r="2034" spans="1:3" x14ac:dyDescent="0.2">
      <c r="A2034" s="22" t="s">
        <v>8923</v>
      </c>
      <c r="B2034" s="23">
        <v>1</v>
      </c>
      <c r="C2034" s="23">
        <v>1</v>
      </c>
    </row>
    <row r="2035" spans="1:3" x14ac:dyDescent="0.2">
      <c r="A2035" s="22" t="s">
        <v>8924</v>
      </c>
      <c r="B2035" s="23">
        <v>78.52</v>
      </c>
      <c r="C2035" s="23">
        <v>78.52</v>
      </c>
    </row>
    <row r="2036" spans="1:3" x14ac:dyDescent="0.2">
      <c r="A2036" s="22" t="s">
        <v>3603</v>
      </c>
      <c r="B2036" s="23"/>
      <c r="C2036" s="23"/>
    </row>
    <row r="2037" spans="1:3" x14ac:dyDescent="0.2">
      <c r="A2037" s="18" t="s">
        <v>8322</v>
      </c>
      <c r="B2037" s="15"/>
      <c r="C2037" s="15"/>
    </row>
    <row r="2038" spans="1:3" x14ac:dyDescent="0.2">
      <c r="A2038" s="19">
        <v>69</v>
      </c>
      <c r="B2038" s="15">
        <v>1</v>
      </c>
      <c r="C2038" s="15">
        <v>1</v>
      </c>
    </row>
    <row r="2039" spans="1:3" x14ac:dyDescent="0.2">
      <c r="A2039" s="18" t="s">
        <v>8339</v>
      </c>
      <c r="B2039" s="15"/>
      <c r="C2039" s="15"/>
    </row>
    <row r="2040" spans="1:3" x14ac:dyDescent="0.2">
      <c r="A2040" s="19">
        <v>69</v>
      </c>
      <c r="B2040" s="15">
        <v>49.06</v>
      </c>
      <c r="C2040" s="15">
        <v>49.06</v>
      </c>
    </row>
    <row r="2041" spans="1:3" x14ac:dyDescent="0.2">
      <c r="A2041" s="22" t="s">
        <v>8925</v>
      </c>
      <c r="B2041" s="23">
        <v>1</v>
      </c>
      <c r="C2041" s="23">
        <v>1</v>
      </c>
    </row>
    <row r="2042" spans="1:3" x14ac:dyDescent="0.2">
      <c r="A2042" s="22" t="s">
        <v>8926</v>
      </c>
      <c r="B2042" s="23">
        <v>49.06</v>
      </c>
      <c r="C2042" s="23">
        <v>49.06</v>
      </c>
    </row>
    <row r="2043" spans="1:3" x14ac:dyDescent="0.2">
      <c r="A2043" s="22" t="s">
        <v>2809</v>
      </c>
      <c r="B2043" s="23"/>
      <c r="C2043" s="23"/>
    </row>
    <row r="2044" spans="1:3" x14ac:dyDescent="0.2">
      <c r="A2044" s="18" t="s">
        <v>8322</v>
      </c>
      <c r="B2044" s="15"/>
      <c r="C2044" s="15"/>
    </row>
    <row r="2045" spans="1:3" x14ac:dyDescent="0.2">
      <c r="A2045" s="19">
        <v>21</v>
      </c>
      <c r="B2045" s="15">
        <v>1</v>
      </c>
      <c r="C2045" s="15">
        <v>1</v>
      </c>
    </row>
    <row r="2046" spans="1:3" x14ac:dyDescent="0.2">
      <c r="A2046" s="18" t="s">
        <v>8339</v>
      </c>
      <c r="B2046" s="15"/>
      <c r="C2046" s="15"/>
    </row>
    <row r="2047" spans="1:3" x14ac:dyDescent="0.2">
      <c r="A2047" s="19">
        <v>21</v>
      </c>
      <c r="B2047" s="15">
        <v>121.9</v>
      </c>
      <c r="C2047" s="15">
        <v>121.9</v>
      </c>
    </row>
    <row r="2048" spans="1:3" x14ac:dyDescent="0.2">
      <c r="A2048" s="22" t="s">
        <v>8927</v>
      </c>
      <c r="B2048" s="23">
        <v>1</v>
      </c>
      <c r="C2048" s="23">
        <v>1</v>
      </c>
    </row>
    <row r="2049" spans="1:3" x14ac:dyDescent="0.2">
      <c r="A2049" s="22" t="s">
        <v>8928</v>
      </c>
      <c r="B2049" s="23">
        <v>121.9</v>
      </c>
      <c r="C2049" s="23">
        <v>121.9</v>
      </c>
    </row>
    <row r="2050" spans="1:3" x14ac:dyDescent="0.2">
      <c r="A2050" s="22" t="s">
        <v>3157</v>
      </c>
      <c r="B2050" s="23"/>
      <c r="C2050" s="23"/>
    </row>
    <row r="2051" spans="1:3" x14ac:dyDescent="0.2">
      <c r="A2051" s="18" t="s">
        <v>8322</v>
      </c>
      <c r="B2051" s="15"/>
      <c r="C2051" s="15"/>
    </row>
    <row r="2052" spans="1:3" x14ac:dyDescent="0.2">
      <c r="A2052" s="19">
        <v>41</v>
      </c>
      <c r="B2052" s="15">
        <v>1</v>
      </c>
      <c r="C2052" s="15">
        <v>1</v>
      </c>
    </row>
    <row r="2053" spans="1:3" x14ac:dyDescent="0.2">
      <c r="A2053" s="18" t="s">
        <v>8339</v>
      </c>
      <c r="B2053" s="15"/>
      <c r="C2053" s="15"/>
    </row>
    <row r="2054" spans="1:3" x14ac:dyDescent="0.2">
      <c r="A2054" s="19">
        <v>41</v>
      </c>
      <c r="B2054" s="15">
        <v>98.54</v>
      </c>
      <c r="C2054" s="15">
        <v>98.54</v>
      </c>
    </row>
    <row r="2055" spans="1:3" x14ac:dyDescent="0.2">
      <c r="A2055" s="22" t="s">
        <v>8929</v>
      </c>
      <c r="B2055" s="23">
        <v>1</v>
      </c>
      <c r="C2055" s="23">
        <v>1</v>
      </c>
    </row>
    <row r="2056" spans="1:3" x14ac:dyDescent="0.2">
      <c r="A2056" s="22" t="s">
        <v>8930</v>
      </c>
      <c r="B2056" s="23">
        <v>98.54</v>
      </c>
      <c r="C2056" s="23">
        <v>98.54</v>
      </c>
    </row>
    <row r="2057" spans="1:3" x14ac:dyDescent="0.2">
      <c r="A2057" s="22" t="s">
        <v>3389</v>
      </c>
      <c r="B2057" s="23"/>
      <c r="C2057" s="23"/>
    </row>
    <row r="2058" spans="1:3" x14ac:dyDescent="0.2">
      <c r="A2058" s="18" t="s">
        <v>8322</v>
      </c>
      <c r="B2058" s="15"/>
      <c r="C2058" s="15"/>
    </row>
    <row r="2059" spans="1:3" x14ac:dyDescent="0.2">
      <c r="A2059" s="19">
        <v>22</v>
      </c>
      <c r="B2059" s="15">
        <v>1</v>
      </c>
      <c r="C2059" s="15">
        <v>1</v>
      </c>
    </row>
    <row r="2060" spans="1:3" x14ac:dyDescent="0.2">
      <c r="A2060" s="18" t="s">
        <v>8339</v>
      </c>
      <c r="B2060" s="15"/>
      <c r="C2060" s="15"/>
    </row>
    <row r="2061" spans="1:3" x14ac:dyDescent="0.2">
      <c r="A2061" s="19">
        <v>22</v>
      </c>
      <c r="B2061" s="15">
        <v>69.819999999999993</v>
      </c>
      <c r="C2061" s="15">
        <v>69.819999999999993</v>
      </c>
    </row>
    <row r="2062" spans="1:3" x14ac:dyDescent="0.2">
      <c r="A2062" s="22" t="s">
        <v>8931</v>
      </c>
      <c r="B2062" s="23">
        <v>1</v>
      </c>
      <c r="C2062" s="23">
        <v>1</v>
      </c>
    </row>
    <row r="2063" spans="1:3" x14ac:dyDescent="0.2">
      <c r="A2063" s="22" t="s">
        <v>8932</v>
      </c>
      <c r="B2063" s="23">
        <v>69.819999999999993</v>
      </c>
      <c r="C2063" s="23">
        <v>69.819999999999993</v>
      </c>
    </row>
    <row r="2064" spans="1:3" x14ac:dyDescent="0.2">
      <c r="A2064" s="22" t="s">
        <v>3150</v>
      </c>
      <c r="B2064" s="23"/>
      <c r="C2064" s="23"/>
    </row>
    <row r="2065" spans="1:3" x14ac:dyDescent="0.2">
      <c r="A2065" s="18" t="s">
        <v>8322</v>
      </c>
      <c r="B2065" s="15"/>
      <c r="C2065" s="15"/>
    </row>
    <row r="2066" spans="1:3" x14ac:dyDescent="0.2">
      <c r="A2066" s="19">
        <v>104</v>
      </c>
      <c r="B2066" s="15">
        <v>1</v>
      </c>
      <c r="C2066" s="15">
        <v>1</v>
      </c>
    </row>
    <row r="2067" spans="1:3" x14ac:dyDescent="0.2">
      <c r="A2067" s="18" t="s">
        <v>8339</v>
      </c>
      <c r="B2067" s="15"/>
      <c r="C2067" s="15"/>
    </row>
    <row r="2068" spans="1:3" x14ac:dyDescent="0.2">
      <c r="A2068" s="19">
        <v>104</v>
      </c>
      <c r="B2068" s="15">
        <v>33.99</v>
      </c>
      <c r="C2068" s="15">
        <v>33.99</v>
      </c>
    </row>
    <row r="2069" spans="1:3" x14ac:dyDescent="0.2">
      <c r="A2069" s="22" t="s">
        <v>8933</v>
      </c>
      <c r="B2069" s="23">
        <v>1</v>
      </c>
      <c r="C2069" s="23">
        <v>1</v>
      </c>
    </row>
    <row r="2070" spans="1:3" x14ac:dyDescent="0.2">
      <c r="A2070" s="22" t="s">
        <v>8934</v>
      </c>
      <c r="B2070" s="23">
        <v>33.99</v>
      </c>
      <c r="C2070" s="23">
        <v>33.99</v>
      </c>
    </row>
    <row r="2071" spans="1:3" x14ac:dyDescent="0.2">
      <c r="A2071" s="22" t="s">
        <v>3523</v>
      </c>
      <c r="B2071" s="23"/>
      <c r="C2071" s="23"/>
    </row>
    <row r="2072" spans="1:3" x14ac:dyDescent="0.2">
      <c r="A2072" s="18" t="s">
        <v>8322</v>
      </c>
      <c r="B2072" s="15"/>
      <c r="C2072" s="15"/>
    </row>
    <row r="2073" spans="1:3" x14ac:dyDescent="0.2">
      <c r="A2073" s="19">
        <v>74</v>
      </c>
      <c r="B2073" s="15">
        <v>1</v>
      </c>
      <c r="C2073" s="15">
        <v>1</v>
      </c>
    </row>
    <row r="2074" spans="1:3" x14ac:dyDescent="0.2">
      <c r="A2074" s="18" t="s">
        <v>8339</v>
      </c>
      <c r="B2074" s="15"/>
      <c r="C2074" s="15"/>
    </row>
    <row r="2075" spans="1:3" x14ac:dyDescent="0.2">
      <c r="A2075" s="19">
        <v>74</v>
      </c>
      <c r="B2075" s="15">
        <v>137.24</v>
      </c>
      <c r="C2075" s="15">
        <v>137.24</v>
      </c>
    </row>
    <row r="2076" spans="1:3" x14ac:dyDescent="0.2">
      <c r="A2076" s="22" t="s">
        <v>8935</v>
      </c>
      <c r="B2076" s="23">
        <v>1</v>
      </c>
      <c r="C2076" s="23">
        <v>1</v>
      </c>
    </row>
    <row r="2077" spans="1:3" x14ac:dyDescent="0.2">
      <c r="A2077" s="22" t="s">
        <v>8936</v>
      </c>
      <c r="B2077" s="23">
        <v>137.24</v>
      </c>
      <c r="C2077" s="23">
        <v>137.24</v>
      </c>
    </row>
    <row r="2078" spans="1:3" x14ac:dyDescent="0.2">
      <c r="A2078" s="22" t="s">
        <v>3713</v>
      </c>
      <c r="B2078" s="23"/>
      <c r="C2078" s="23"/>
    </row>
    <row r="2079" spans="1:3" x14ac:dyDescent="0.2">
      <c r="A2079" s="18" t="s">
        <v>8322</v>
      </c>
      <c r="B2079" s="15"/>
      <c r="C2079" s="15"/>
    </row>
    <row r="2080" spans="1:3" x14ac:dyDescent="0.2">
      <c r="A2080" s="19">
        <v>24</v>
      </c>
      <c r="B2080" s="15">
        <v>1</v>
      </c>
      <c r="C2080" s="15">
        <v>1</v>
      </c>
    </row>
    <row r="2081" spans="1:3" x14ac:dyDescent="0.2">
      <c r="A2081" s="18" t="s">
        <v>8339</v>
      </c>
      <c r="B2081" s="15"/>
      <c r="C2081" s="15"/>
    </row>
    <row r="2082" spans="1:3" x14ac:dyDescent="0.2">
      <c r="A2082" s="19">
        <v>24</v>
      </c>
      <c r="B2082" s="15">
        <v>51.92</v>
      </c>
      <c r="C2082" s="15">
        <v>51.92</v>
      </c>
    </row>
    <row r="2083" spans="1:3" x14ac:dyDescent="0.2">
      <c r="A2083" s="22" t="s">
        <v>8937</v>
      </c>
      <c r="B2083" s="23">
        <v>1</v>
      </c>
      <c r="C2083" s="23">
        <v>1</v>
      </c>
    </row>
    <row r="2084" spans="1:3" x14ac:dyDescent="0.2">
      <c r="A2084" s="22" t="s">
        <v>8938</v>
      </c>
      <c r="B2084" s="23">
        <v>51.92</v>
      </c>
      <c r="C2084" s="23">
        <v>51.92</v>
      </c>
    </row>
    <row r="2085" spans="1:3" x14ac:dyDescent="0.2">
      <c r="A2085" s="22" t="s">
        <v>3380</v>
      </c>
      <c r="B2085" s="23"/>
      <c r="C2085" s="23"/>
    </row>
    <row r="2086" spans="1:3" x14ac:dyDescent="0.2">
      <c r="A2086" s="18" t="s">
        <v>8322</v>
      </c>
      <c r="B2086" s="15"/>
      <c r="C2086" s="15"/>
    </row>
    <row r="2087" spans="1:3" x14ac:dyDescent="0.2">
      <c r="A2087" s="19">
        <v>48</v>
      </c>
      <c r="B2087" s="15">
        <v>1</v>
      </c>
      <c r="C2087" s="15">
        <v>1</v>
      </c>
    </row>
    <row r="2088" spans="1:3" x14ac:dyDescent="0.2">
      <c r="A2088" s="18" t="s">
        <v>8339</v>
      </c>
      <c r="B2088" s="15"/>
      <c r="C2088" s="15"/>
    </row>
    <row r="2089" spans="1:3" x14ac:dyDescent="0.2">
      <c r="A2089" s="19">
        <v>48</v>
      </c>
      <c r="B2089" s="15">
        <v>85.21</v>
      </c>
      <c r="C2089" s="15">
        <v>85.21</v>
      </c>
    </row>
    <row r="2090" spans="1:3" x14ac:dyDescent="0.2">
      <c r="A2090" s="22" t="s">
        <v>8939</v>
      </c>
      <c r="B2090" s="23">
        <v>1</v>
      </c>
      <c r="C2090" s="23">
        <v>1</v>
      </c>
    </row>
    <row r="2091" spans="1:3" x14ac:dyDescent="0.2">
      <c r="A2091" s="22" t="s">
        <v>8940</v>
      </c>
      <c r="B2091" s="23">
        <v>85.21</v>
      </c>
      <c r="C2091" s="23">
        <v>85.21</v>
      </c>
    </row>
    <row r="2092" spans="1:3" x14ac:dyDescent="0.2">
      <c r="A2092" s="22" t="s">
        <v>2831</v>
      </c>
      <c r="B2092" s="23"/>
      <c r="C2092" s="23"/>
    </row>
    <row r="2093" spans="1:3" x14ac:dyDescent="0.2">
      <c r="A2093" s="18" t="s">
        <v>8322</v>
      </c>
      <c r="B2093" s="15"/>
      <c r="C2093" s="15"/>
    </row>
    <row r="2094" spans="1:3" x14ac:dyDescent="0.2">
      <c r="A2094" s="19">
        <v>52</v>
      </c>
      <c r="B2094" s="15">
        <v>1</v>
      </c>
      <c r="C2094" s="15">
        <v>1</v>
      </c>
    </row>
    <row r="2095" spans="1:3" x14ac:dyDescent="0.2">
      <c r="A2095" s="18" t="s">
        <v>8339</v>
      </c>
      <c r="B2095" s="15"/>
      <c r="C2095" s="15"/>
    </row>
    <row r="2096" spans="1:3" x14ac:dyDescent="0.2">
      <c r="A2096" s="19">
        <v>52</v>
      </c>
      <c r="B2096" s="15">
        <v>63.85</v>
      </c>
      <c r="C2096" s="15">
        <v>63.85</v>
      </c>
    </row>
    <row r="2097" spans="1:3" x14ac:dyDescent="0.2">
      <c r="A2097" s="22" t="s">
        <v>8941</v>
      </c>
      <c r="B2097" s="23">
        <v>1</v>
      </c>
      <c r="C2097" s="23">
        <v>1</v>
      </c>
    </row>
    <row r="2098" spans="1:3" x14ac:dyDescent="0.2">
      <c r="A2098" s="22" t="s">
        <v>8942</v>
      </c>
      <c r="B2098" s="23">
        <v>63.85</v>
      </c>
      <c r="C2098" s="23">
        <v>63.85</v>
      </c>
    </row>
    <row r="2099" spans="1:3" x14ac:dyDescent="0.2">
      <c r="A2099" s="22" t="s">
        <v>3524</v>
      </c>
      <c r="B2099" s="23"/>
      <c r="C2099" s="23"/>
    </row>
    <row r="2100" spans="1:3" x14ac:dyDescent="0.2">
      <c r="A2100" s="18" t="s">
        <v>8322</v>
      </c>
      <c r="B2100" s="15"/>
      <c r="C2100" s="15"/>
    </row>
    <row r="2101" spans="1:3" x14ac:dyDescent="0.2">
      <c r="A2101" s="19">
        <v>7</v>
      </c>
      <c r="B2101" s="15">
        <v>1</v>
      </c>
      <c r="C2101" s="15">
        <v>1</v>
      </c>
    </row>
    <row r="2102" spans="1:3" x14ac:dyDescent="0.2">
      <c r="A2102" s="18" t="s">
        <v>8339</v>
      </c>
      <c r="B2102" s="15"/>
      <c r="C2102" s="15"/>
    </row>
    <row r="2103" spans="1:3" x14ac:dyDescent="0.2">
      <c r="A2103" s="19">
        <v>7</v>
      </c>
      <c r="B2103" s="15">
        <v>75.709999999999994</v>
      </c>
      <c r="C2103" s="15">
        <v>75.709999999999994</v>
      </c>
    </row>
    <row r="2104" spans="1:3" x14ac:dyDescent="0.2">
      <c r="A2104" s="22" t="s">
        <v>8943</v>
      </c>
      <c r="B2104" s="23">
        <v>1</v>
      </c>
      <c r="C2104" s="23">
        <v>1</v>
      </c>
    </row>
    <row r="2105" spans="1:3" x14ac:dyDescent="0.2">
      <c r="A2105" s="22" t="s">
        <v>8944</v>
      </c>
      <c r="B2105" s="23">
        <v>75.709999999999994</v>
      </c>
      <c r="C2105" s="23">
        <v>75.709999999999994</v>
      </c>
    </row>
    <row r="2106" spans="1:3" x14ac:dyDescent="0.2">
      <c r="A2106" s="22" t="s">
        <v>3696</v>
      </c>
      <c r="B2106" s="23"/>
      <c r="C2106" s="23"/>
    </row>
    <row r="2107" spans="1:3" x14ac:dyDescent="0.2">
      <c r="A2107" s="18" t="s">
        <v>8322</v>
      </c>
      <c r="B2107" s="15"/>
      <c r="C2107" s="15"/>
    </row>
    <row r="2108" spans="1:3" x14ac:dyDescent="0.2">
      <c r="A2108" s="19">
        <v>40</v>
      </c>
      <c r="B2108" s="15">
        <v>1</v>
      </c>
      <c r="C2108" s="15">
        <v>1</v>
      </c>
    </row>
    <row r="2109" spans="1:3" x14ac:dyDescent="0.2">
      <c r="A2109" s="18" t="s">
        <v>8339</v>
      </c>
      <c r="B2109" s="15"/>
      <c r="C2109" s="15"/>
    </row>
    <row r="2110" spans="1:3" x14ac:dyDescent="0.2">
      <c r="A2110" s="19">
        <v>40</v>
      </c>
      <c r="B2110" s="15">
        <v>63</v>
      </c>
      <c r="C2110" s="15">
        <v>63</v>
      </c>
    </row>
    <row r="2111" spans="1:3" x14ac:dyDescent="0.2">
      <c r="A2111" s="22" t="s">
        <v>8945</v>
      </c>
      <c r="B2111" s="23">
        <v>1</v>
      </c>
      <c r="C2111" s="23">
        <v>1</v>
      </c>
    </row>
    <row r="2112" spans="1:3" x14ac:dyDescent="0.2">
      <c r="A2112" s="22" t="s">
        <v>8946</v>
      </c>
      <c r="B2112" s="23">
        <v>63</v>
      </c>
      <c r="C2112" s="23">
        <v>63</v>
      </c>
    </row>
    <row r="2113" spans="1:3" x14ac:dyDescent="0.2">
      <c r="A2113" s="22" t="s">
        <v>3153</v>
      </c>
      <c r="B2113" s="23"/>
      <c r="C2113" s="23"/>
    </row>
    <row r="2114" spans="1:3" x14ac:dyDescent="0.2">
      <c r="A2114" s="18" t="s">
        <v>8322</v>
      </c>
      <c r="B2114" s="15"/>
      <c r="C2114" s="15"/>
    </row>
    <row r="2115" spans="1:3" x14ac:dyDescent="0.2">
      <c r="A2115" s="19">
        <v>241</v>
      </c>
      <c r="B2115" s="15">
        <v>1</v>
      </c>
      <c r="C2115" s="15">
        <v>1</v>
      </c>
    </row>
    <row r="2116" spans="1:3" x14ac:dyDescent="0.2">
      <c r="A2116" s="18" t="s">
        <v>8339</v>
      </c>
      <c r="B2116" s="15"/>
      <c r="C2116" s="15"/>
    </row>
    <row r="2117" spans="1:3" x14ac:dyDescent="0.2">
      <c r="A2117" s="19">
        <v>241</v>
      </c>
      <c r="B2117" s="15">
        <v>41.77</v>
      </c>
      <c r="C2117" s="15">
        <v>41.77</v>
      </c>
    </row>
    <row r="2118" spans="1:3" x14ac:dyDescent="0.2">
      <c r="A2118" s="22" t="s">
        <v>8947</v>
      </c>
      <c r="B2118" s="23">
        <v>1</v>
      </c>
      <c r="C2118" s="23">
        <v>1</v>
      </c>
    </row>
    <row r="2119" spans="1:3" x14ac:dyDescent="0.2">
      <c r="A2119" s="22" t="s">
        <v>8948</v>
      </c>
      <c r="B2119" s="23">
        <v>41.77</v>
      </c>
      <c r="C2119" s="23">
        <v>41.77</v>
      </c>
    </row>
    <row r="2120" spans="1:3" x14ac:dyDescent="0.2">
      <c r="A2120" s="22" t="s">
        <v>3602</v>
      </c>
      <c r="B2120" s="23"/>
      <c r="C2120" s="23"/>
    </row>
    <row r="2121" spans="1:3" x14ac:dyDescent="0.2">
      <c r="A2121" s="18" t="s">
        <v>8322</v>
      </c>
      <c r="B2121" s="15"/>
      <c r="C2121" s="15"/>
    </row>
    <row r="2122" spans="1:3" x14ac:dyDescent="0.2">
      <c r="A2122" s="19">
        <v>57</v>
      </c>
      <c r="B2122" s="15">
        <v>1</v>
      </c>
      <c r="C2122" s="15">
        <v>1</v>
      </c>
    </row>
    <row r="2123" spans="1:3" x14ac:dyDescent="0.2">
      <c r="A2123" s="18" t="s">
        <v>8339</v>
      </c>
      <c r="B2123" s="15"/>
      <c r="C2123" s="15"/>
    </row>
    <row r="2124" spans="1:3" x14ac:dyDescent="0.2">
      <c r="A2124" s="19">
        <v>57</v>
      </c>
      <c r="B2124" s="15">
        <v>44.91</v>
      </c>
      <c r="C2124" s="15">
        <v>44.91</v>
      </c>
    </row>
    <row r="2125" spans="1:3" x14ac:dyDescent="0.2">
      <c r="A2125" s="22" t="s">
        <v>8949</v>
      </c>
      <c r="B2125" s="23">
        <v>1</v>
      </c>
      <c r="C2125" s="23">
        <v>1</v>
      </c>
    </row>
    <row r="2126" spans="1:3" x14ac:dyDescent="0.2">
      <c r="A2126" s="22" t="s">
        <v>8950</v>
      </c>
      <c r="B2126" s="23">
        <v>44.91</v>
      </c>
      <c r="C2126" s="23">
        <v>44.91</v>
      </c>
    </row>
    <row r="2127" spans="1:3" x14ac:dyDescent="0.2">
      <c r="A2127" s="22" t="s">
        <v>2792</v>
      </c>
      <c r="B2127" s="23"/>
      <c r="C2127" s="23"/>
    </row>
    <row r="2128" spans="1:3" x14ac:dyDescent="0.2">
      <c r="A2128" s="18" t="s">
        <v>8322</v>
      </c>
      <c r="B2128" s="15"/>
      <c r="C2128" s="15"/>
    </row>
    <row r="2129" spans="1:3" x14ac:dyDescent="0.2">
      <c r="A2129" s="19">
        <v>24</v>
      </c>
      <c r="B2129" s="15">
        <v>1</v>
      </c>
      <c r="C2129" s="15">
        <v>1</v>
      </c>
    </row>
    <row r="2130" spans="1:3" x14ac:dyDescent="0.2">
      <c r="A2130" s="18" t="s">
        <v>8339</v>
      </c>
      <c r="B2130" s="15"/>
      <c r="C2130" s="15"/>
    </row>
    <row r="2131" spans="1:3" x14ac:dyDescent="0.2">
      <c r="A2131" s="19">
        <v>24</v>
      </c>
      <c r="B2131" s="15">
        <v>89.67</v>
      </c>
      <c r="C2131" s="15">
        <v>89.67</v>
      </c>
    </row>
    <row r="2132" spans="1:3" x14ac:dyDescent="0.2">
      <c r="A2132" s="22" t="s">
        <v>8951</v>
      </c>
      <c r="B2132" s="23">
        <v>1</v>
      </c>
      <c r="C2132" s="23">
        <v>1</v>
      </c>
    </row>
    <row r="2133" spans="1:3" x14ac:dyDescent="0.2">
      <c r="A2133" s="22" t="s">
        <v>8952</v>
      </c>
      <c r="B2133" s="23">
        <v>89.67</v>
      </c>
      <c r="C2133" s="23">
        <v>89.67</v>
      </c>
    </row>
    <row r="2134" spans="1:3" x14ac:dyDescent="0.2">
      <c r="A2134" s="22" t="s">
        <v>1300</v>
      </c>
      <c r="B2134" s="23"/>
      <c r="C2134" s="23"/>
    </row>
    <row r="2135" spans="1:3" x14ac:dyDescent="0.2">
      <c r="A2135" s="18" t="s">
        <v>8322</v>
      </c>
      <c r="B2135" s="15"/>
      <c r="C2135" s="15"/>
    </row>
    <row r="2136" spans="1:3" x14ac:dyDescent="0.2">
      <c r="A2136" s="19">
        <v>32</v>
      </c>
      <c r="B2136" s="15">
        <v>1</v>
      </c>
      <c r="C2136" s="15">
        <v>1</v>
      </c>
    </row>
    <row r="2137" spans="1:3" x14ac:dyDescent="0.2">
      <c r="A2137" s="18" t="s">
        <v>8339</v>
      </c>
      <c r="B2137" s="15"/>
      <c r="C2137" s="15"/>
    </row>
    <row r="2138" spans="1:3" x14ac:dyDescent="0.2">
      <c r="A2138" s="19">
        <v>32</v>
      </c>
      <c r="B2138" s="15">
        <v>135.63</v>
      </c>
      <c r="C2138" s="15">
        <v>135.63</v>
      </c>
    </row>
    <row r="2139" spans="1:3" x14ac:dyDescent="0.2">
      <c r="A2139" s="22" t="s">
        <v>8953</v>
      </c>
      <c r="B2139" s="23">
        <v>1</v>
      </c>
      <c r="C2139" s="23">
        <v>1</v>
      </c>
    </row>
    <row r="2140" spans="1:3" x14ac:dyDescent="0.2">
      <c r="A2140" s="22" t="s">
        <v>8954</v>
      </c>
      <c r="B2140" s="23">
        <v>135.63</v>
      </c>
      <c r="C2140" s="23">
        <v>135.63</v>
      </c>
    </row>
    <row r="2141" spans="1:3" x14ac:dyDescent="0.2">
      <c r="A2141" s="22" t="s">
        <v>2789</v>
      </c>
      <c r="B2141" s="23"/>
      <c r="C2141" s="23"/>
    </row>
    <row r="2142" spans="1:3" x14ac:dyDescent="0.2">
      <c r="A2142" s="18" t="s">
        <v>8322</v>
      </c>
      <c r="B2142" s="15"/>
      <c r="C2142" s="15"/>
    </row>
    <row r="2143" spans="1:3" x14ac:dyDescent="0.2">
      <c r="A2143" s="19">
        <v>24</v>
      </c>
      <c r="B2143" s="15">
        <v>1</v>
      </c>
      <c r="C2143" s="15">
        <v>1</v>
      </c>
    </row>
    <row r="2144" spans="1:3" x14ac:dyDescent="0.2">
      <c r="A2144" s="18" t="s">
        <v>8339</v>
      </c>
      <c r="B2144" s="15"/>
      <c r="C2144" s="15"/>
    </row>
    <row r="2145" spans="1:3" x14ac:dyDescent="0.2">
      <c r="A2145" s="19">
        <v>24</v>
      </c>
      <c r="B2145" s="15">
        <v>126.46</v>
      </c>
      <c r="C2145" s="15">
        <v>126.46</v>
      </c>
    </row>
    <row r="2146" spans="1:3" x14ac:dyDescent="0.2">
      <c r="A2146" s="22" t="s">
        <v>8955</v>
      </c>
      <c r="B2146" s="23">
        <v>1</v>
      </c>
      <c r="C2146" s="23">
        <v>1</v>
      </c>
    </row>
    <row r="2147" spans="1:3" x14ac:dyDescent="0.2">
      <c r="A2147" s="22" t="s">
        <v>8956</v>
      </c>
      <c r="B2147" s="23">
        <v>126.46</v>
      </c>
      <c r="C2147" s="23">
        <v>126.46</v>
      </c>
    </row>
    <row r="2148" spans="1:3" x14ac:dyDescent="0.2">
      <c r="A2148" s="22" t="s">
        <v>3815</v>
      </c>
      <c r="B2148" s="23"/>
      <c r="C2148" s="23"/>
    </row>
    <row r="2149" spans="1:3" x14ac:dyDescent="0.2">
      <c r="A2149" s="18" t="s">
        <v>8322</v>
      </c>
      <c r="B2149" s="15"/>
      <c r="C2149" s="15"/>
    </row>
    <row r="2150" spans="1:3" x14ac:dyDescent="0.2">
      <c r="A2150" s="19">
        <v>10</v>
      </c>
      <c r="B2150" s="15">
        <v>1</v>
      </c>
      <c r="C2150" s="15">
        <v>1</v>
      </c>
    </row>
    <row r="2151" spans="1:3" x14ac:dyDescent="0.2">
      <c r="A2151" s="18" t="s">
        <v>8339</v>
      </c>
      <c r="B2151" s="15"/>
      <c r="C2151" s="15"/>
    </row>
    <row r="2152" spans="1:3" x14ac:dyDescent="0.2">
      <c r="A2152" s="19">
        <v>10</v>
      </c>
      <c r="B2152" s="15">
        <v>57</v>
      </c>
      <c r="C2152" s="15">
        <v>57</v>
      </c>
    </row>
    <row r="2153" spans="1:3" x14ac:dyDescent="0.2">
      <c r="A2153" s="22" t="s">
        <v>8957</v>
      </c>
      <c r="B2153" s="23">
        <v>1</v>
      </c>
      <c r="C2153" s="23">
        <v>1</v>
      </c>
    </row>
    <row r="2154" spans="1:3" x14ac:dyDescent="0.2">
      <c r="A2154" s="22" t="s">
        <v>8958</v>
      </c>
      <c r="B2154" s="23">
        <v>57</v>
      </c>
      <c r="C2154" s="23">
        <v>57</v>
      </c>
    </row>
    <row r="2155" spans="1:3" x14ac:dyDescent="0.2">
      <c r="A2155" s="22" t="s">
        <v>3148</v>
      </c>
      <c r="B2155" s="23"/>
      <c r="C2155" s="23"/>
    </row>
    <row r="2156" spans="1:3" x14ac:dyDescent="0.2">
      <c r="A2156" s="18" t="s">
        <v>8322</v>
      </c>
      <c r="B2156" s="15"/>
      <c r="C2156" s="15"/>
    </row>
    <row r="2157" spans="1:3" x14ac:dyDescent="0.2">
      <c r="A2157" s="19">
        <v>57</v>
      </c>
      <c r="B2157" s="15">
        <v>1</v>
      </c>
      <c r="C2157" s="15">
        <v>1</v>
      </c>
    </row>
    <row r="2158" spans="1:3" x14ac:dyDescent="0.2">
      <c r="A2158" s="18" t="s">
        <v>8339</v>
      </c>
      <c r="B2158" s="15"/>
      <c r="C2158" s="15"/>
    </row>
    <row r="2159" spans="1:3" x14ac:dyDescent="0.2">
      <c r="A2159" s="19">
        <v>57</v>
      </c>
      <c r="B2159" s="15">
        <v>41.42</v>
      </c>
      <c r="C2159" s="15">
        <v>41.42</v>
      </c>
    </row>
    <row r="2160" spans="1:3" x14ac:dyDescent="0.2">
      <c r="A2160" s="22" t="s">
        <v>8959</v>
      </c>
      <c r="B2160" s="23">
        <v>1</v>
      </c>
      <c r="C2160" s="23">
        <v>1</v>
      </c>
    </row>
    <row r="2161" spans="1:3" x14ac:dyDescent="0.2">
      <c r="A2161" s="22" t="s">
        <v>8960</v>
      </c>
      <c r="B2161" s="23">
        <v>41.42</v>
      </c>
      <c r="C2161" s="23">
        <v>41.42</v>
      </c>
    </row>
    <row r="2162" spans="1:3" x14ac:dyDescent="0.2">
      <c r="A2162" s="22" t="s">
        <v>3673</v>
      </c>
      <c r="B2162" s="23"/>
      <c r="C2162" s="23"/>
    </row>
    <row r="2163" spans="1:3" x14ac:dyDescent="0.2">
      <c r="A2163" s="18" t="s">
        <v>8322</v>
      </c>
      <c r="B2163" s="15"/>
      <c r="C2163" s="15"/>
    </row>
    <row r="2164" spans="1:3" x14ac:dyDescent="0.2">
      <c r="A2164" s="19">
        <v>16</v>
      </c>
      <c r="B2164" s="15">
        <v>1</v>
      </c>
      <c r="C2164" s="15">
        <v>1</v>
      </c>
    </row>
    <row r="2165" spans="1:3" x14ac:dyDescent="0.2">
      <c r="A2165" s="18" t="s">
        <v>8339</v>
      </c>
      <c r="B2165" s="15"/>
      <c r="C2165" s="15"/>
    </row>
    <row r="2166" spans="1:3" x14ac:dyDescent="0.2">
      <c r="A2166" s="19">
        <v>16</v>
      </c>
      <c r="B2166" s="15">
        <v>64.38</v>
      </c>
      <c r="C2166" s="15">
        <v>64.38</v>
      </c>
    </row>
    <row r="2167" spans="1:3" x14ac:dyDescent="0.2">
      <c r="A2167" s="22" t="s">
        <v>8961</v>
      </c>
      <c r="B2167" s="23">
        <v>1</v>
      </c>
      <c r="C2167" s="23">
        <v>1</v>
      </c>
    </row>
    <row r="2168" spans="1:3" x14ac:dyDescent="0.2">
      <c r="A2168" s="22" t="s">
        <v>8962</v>
      </c>
      <c r="B2168" s="23">
        <v>64.38</v>
      </c>
      <c r="C2168" s="23">
        <v>64.38</v>
      </c>
    </row>
    <row r="2169" spans="1:3" x14ac:dyDescent="0.2">
      <c r="A2169" s="22" t="s">
        <v>3208</v>
      </c>
      <c r="B2169" s="23"/>
      <c r="C2169" s="23"/>
    </row>
    <row r="2170" spans="1:3" x14ac:dyDescent="0.2">
      <c r="A2170" s="18" t="s">
        <v>8322</v>
      </c>
      <c r="B2170" s="15"/>
      <c r="C2170" s="15"/>
    </row>
    <row r="2171" spans="1:3" x14ac:dyDescent="0.2">
      <c r="A2171" s="19">
        <v>82</v>
      </c>
      <c r="B2171" s="15">
        <v>1</v>
      </c>
      <c r="C2171" s="15">
        <v>1</v>
      </c>
    </row>
    <row r="2172" spans="1:3" x14ac:dyDescent="0.2">
      <c r="A2172" s="18" t="s">
        <v>8339</v>
      </c>
      <c r="B2172" s="15"/>
      <c r="C2172" s="15"/>
    </row>
    <row r="2173" spans="1:3" x14ac:dyDescent="0.2">
      <c r="A2173" s="19">
        <v>82</v>
      </c>
      <c r="B2173" s="15">
        <v>63.11</v>
      </c>
      <c r="C2173" s="15">
        <v>63.11</v>
      </c>
    </row>
    <row r="2174" spans="1:3" x14ac:dyDescent="0.2">
      <c r="A2174" s="22" t="s">
        <v>8963</v>
      </c>
      <c r="B2174" s="23">
        <v>1</v>
      </c>
      <c r="C2174" s="23">
        <v>1</v>
      </c>
    </row>
    <row r="2175" spans="1:3" x14ac:dyDescent="0.2">
      <c r="A2175" s="22" t="s">
        <v>8964</v>
      </c>
      <c r="B2175" s="23">
        <v>63.11</v>
      </c>
      <c r="C2175" s="23">
        <v>63.11</v>
      </c>
    </row>
    <row r="2176" spans="1:3" x14ac:dyDescent="0.2">
      <c r="A2176" s="22" t="s">
        <v>3590</v>
      </c>
      <c r="B2176" s="23"/>
      <c r="C2176" s="23"/>
    </row>
    <row r="2177" spans="1:3" x14ac:dyDescent="0.2">
      <c r="A2177" s="18" t="s">
        <v>8322</v>
      </c>
      <c r="B2177" s="15"/>
      <c r="C2177" s="15"/>
    </row>
    <row r="2178" spans="1:3" x14ac:dyDescent="0.2">
      <c r="A2178" s="19">
        <v>18</v>
      </c>
      <c r="B2178" s="15">
        <v>1</v>
      </c>
      <c r="C2178" s="15">
        <v>1</v>
      </c>
    </row>
    <row r="2179" spans="1:3" x14ac:dyDescent="0.2">
      <c r="A2179" s="18" t="s">
        <v>8339</v>
      </c>
      <c r="B2179" s="15"/>
      <c r="C2179" s="15"/>
    </row>
    <row r="2180" spans="1:3" x14ac:dyDescent="0.2">
      <c r="A2180" s="19">
        <v>18</v>
      </c>
      <c r="B2180" s="15">
        <v>68.06</v>
      </c>
      <c r="C2180" s="15">
        <v>68.06</v>
      </c>
    </row>
    <row r="2181" spans="1:3" x14ac:dyDescent="0.2">
      <c r="A2181" s="22" t="s">
        <v>8965</v>
      </c>
      <c r="B2181" s="23">
        <v>1</v>
      </c>
      <c r="C2181" s="23">
        <v>1</v>
      </c>
    </row>
    <row r="2182" spans="1:3" x14ac:dyDescent="0.2">
      <c r="A2182" s="22" t="s">
        <v>8966</v>
      </c>
      <c r="B2182" s="23">
        <v>68.06</v>
      </c>
      <c r="C2182" s="23">
        <v>68.06</v>
      </c>
    </row>
    <row r="2183" spans="1:3" x14ac:dyDescent="0.2">
      <c r="A2183" s="22" t="s">
        <v>2975</v>
      </c>
      <c r="B2183" s="23"/>
      <c r="C2183" s="23"/>
    </row>
    <row r="2184" spans="1:3" x14ac:dyDescent="0.2">
      <c r="A2184" s="18" t="s">
        <v>8322</v>
      </c>
      <c r="B2184" s="15"/>
      <c r="C2184" s="15"/>
    </row>
    <row r="2185" spans="1:3" x14ac:dyDescent="0.2">
      <c r="A2185" s="19">
        <v>113</v>
      </c>
      <c r="B2185" s="15">
        <v>1</v>
      </c>
      <c r="C2185" s="15">
        <v>1</v>
      </c>
    </row>
    <row r="2186" spans="1:3" x14ac:dyDescent="0.2">
      <c r="A2186" s="18" t="s">
        <v>8339</v>
      </c>
      <c r="B2186" s="15"/>
      <c r="C2186" s="15"/>
    </row>
    <row r="2187" spans="1:3" x14ac:dyDescent="0.2">
      <c r="A2187" s="19">
        <v>113</v>
      </c>
      <c r="B2187" s="15">
        <v>70.88</v>
      </c>
      <c r="C2187" s="15">
        <v>70.88</v>
      </c>
    </row>
    <row r="2188" spans="1:3" x14ac:dyDescent="0.2">
      <c r="A2188" s="22" t="s">
        <v>8967</v>
      </c>
      <c r="B2188" s="23">
        <v>1</v>
      </c>
      <c r="C2188" s="23">
        <v>1</v>
      </c>
    </row>
    <row r="2189" spans="1:3" x14ac:dyDescent="0.2">
      <c r="A2189" s="22" t="s">
        <v>8968</v>
      </c>
      <c r="B2189" s="23">
        <v>70.88</v>
      </c>
      <c r="C2189" s="23">
        <v>70.88</v>
      </c>
    </row>
    <row r="2190" spans="1:3" x14ac:dyDescent="0.2">
      <c r="A2190" s="22" t="s">
        <v>3506</v>
      </c>
      <c r="B2190" s="23"/>
      <c r="C2190" s="23"/>
    </row>
    <row r="2191" spans="1:3" x14ac:dyDescent="0.2">
      <c r="A2191" s="18" t="s">
        <v>8322</v>
      </c>
      <c r="B2191" s="15"/>
      <c r="C2191" s="15"/>
    </row>
    <row r="2192" spans="1:3" x14ac:dyDescent="0.2">
      <c r="A2192" s="19">
        <v>72</v>
      </c>
      <c r="B2192" s="15">
        <v>1</v>
      </c>
      <c r="C2192" s="15">
        <v>1</v>
      </c>
    </row>
    <row r="2193" spans="1:3" x14ac:dyDescent="0.2">
      <c r="A2193" s="18" t="s">
        <v>8339</v>
      </c>
      <c r="B2193" s="15"/>
      <c r="C2193" s="15"/>
    </row>
    <row r="2194" spans="1:3" x14ac:dyDescent="0.2">
      <c r="A2194" s="19">
        <v>72</v>
      </c>
      <c r="B2194" s="15">
        <v>145</v>
      </c>
      <c r="C2194" s="15">
        <v>145</v>
      </c>
    </row>
    <row r="2195" spans="1:3" x14ac:dyDescent="0.2">
      <c r="A2195" s="22" t="s">
        <v>8969</v>
      </c>
      <c r="B2195" s="23">
        <v>1</v>
      </c>
      <c r="C2195" s="23">
        <v>1</v>
      </c>
    </row>
    <row r="2196" spans="1:3" x14ac:dyDescent="0.2">
      <c r="A2196" s="22" t="s">
        <v>8970</v>
      </c>
      <c r="B2196" s="23">
        <v>145</v>
      </c>
      <c r="C2196" s="23">
        <v>145</v>
      </c>
    </row>
    <row r="2197" spans="1:3" x14ac:dyDescent="0.2">
      <c r="A2197" s="22" t="s">
        <v>2807</v>
      </c>
      <c r="B2197" s="23"/>
      <c r="C2197" s="23"/>
    </row>
    <row r="2198" spans="1:3" x14ac:dyDescent="0.2">
      <c r="A2198" s="18" t="s">
        <v>8322</v>
      </c>
      <c r="B2198" s="15"/>
      <c r="C2198" s="15"/>
    </row>
    <row r="2199" spans="1:3" x14ac:dyDescent="0.2">
      <c r="A2199" s="19">
        <v>93</v>
      </c>
      <c r="B2199" s="15">
        <v>1</v>
      </c>
      <c r="C2199" s="15">
        <v>1</v>
      </c>
    </row>
    <row r="2200" spans="1:3" x14ac:dyDescent="0.2">
      <c r="A2200" s="18" t="s">
        <v>8339</v>
      </c>
      <c r="B2200" s="15"/>
      <c r="C2200" s="15"/>
    </row>
    <row r="2201" spans="1:3" x14ac:dyDescent="0.2">
      <c r="A2201" s="19">
        <v>93</v>
      </c>
      <c r="B2201" s="15">
        <v>67.739999999999995</v>
      </c>
      <c r="C2201" s="15">
        <v>67.739999999999995</v>
      </c>
    </row>
    <row r="2202" spans="1:3" x14ac:dyDescent="0.2">
      <c r="A2202" s="22" t="s">
        <v>8971</v>
      </c>
      <c r="B2202" s="23">
        <v>1</v>
      </c>
      <c r="C2202" s="23">
        <v>1</v>
      </c>
    </row>
    <row r="2203" spans="1:3" x14ac:dyDescent="0.2">
      <c r="A2203" s="22" t="s">
        <v>8972</v>
      </c>
      <c r="B2203" s="23">
        <v>67.739999999999995</v>
      </c>
      <c r="C2203" s="23">
        <v>67.739999999999995</v>
      </c>
    </row>
    <row r="2204" spans="1:3" x14ac:dyDescent="0.2">
      <c r="A2204" s="22" t="s">
        <v>3306</v>
      </c>
      <c r="B2204" s="23"/>
      <c r="C2204" s="23"/>
    </row>
    <row r="2205" spans="1:3" x14ac:dyDescent="0.2">
      <c r="A2205" s="18" t="s">
        <v>8322</v>
      </c>
      <c r="B2205" s="15"/>
      <c r="C2205" s="15"/>
    </row>
    <row r="2206" spans="1:3" x14ac:dyDescent="0.2">
      <c r="A2206" s="19">
        <v>54</v>
      </c>
      <c r="B2206" s="15">
        <v>1</v>
      </c>
      <c r="C2206" s="15">
        <v>1</v>
      </c>
    </row>
    <row r="2207" spans="1:3" x14ac:dyDescent="0.2">
      <c r="A2207" s="18" t="s">
        <v>8339</v>
      </c>
      <c r="B2207" s="15"/>
      <c r="C2207" s="15"/>
    </row>
    <row r="2208" spans="1:3" x14ac:dyDescent="0.2">
      <c r="A2208" s="19">
        <v>54</v>
      </c>
      <c r="B2208" s="15">
        <v>48.7</v>
      </c>
      <c r="C2208" s="15">
        <v>48.7</v>
      </c>
    </row>
    <row r="2209" spans="1:3" x14ac:dyDescent="0.2">
      <c r="A2209" s="22" t="s">
        <v>8973</v>
      </c>
      <c r="B2209" s="23">
        <v>1</v>
      </c>
      <c r="C2209" s="23">
        <v>1</v>
      </c>
    </row>
    <row r="2210" spans="1:3" x14ac:dyDescent="0.2">
      <c r="A2210" s="22" t="s">
        <v>8974</v>
      </c>
      <c r="B2210" s="23">
        <v>48.7</v>
      </c>
      <c r="C2210" s="23">
        <v>48.7</v>
      </c>
    </row>
    <row r="2211" spans="1:3" x14ac:dyDescent="0.2">
      <c r="A2211" s="22" t="s">
        <v>3384</v>
      </c>
      <c r="B2211" s="23"/>
      <c r="C2211" s="23"/>
    </row>
    <row r="2212" spans="1:3" x14ac:dyDescent="0.2">
      <c r="A2212" s="18" t="s">
        <v>8322</v>
      </c>
      <c r="B2212" s="15"/>
      <c r="C2212" s="15"/>
    </row>
    <row r="2213" spans="1:3" x14ac:dyDescent="0.2">
      <c r="A2213" s="19">
        <v>15</v>
      </c>
      <c r="B2213" s="15">
        <v>1</v>
      </c>
      <c r="C2213" s="15">
        <v>1</v>
      </c>
    </row>
    <row r="2214" spans="1:3" x14ac:dyDescent="0.2">
      <c r="A2214" s="18" t="s">
        <v>8339</v>
      </c>
      <c r="B2214" s="15"/>
      <c r="C2214" s="15"/>
    </row>
    <row r="2215" spans="1:3" x14ac:dyDescent="0.2">
      <c r="A2215" s="19">
        <v>15</v>
      </c>
      <c r="B2215" s="15">
        <v>133.33000000000001</v>
      </c>
      <c r="C2215" s="15">
        <v>133.33000000000001</v>
      </c>
    </row>
    <row r="2216" spans="1:3" x14ac:dyDescent="0.2">
      <c r="A2216" s="22" t="s">
        <v>8975</v>
      </c>
      <c r="B2216" s="23">
        <v>1</v>
      </c>
      <c r="C2216" s="23">
        <v>1</v>
      </c>
    </row>
    <row r="2217" spans="1:3" x14ac:dyDescent="0.2">
      <c r="A2217" s="22" t="s">
        <v>8976</v>
      </c>
      <c r="B2217" s="23">
        <v>133.33000000000001</v>
      </c>
      <c r="C2217" s="23">
        <v>133.33000000000001</v>
      </c>
    </row>
    <row r="2218" spans="1:3" x14ac:dyDescent="0.2">
      <c r="A2218" s="22" t="s">
        <v>2968</v>
      </c>
      <c r="B2218" s="23"/>
      <c r="C2218" s="23"/>
    </row>
    <row r="2219" spans="1:3" x14ac:dyDescent="0.2">
      <c r="A2219" s="18" t="s">
        <v>8322</v>
      </c>
      <c r="B2219" s="15"/>
      <c r="C2219" s="15"/>
    </row>
    <row r="2220" spans="1:3" x14ac:dyDescent="0.2">
      <c r="A2220" s="19">
        <v>47</v>
      </c>
      <c r="B2220" s="15">
        <v>1</v>
      </c>
      <c r="C2220" s="15">
        <v>1</v>
      </c>
    </row>
    <row r="2221" spans="1:3" x14ac:dyDescent="0.2">
      <c r="A2221" s="18" t="s">
        <v>8339</v>
      </c>
      <c r="B2221" s="15"/>
      <c r="C2221" s="15"/>
    </row>
    <row r="2222" spans="1:3" x14ac:dyDescent="0.2">
      <c r="A2222" s="19">
        <v>47</v>
      </c>
      <c r="B2222" s="15">
        <v>78.94</v>
      </c>
      <c r="C2222" s="15">
        <v>78.94</v>
      </c>
    </row>
    <row r="2223" spans="1:3" x14ac:dyDescent="0.2">
      <c r="A2223" s="22" t="s">
        <v>8977</v>
      </c>
      <c r="B2223" s="23">
        <v>1</v>
      </c>
      <c r="C2223" s="23">
        <v>1</v>
      </c>
    </row>
    <row r="2224" spans="1:3" x14ac:dyDescent="0.2">
      <c r="A2224" s="22" t="s">
        <v>8978</v>
      </c>
      <c r="B2224" s="23">
        <v>78.94</v>
      </c>
      <c r="C2224" s="23">
        <v>78.94</v>
      </c>
    </row>
    <row r="2225" spans="1:3" x14ac:dyDescent="0.2">
      <c r="A2225" s="22" t="s">
        <v>3703</v>
      </c>
      <c r="B2225" s="23"/>
      <c r="C2225" s="23"/>
    </row>
    <row r="2226" spans="1:3" x14ac:dyDescent="0.2">
      <c r="A2226" s="18" t="s">
        <v>8322</v>
      </c>
      <c r="B2226" s="15"/>
      <c r="C2226" s="15"/>
    </row>
    <row r="2227" spans="1:3" x14ac:dyDescent="0.2">
      <c r="A2227" s="19">
        <v>13</v>
      </c>
      <c r="B2227" s="15">
        <v>1</v>
      </c>
      <c r="C2227" s="15">
        <v>1</v>
      </c>
    </row>
    <row r="2228" spans="1:3" x14ac:dyDescent="0.2">
      <c r="A2228" s="18" t="s">
        <v>8339</v>
      </c>
      <c r="B2228" s="15"/>
      <c r="C2228" s="15"/>
    </row>
    <row r="2229" spans="1:3" x14ac:dyDescent="0.2">
      <c r="A2229" s="19">
        <v>13</v>
      </c>
      <c r="B2229" s="15">
        <v>140</v>
      </c>
      <c r="C2229" s="15">
        <v>140</v>
      </c>
    </row>
    <row r="2230" spans="1:3" x14ac:dyDescent="0.2">
      <c r="A2230" s="22" t="s">
        <v>8979</v>
      </c>
      <c r="B2230" s="23">
        <v>1</v>
      </c>
      <c r="C2230" s="23">
        <v>1</v>
      </c>
    </row>
    <row r="2231" spans="1:3" x14ac:dyDescent="0.2">
      <c r="A2231" s="22" t="s">
        <v>8980</v>
      </c>
      <c r="B2231" s="23">
        <v>140</v>
      </c>
      <c r="C2231" s="23">
        <v>140</v>
      </c>
    </row>
    <row r="2232" spans="1:3" x14ac:dyDescent="0.2">
      <c r="A2232" s="22" t="s">
        <v>1302</v>
      </c>
      <c r="B2232" s="23"/>
      <c r="C2232" s="23"/>
    </row>
    <row r="2233" spans="1:3" x14ac:dyDescent="0.2">
      <c r="A2233" s="18" t="s">
        <v>8322</v>
      </c>
      <c r="B2233" s="15"/>
      <c r="C2233" s="15"/>
    </row>
    <row r="2234" spans="1:3" x14ac:dyDescent="0.2">
      <c r="A2234" s="19">
        <v>29</v>
      </c>
      <c r="B2234" s="15">
        <v>1</v>
      </c>
      <c r="C2234" s="15">
        <v>1</v>
      </c>
    </row>
    <row r="2235" spans="1:3" x14ac:dyDescent="0.2">
      <c r="A2235" s="18" t="s">
        <v>8339</v>
      </c>
      <c r="B2235" s="15"/>
      <c r="C2235" s="15"/>
    </row>
    <row r="2236" spans="1:3" x14ac:dyDescent="0.2">
      <c r="A2236" s="19">
        <v>29</v>
      </c>
      <c r="B2236" s="15">
        <v>70.86</v>
      </c>
      <c r="C2236" s="15">
        <v>70.86</v>
      </c>
    </row>
    <row r="2237" spans="1:3" x14ac:dyDescent="0.2">
      <c r="A2237" s="22" t="s">
        <v>8981</v>
      </c>
      <c r="B2237" s="23">
        <v>1</v>
      </c>
      <c r="C2237" s="23">
        <v>1</v>
      </c>
    </row>
    <row r="2238" spans="1:3" x14ac:dyDescent="0.2">
      <c r="A2238" s="22" t="s">
        <v>8982</v>
      </c>
      <c r="B2238" s="23">
        <v>70.86</v>
      </c>
      <c r="C2238" s="23">
        <v>70.86</v>
      </c>
    </row>
    <row r="2239" spans="1:3" x14ac:dyDescent="0.2">
      <c r="A2239" s="22" t="s">
        <v>3291</v>
      </c>
      <c r="B2239" s="23"/>
      <c r="C2239" s="23"/>
    </row>
    <row r="2240" spans="1:3" x14ac:dyDescent="0.2">
      <c r="A2240" s="18" t="s">
        <v>8322</v>
      </c>
      <c r="B2240" s="15"/>
      <c r="C2240" s="15"/>
    </row>
    <row r="2241" spans="1:3" x14ac:dyDescent="0.2">
      <c r="A2241" s="19">
        <v>14</v>
      </c>
      <c r="B2241" s="15">
        <v>1</v>
      </c>
      <c r="C2241" s="15">
        <v>1</v>
      </c>
    </row>
    <row r="2242" spans="1:3" x14ac:dyDescent="0.2">
      <c r="A2242" s="18" t="s">
        <v>8339</v>
      </c>
      <c r="B2242" s="15"/>
      <c r="C2242" s="15"/>
    </row>
    <row r="2243" spans="1:3" x14ac:dyDescent="0.2">
      <c r="A2243" s="19">
        <v>14</v>
      </c>
      <c r="B2243" s="15">
        <v>40.71</v>
      </c>
      <c r="C2243" s="15">
        <v>40.71</v>
      </c>
    </row>
    <row r="2244" spans="1:3" x14ac:dyDescent="0.2">
      <c r="A2244" s="22" t="s">
        <v>8983</v>
      </c>
      <c r="B2244" s="23">
        <v>1</v>
      </c>
      <c r="C2244" s="23">
        <v>1</v>
      </c>
    </row>
    <row r="2245" spans="1:3" x14ac:dyDescent="0.2">
      <c r="A2245" s="22" t="s">
        <v>8984</v>
      </c>
      <c r="B2245" s="23">
        <v>40.71</v>
      </c>
      <c r="C2245" s="23">
        <v>40.71</v>
      </c>
    </row>
    <row r="2246" spans="1:3" x14ac:dyDescent="0.2">
      <c r="A2246" s="22" t="s">
        <v>3432</v>
      </c>
      <c r="B2246" s="23"/>
      <c r="C2246" s="23"/>
    </row>
    <row r="2247" spans="1:3" x14ac:dyDescent="0.2">
      <c r="A2247" s="18" t="s">
        <v>8322</v>
      </c>
      <c r="B2247" s="15"/>
      <c r="C2247" s="15"/>
    </row>
    <row r="2248" spans="1:3" x14ac:dyDescent="0.2">
      <c r="A2248" s="19">
        <v>71</v>
      </c>
      <c r="B2248" s="15">
        <v>1</v>
      </c>
      <c r="C2248" s="15">
        <v>1</v>
      </c>
    </row>
    <row r="2249" spans="1:3" x14ac:dyDescent="0.2">
      <c r="A2249" s="18" t="s">
        <v>8339</v>
      </c>
      <c r="B2249" s="15"/>
      <c r="C2249" s="15"/>
    </row>
    <row r="2250" spans="1:3" x14ac:dyDescent="0.2">
      <c r="A2250" s="19">
        <v>71</v>
      </c>
      <c r="B2250" s="15">
        <v>134.15</v>
      </c>
      <c r="C2250" s="15">
        <v>134.15</v>
      </c>
    </row>
    <row r="2251" spans="1:3" x14ac:dyDescent="0.2">
      <c r="A2251" s="22" t="s">
        <v>8985</v>
      </c>
      <c r="B2251" s="23">
        <v>1</v>
      </c>
      <c r="C2251" s="23">
        <v>1</v>
      </c>
    </row>
    <row r="2252" spans="1:3" x14ac:dyDescent="0.2">
      <c r="A2252" s="22" t="s">
        <v>8986</v>
      </c>
      <c r="B2252" s="23">
        <v>134.15</v>
      </c>
      <c r="C2252" s="23">
        <v>134.15</v>
      </c>
    </row>
    <row r="2253" spans="1:3" x14ac:dyDescent="0.2">
      <c r="A2253" s="22" t="s">
        <v>3424</v>
      </c>
      <c r="B2253" s="23"/>
      <c r="C2253" s="23"/>
    </row>
    <row r="2254" spans="1:3" x14ac:dyDescent="0.2">
      <c r="A2254" s="18" t="s">
        <v>8322</v>
      </c>
      <c r="B2254" s="15"/>
      <c r="C2254" s="15"/>
    </row>
    <row r="2255" spans="1:3" x14ac:dyDescent="0.2">
      <c r="A2255" s="19">
        <v>104</v>
      </c>
      <c r="B2255" s="15">
        <v>1</v>
      </c>
      <c r="C2255" s="15">
        <v>1</v>
      </c>
    </row>
    <row r="2256" spans="1:3" x14ac:dyDescent="0.2">
      <c r="A2256" s="18" t="s">
        <v>8339</v>
      </c>
      <c r="B2256" s="15"/>
      <c r="C2256" s="15"/>
    </row>
    <row r="2257" spans="1:3" x14ac:dyDescent="0.2">
      <c r="A2257" s="19">
        <v>104</v>
      </c>
      <c r="B2257" s="15">
        <v>297.02999999999997</v>
      </c>
      <c r="C2257" s="15">
        <v>297.02999999999997</v>
      </c>
    </row>
    <row r="2258" spans="1:3" x14ac:dyDescent="0.2">
      <c r="A2258" s="22" t="s">
        <v>8987</v>
      </c>
      <c r="B2258" s="23">
        <v>1</v>
      </c>
      <c r="C2258" s="23">
        <v>1</v>
      </c>
    </row>
    <row r="2259" spans="1:3" x14ac:dyDescent="0.2">
      <c r="A2259" s="22" t="s">
        <v>8988</v>
      </c>
      <c r="B2259" s="23">
        <v>297.02999999999997</v>
      </c>
      <c r="C2259" s="23">
        <v>297.02999999999997</v>
      </c>
    </row>
    <row r="2260" spans="1:3" x14ac:dyDescent="0.2">
      <c r="A2260" s="22" t="s">
        <v>3147</v>
      </c>
      <c r="B2260" s="23"/>
      <c r="C2260" s="23"/>
    </row>
    <row r="2261" spans="1:3" x14ac:dyDescent="0.2">
      <c r="A2261" s="18" t="s">
        <v>8322</v>
      </c>
      <c r="B2261" s="15"/>
      <c r="C2261" s="15"/>
    </row>
    <row r="2262" spans="1:3" x14ac:dyDescent="0.2">
      <c r="A2262" s="19">
        <v>213</v>
      </c>
      <c r="B2262" s="15">
        <v>1</v>
      </c>
      <c r="C2262" s="15">
        <v>1</v>
      </c>
    </row>
    <row r="2263" spans="1:3" x14ac:dyDescent="0.2">
      <c r="A2263" s="18" t="s">
        <v>8339</v>
      </c>
      <c r="B2263" s="15"/>
      <c r="C2263" s="15"/>
    </row>
    <row r="2264" spans="1:3" x14ac:dyDescent="0.2">
      <c r="A2264" s="19">
        <v>213</v>
      </c>
      <c r="B2264" s="15">
        <v>110.35</v>
      </c>
      <c r="C2264" s="15">
        <v>110.35</v>
      </c>
    </row>
    <row r="2265" spans="1:3" x14ac:dyDescent="0.2">
      <c r="A2265" s="22" t="s">
        <v>8989</v>
      </c>
      <c r="B2265" s="23">
        <v>1</v>
      </c>
      <c r="C2265" s="23">
        <v>1</v>
      </c>
    </row>
    <row r="2266" spans="1:3" x14ac:dyDescent="0.2">
      <c r="A2266" s="22" t="s">
        <v>8990</v>
      </c>
      <c r="B2266" s="23">
        <v>110.35</v>
      </c>
      <c r="C2266" s="23">
        <v>110.35</v>
      </c>
    </row>
    <row r="2267" spans="1:3" x14ac:dyDescent="0.2">
      <c r="A2267" s="22" t="s">
        <v>3482</v>
      </c>
      <c r="B2267" s="23"/>
      <c r="C2267" s="23"/>
    </row>
    <row r="2268" spans="1:3" x14ac:dyDescent="0.2">
      <c r="A2268" s="18" t="s">
        <v>8322</v>
      </c>
      <c r="B2268" s="15"/>
      <c r="C2268" s="15"/>
    </row>
    <row r="2269" spans="1:3" x14ac:dyDescent="0.2">
      <c r="A2269" s="19">
        <v>133</v>
      </c>
      <c r="B2269" s="15">
        <v>1</v>
      </c>
      <c r="C2269" s="15">
        <v>1</v>
      </c>
    </row>
    <row r="2270" spans="1:3" x14ac:dyDescent="0.2">
      <c r="A2270" s="18" t="s">
        <v>8339</v>
      </c>
      <c r="B2270" s="15"/>
      <c r="C2270" s="15"/>
    </row>
    <row r="2271" spans="1:3" x14ac:dyDescent="0.2">
      <c r="A2271" s="19">
        <v>133</v>
      </c>
      <c r="B2271" s="15">
        <v>40.29</v>
      </c>
      <c r="C2271" s="15">
        <v>40.29</v>
      </c>
    </row>
    <row r="2272" spans="1:3" x14ac:dyDescent="0.2">
      <c r="A2272" s="22" t="s">
        <v>8991</v>
      </c>
      <c r="B2272" s="23">
        <v>1</v>
      </c>
      <c r="C2272" s="23">
        <v>1</v>
      </c>
    </row>
    <row r="2273" spans="1:3" x14ac:dyDescent="0.2">
      <c r="A2273" s="22" t="s">
        <v>8992</v>
      </c>
      <c r="B2273" s="23">
        <v>40.29</v>
      </c>
      <c r="C2273" s="23">
        <v>40.29</v>
      </c>
    </row>
    <row r="2274" spans="1:3" x14ac:dyDescent="0.2">
      <c r="A2274" s="22" t="s">
        <v>3567</v>
      </c>
      <c r="B2274" s="23"/>
      <c r="C2274" s="23"/>
    </row>
    <row r="2275" spans="1:3" x14ac:dyDescent="0.2">
      <c r="A2275" s="18" t="s">
        <v>8322</v>
      </c>
      <c r="B2275" s="15"/>
      <c r="C2275" s="15"/>
    </row>
    <row r="2276" spans="1:3" x14ac:dyDescent="0.2">
      <c r="A2276" s="19">
        <v>19</v>
      </c>
      <c r="B2276" s="15">
        <v>1</v>
      </c>
      <c r="C2276" s="15">
        <v>1</v>
      </c>
    </row>
    <row r="2277" spans="1:3" x14ac:dyDescent="0.2">
      <c r="A2277" s="18" t="s">
        <v>8339</v>
      </c>
      <c r="B2277" s="15"/>
      <c r="C2277" s="15"/>
    </row>
    <row r="2278" spans="1:3" x14ac:dyDescent="0.2">
      <c r="A2278" s="19">
        <v>19</v>
      </c>
      <c r="B2278" s="15">
        <v>58.42</v>
      </c>
      <c r="C2278" s="15">
        <v>58.42</v>
      </c>
    </row>
    <row r="2279" spans="1:3" x14ac:dyDescent="0.2">
      <c r="A2279" s="22" t="s">
        <v>8993</v>
      </c>
      <c r="B2279" s="23">
        <v>1</v>
      </c>
      <c r="C2279" s="23">
        <v>1</v>
      </c>
    </row>
    <row r="2280" spans="1:3" x14ac:dyDescent="0.2">
      <c r="A2280" s="22" t="s">
        <v>8994</v>
      </c>
      <c r="B2280" s="23">
        <v>58.42</v>
      </c>
      <c r="C2280" s="23">
        <v>58.42</v>
      </c>
    </row>
    <row r="2281" spans="1:3" x14ac:dyDescent="0.2">
      <c r="A2281" s="22" t="s">
        <v>3286</v>
      </c>
      <c r="B2281" s="23"/>
      <c r="C2281" s="23"/>
    </row>
    <row r="2282" spans="1:3" x14ac:dyDescent="0.2">
      <c r="A2282" s="18" t="s">
        <v>8322</v>
      </c>
      <c r="B2282" s="15"/>
      <c r="C2282" s="15"/>
    </row>
    <row r="2283" spans="1:3" x14ac:dyDescent="0.2">
      <c r="A2283" s="19">
        <v>122</v>
      </c>
      <c r="B2283" s="15">
        <v>1</v>
      </c>
      <c r="C2283" s="15">
        <v>1</v>
      </c>
    </row>
    <row r="2284" spans="1:3" x14ac:dyDescent="0.2">
      <c r="A2284" s="18" t="s">
        <v>8339</v>
      </c>
      <c r="B2284" s="15"/>
      <c r="C2284" s="15"/>
    </row>
    <row r="2285" spans="1:3" x14ac:dyDescent="0.2">
      <c r="A2285" s="19">
        <v>122</v>
      </c>
      <c r="B2285" s="15">
        <v>125.12</v>
      </c>
      <c r="C2285" s="15">
        <v>125.12</v>
      </c>
    </row>
    <row r="2286" spans="1:3" x14ac:dyDescent="0.2">
      <c r="A2286" s="22" t="s">
        <v>8995</v>
      </c>
      <c r="B2286" s="23">
        <v>1</v>
      </c>
      <c r="C2286" s="23">
        <v>1</v>
      </c>
    </row>
    <row r="2287" spans="1:3" x14ac:dyDescent="0.2">
      <c r="A2287" s="22" t="s">
        <v>8996</v>
      </c>
      <c r="B2287" s="23">
        <v>125.12</v>
      </c>
      <c r="C2287" s="23">
        <v>125.12</v>
      </c>
    </row>
    <row r="2288" spans="1:3" x14ac:dyDescent="0.2">
      <c r="A2288" s="22" t="s">
        <v>2978</v>
      </c>
      <c r="B2288" s="23"/>
      <c r="C2288" s="23"/>
    </row>
    <row r="2289" spans="1:3" x14ac:dyDescent="0.2">
      <c r="A2289" s="18" t="s">
        <v>8322</v>
      </c>
      <c r="B2289" s="15"/>
      <c r="C2289" s="15"/>
    </row>
    <row r="2290" spans="1:3" x14ac:dyDescent="0.2">
      <c r="A2290" s="19">
        <v>16</v>
      </c>
      <c r="B2290" s="15">
        <v>1</v>
      </c>
      <c r="C2290" s="15">
        <v>1</v>
      </c>
    </row>
    <row r="2291" spans="1:3" x14ac:dyDescent="0.2">
      <c r="A2291" s="18" t="s">
        <v>8339</v>
      </c>
      <c r="B2291" s="15"/>
      <c r="C2291" s="15"/>
    </row>
    <row r="2292" spans="1:3" x14ac:dyDescent="0.2">
      <c r="A2292" s="19">
        <v>16</v>
      </c>
      <c r="B2292" s="15">
        <v>60.69</v>
      </c>
      <c r="C2292" s="15">
        <v>60.69</v>
      </c>
    </row>
    <row r="2293" spans="1:3" x14ac:dyDescent="0.2">
      <c r="A2293" s="22" t="s">
        <v>8997</v>
      </c>
      <c r="B2293" s="23">
        <v>1</v>
      </c>
      <c r="C2293" s="23">
        <v>1</v>
      </c>
    </row>
    <row r="2294" spans="1:3" x14ac:dyDescent="0.2">
      <c r="A2294" s="22" t="s">
        <v>8998</v>
      </c>
      <c r="B2294" s="23">
        <v>60.69</v>
      </c>
      <c r="C2294" s="23">
        <v>60.69</v>
      </c>
    </row>
    <row r="2295" spans="1:3" x14ac:dyDescent="0.2">
      <c r="A2295" s="22" t="s">
        <v>3594</v>
      </c>
      <c r="B2295" s="23"/>
      <c r="C2295" s="23"/>
    </row>
    <row r="2296" spans="1:3" x14ac:dyDescent="0.2">
      <c r="A2296" s="18" t="s">
        <v>8322</v>
      </c>
      <c r="B2296" s="15"/>
      <c r="C2296" s="15"/>
    </row>
    <row r="2297" spans="1:3" x14ac:dyDescent="0.2">
      <c r="A2297" s="19">
        <v>62</v>
      </c>
      <c r="B2297" s="15">
        <v>1</v>
      </c>
      <c r="C2297" s="15">
        <v>1</v>
      </c>
    </row>
    <row r="2298" spans="1:3" x14ac:dyDescent="0.2">
      <c r="A2298" s="18" t="s">
        <v>8339</v>
      </c>
      <c r="B2298" s="15"/>
      <c r="C2298" s="15"/>
    </row>
    <row r="2299" spans="1:3" x14ac:dyDescent="0.2">
      <c r="A2299" s="19">
        <v>62</v>
      </c>
      <c r="B2299" s="15">
        <v>49.69</v>
      </c>
      <c r="C2299" s="15">
        <v>49.69</v>
      </c>
    </row>
    <row r="2300" spans="1:3" x14ac:dyDescent="0.2">
      <c r="A2300" s="22" t="s">
        <v>8999</v>
      </c>
      <c r="B2300" s="23">
        <v>1</v>
      </c>
      <c r="C2300" s="23">
        <v>1</v>
      </c>
    </row>
    <row r="2301" spans="1:3" x14ac:dyDescent="0.2">
      <c r="A2301" s="22" t="s">
        <v>9000</v>
      </c>
      <c r="B2301" s="23">
        <v>49.69</v>
      </c>
      <c r="C2301" s="23">
        <v>49.69</v>
      </c>
    </row>
    <row r="2302" spans="1:3" x14ac:dyDescent="0.2">
      <c r="A2302" s="22" t="s">
        <v>3499</v>
      </c>
      <c r="B2302" s="23"/>
      <c r="C2302" s="23"/>
    </row>
    <row r="2303" spans="1:3" x14ac:dyDescent="0.2">
      <c r="A2303" s="18" t="s">
        <v>8322</v>
      </c>
      <c r="B2303" s="15"/>
      <c r="C2303" s="15"/>
    </row>
    <row r="2304" spans="1:3" x14ac:dyDescent="0.2">
      <c r="A2304" s="19">
        <v>42</v>
      </c>
      <c r="B2304" s="15">
        <v>1</v>
      </c>
      <c r="C2304" s="15">
        <v>1</v>
      </c>
    </row>
    <row r="2305" spans="1:3" x14ac:dyDescent="0.2">
      <c r="A2305" s="18" t="s">
        <v>8339</v>
      </c>
      <c r="B2305" s="15"/>
      <c r="C2305" s="15"/>
    </row>
    <row r="2306" spans="1:3" x14ac:dyDescent="0.2">
      <c r="A2306" s="19">
        <v>42</v>
      </c>
      <c r="B2306" s="15">
        <v>25.31</v>
      </c>
      <c r="C2306" s="15">
        <v>25.31</v>
      </c>
    </row>
    <row r="2307" spans="1:3" x14ac:dyDescent="0.2">
      <c r="A2307" s="22" t="s">
        <v>9001</v>
      </c>
      <c r="B2307" s="23">
        <v>1</v>
      </c>
      <c r="C2307" s="23">
        <v>1</v>
      </c>
    </row>
    <row r="2308" spans="1:3" x14ac:dyDescent="0.2">
      <c r="A2308" s="22" t="s">
        <v>9002</v>
      </c>
      <c r="B2308" s="23">
        <v>25.31</v>
      </c>
      <c r="C2308" s="23">
        <v>25.31</v>
      </c>
    </row>
    <row r="2309" spans="1:3" x14ac:dyDescent="0.2">
      <c r="A2309" s="22" t="s">
        <v>3246</v>
      </c>
      <c r="B2309" s="23"/>
      <c r="C2309" s="23"/>
    </row>
    <row r="2310" spans="1:3" x14ac:dyDescent="0.2">
      <c r="A2310" s="18" t="s">
        <v>8322</v>
      </c>
      <c r="B2310" s="15"/>
      <c r="C2310" s="15"/>
    </row>
    <row r="2311" spans="1:3" x14ac:dyDescent="0.2">
      <c r="A2311" s="19">
        <v>193</v>
      </c>
      <c r="B2311" s="15">
        <v>1</v>
      </c>
      <c r="C2311" s="15">
        <v>1</v>
      </c>
    </row>
    <row r="2312" spans="1:3" x14ac:dyDescent="0.2">
      <c r="A2312" s="18" t="s">
        <v>8339</v>
      </c>
      <c r="B2312" s="15"/>
      <c r="C2312" s="15"/>
    </row>
    <row r="2313" spans="1:3" x14ac:dyDescent="0.2">
      <c r="A2313" s="19">
        <v>193</v>
      </c>
      <c r="B2313" s="15">
        <v>57.63</v>
      </c>
      <c r="C2313" s="15">
        <v>57.63</v>
      </c>
    </row>
    <row r="2314" spans="1:3" x14ac:dyDescent="0.2">
      <c r="A2314" s="22" t="s">
        <v>9003</v>
      </c>
      <c r="B2314" s="23">
        <v>1</v>
      </c>
      <c r="C2314" s="23">
        <v>1</v>
      </c>
    </row>
    <row r="2315" spans="1:3" x14ac:dyDescent="0.2">
      <c r="A2315" s="22" t="s">
        <v>9004</v>
      </c>
      <c r="B2315" s="23">
        <v>57.63</v>
      </c>
      <c r="C2315" s="23">
        <v>57.63</v>
      </c>
    </row>
    <row r="2316" spans="1:3" x14ac:dyDescent="0.2">
      <c r="A2316" s="22" t="s">
        <v>3383</v>
      </c>
      <c r="B2316" s="23"/>
      <c r="C2316" s="23"/>
    </row>
    <row r="2317" spans="1:3" x14ac:dyDescent="0.2">
      <c r="A2317" s="18" t="s">
        <v>8322</v>
      </c>
      <c r="B2317" s="15"/>
      <c r="C2317" s="15"/>
    </row>
    <row r="2318" spans="1:3" x14ac:dyDescent="0.2">
      <c r="A2318" s="19">
        <v>64</v>
      </c>
      <c r="B2318" s="15">
        <v>1</v>
      </c>
      <c r="C2318" s="15">
        <v>1</v>
      </c>
    </row>
    <row r="2319" spans="1:3" x14ac:dyDescent="0.2">
      <c r="A2319" s="18" t="s">
        <v>8339</v>
      </c>
      <c r="B2319" s="15"/>
      <c r="C2319" s="15"/>
    </row>
    <row r="2320" spans="1:3" x14ac:dyDescent="0.2">
      <c r="A2320" s="19">
        <v>64</v>
      </c>
      <c r="B2320" s="15">
        <v>93.76</v>
      </c>
      <c r="C2320" s="15">
        <v>93.76</v>
      </c>
    </row>
    <row r="2321" spans="1:3" x14ac:dyDescent="0.2">
      <c r="A2321" s="22" t="s">
        <v>9005</v>
      </c>
      <c r="B2321" s="23">
        <v>1</v>
      </c>
      <c r="C2321" s="23">
        <v>1</v>
      </c>
    </row>
    <row r="2322" spans="1:3" x14ac:dyDescent="0.2">
      <c r="A2322" s="22" t="s">
        <v>9006</v>
      </c>
      <c r="B2322" s="23">
        <v>93.76</v>
      </c>
      <c r="C2322" s="23">
        <v>93.76</v>
      </c>
    </row>
    <row r="2323" spans="1:3" x14ac:dyDescent="0.2">
      <c r="A2323" s="22" t="s">
        <v>3692</v>
      </c>
      <c r="B2323" s="23"/>
      <c r="C2323" s="23"/>
    </row>
    <row r="2324" spans="1:3" x14ac:dyDescent="0.2">
      <c r="A2324" s="18" t="s">
        <v>8322</v>
      </c>
      <c r="B2324" s="15"/>
      <c r="C2324" s="15"/>
    </row>
    <row r="2325" spans="1:3" x14ac:dyDescent="0.2">
      <c r="A2325" s="19">
        <v>33</v>
      </c>
      <c r="B2325" s="15">
        <v>1</v>
      </c>
      <c r="C2325" s="15">
        <v>1</v>
      </c>
    </row>
    <row r="2326" spans="1:3" x14ac:dyDescent="0.2">
      <c r="A2326" s="18" t="s">
        <v>8339</v>
      </c>
      <c r="B2326" s="15"/>
      <c r="C2326" s="15"/>
    </row>
    <row r="2327" spans="1:3" x14ac:dyDescent="0.2">
      <c r="A2327" s="19">
        <v>33</v>
      </c>
      <c r="B2327" s="15">
        <v>121.36</v>
      </c>
      <c r="C2327" s="15">
        <v>121.36</v>
      </c>
    </row>
    <row r="2328" spans="1:3" x14ac:dyDescent="0.2">
      <c r="A2328" s="22" t="s">
        <v>9007</v>
      </c>
      <c r="B2328" s="23">
        <v>1</v>
      </c>
      <c r="C2328" s="23">
        <v>1</v>
      </c>
    </row>
    <row r="2329" spans="1:3" x14ac:dyDescent="0.2">
      <c r="A2329" s="22" t="s">
        <v>9008</v>
      </c>
      <c r="B2329" s="23">
        <v>121.36</v>
      </c>
      <c r="C2329" s="23">
        <v>121.36</v>
      </c>
    </row>
    <row r="2330" spans="1:3" x14ac:dyDescent="0.2">
      <c r="A2330" s="22" t="s">
        <v>3564</v>
      </c>
      <c r="B2330" s="23"/>
      <c r="C2330" s="23"/>
    </row>
    <row r="2331" spans="1:3" x14ac:dyDescent="0.2">
      <c r="A2331" s="18" t="s">
        <v>8322</v>
      </c>
      <c r="B2331" s="15"/>
      <c r="C2331" s="15"/>
    </row>
    <row r="2332" spans="1:3" x14ac:dyDescent="0.2">
      <c r="A2332" s="19">
        <v>12</v>
      </c>
      <c r="B2332" s="15">
        <v>1</v>
      </c>
      <c r="C2332" s="15">
        <v>1</v>
      </c>
    </row>
    <row r="2333" spans="1:3" x14ac:dyDescent="0.2">
      <c r="A2333" s="18" t="s">
        <v>8339</v>
      </c>
      <c r="B2333" s="15"/>
      <c r="C2333" s="15"/>
    </row>
    <row r="2334" spans="1:3" x14ac:dyDescent="0.2">
      <c r="A2334" s="19">
        <v>12</v>
      </c>
      <c r="B2334" s="15">
        <v>97.92</v>
      </c>
      <c r="C2334" s="15">
        <v>97.92</v>
      </c>
    </row>
    <row r="2335" spans="1:3" x14ac:dyDescent="0.2">
      <c r="A2335" s="22" t="s">
        <v>9009</v>
      </c>
      <c r="B2335" s="23">
        <v>1</v>
      </c>
      <c r="C2335" s="23">
        <v>1</v>
      </c>
    </row>
    <row r="2336" spans="1:3" x14ac:dyDescent="0.2">
      <c r="A2336" s="22" t="s">
        <v>9010</v>
      </c>
      <c r="B2336" s="23">
        <v>97.92</v>
      </c>
      <c r="C2336" s="23">
        <v>97.92</v>
      </c>
    </row>
    <row r="2337" spans="1:3" x14ac:dyDescent="0.2">
      <c r="A2337" s="22" t="s">
        <v>3275</v>
      </c>
      <c r="B2337" s="23"/>
      <c r="C2337" s="23"/>
    </row>
    <row r="2338" spans="1:3" x14ac:dyDescent="0.2">
      <c r="A2338" s="18" t="s">
        <v>8322</v>
      </c>
      <c r="B2338" s="15"/>
      <c r="C2338" s="15"/>
    </row>
    <row r="2339" spans="1:3" x14ac:dyDescent="0.2">
      <c r="A2339" s="19">
        <v>12</v>
      </c>
      <c r="B2339" s="15">
        <v>1</v>
      </c>
      <c r="C2339" s="15">
        <v>1</v>
      </c>
    </row>
    <row r="2340" spans="1:3" x14ac:dyDescent="0.2">
      <c r="A2340" s="18" t="s">
        <v>8339</v>
      </c>
      <c r="B2340" s="15"/>
      <c r="C2340" s="15"/>
    </row>
    <row r="2341" spans="1:3" x14ac:dyDescent="0.2">
      <c r="A2341" s="19">
        <v>12</v>
      </c>
      <c r="B2341" s="15">
        <v>150.41999999999999</v>
      </c>
      <c r="C2341" s="15">
        <v>150.41999999999999</v>
      </c>
    </row>
    <row r="2342" spans="1:3" x14ac:dyDescent="0.2">
      <c r="A2342" s="22" t="s">
        <v>9011</v>
      </c>
      <c r="B2342" s="23">
        <v>1</v>
      </c>
      <c r="C2342" s="23">
        <v>1</v>
      </c>
    </row>
    <row r="2343" spans="1:3" x14ac:dyDescent="0.2">
      <c r="A2343" s="22" t="s">
        <v>9012</v>
      </c>
      <c r="B2343" s="23">
        <v>150.41999999999999</v>
      </c>
      <c r="C2343" s="23">
        <v>150.41999999999999</v>
      </c>
    </row>
    <row r="2344" spans="1:3" x14ac:dyDescent="0.2">
      <c r="A2344" s="22" t="s">
        <v>3456</v>
      </c>
      <c r="B2344" s="23"/>
      <c r="C2344" s="23"/>
    </row>
    <row r="2345" spans="1:3" x14ac:dyDescent="0.2">
      <c r="A2345" s="18" t="s">
        <v>8322</v>
      </c>
      <c r="B2345" s="15"/>
      <c r="C2345" s="15"/>
    </row>
    <row r="2346" spans="1:3" x14ac:dyDescent="0.2">
      <c r="A2346" s="19">
        <v>55</v>
      </c>
      <c r="B2346" s="15">
        <v>1</v>
      </c>
      <c r="C2346" s="15">
        <v>1</v>
      </c>
    </row>
    <row r="2347" spans="1:3" x14ac:dyDescent="0.2">
      <c r="A2347" s="18" t="s">
        <v>8339</v>
      </c>
      <c r="B2347" s="15"/>
      <c r="C2347" s="15"/>
    </row>
    <row r="2348" spans="1:3" x14ac:dyDescent="0.2">
      <c r="A2348" s="19">
        <v>55</v>
      </c>
      <c r="B2348" s="15">
        <v>50.98</v>
      </c>
      <c r="C2348" s="15">
        <v>50.98</v>
      </c>
    </row>
    <row r="2349" spans="1:3" x14ac:dyDescent="0.2">
      <c r="A2349" s="22" t="s">
        <v>9013</v>
      </c>
      <c r="B2349" s="23">
        <v>1</v>
      </c>
      <c r="C2349" s="23">
        <v>1</v>
      </c>
    </row>
    <row r="2350" spans="1:3" x14ac:dyDescent="0.2">
      <c r="A2350" s="22" t="s">
        <v>9014</v>
      </c>
      <c r="B2350" s="23">
        <v>50.98</v>
      </c>
      <c r="C2350" s="23">
        <v>50.98</v>
      </c>
    </row>
    <row r="2351" spans="1:3" x14ac:dyDescent="0.2">
      <c r="A2351" s="22" t="s">
        <v>3243</v>
      </c>
      <c r="B2351" s="23"/>
      <c r="C2351" s="23"/>
    </row>
    <row r="2352" spans="1:3" x14ac:dyDescent="0.2">
      <c r="A2352" s="18" t="s">
        <v>8322</v>
      </c>
      <c r="B2352" s="15"/>
      <c r="C2352" s="15"/>
    </row>
    <row r="2353" spans="1:3" x14ac:dyDescent="0.2">
      <c r="A2353" s="19">
        <v>71</v>
      </c>
      <c r="B2353" s="15">
        <v>1</v>
      </c>
      <c r="C2353" s="15">
        <v>1</v>
      </c>
    </row>
    <row r="2354" spans="1:3" x14ac:dyDescent="0.2">
      <c r="A2354" s="18" t="s">
        <v>8339</v>
      </c>
      <c r="B2354" s="15"/>
      <c r="C2354" s="15"/>
    </row>
    <row r="2355" spans="1:3" x14ac:dyDescent="0.2">
      <c r="A2355" s="19">
        <v>71</v>
      </c>
      <c r="B2355" s="15">
        <v>115.87</v>
      </c>
      <c r="C2355" s="15">
        <v>115.87</v>
      </c>
    </row>
    <row r="2356" spans="1:3" x14ac:dyDescent="0.2">
      <c r="A2356" s="22" t="s">
        <v>9015</v>
      </c>
      <c r="B2356" s="23">
        <v>1</v>
      </c>
      <c r="C2356" s="23">
        <v>1</v>
      </c>
    </row>
    <row r="2357" spans="1:3" x14ac:dyDescent="0.2">
      <c r="A2357" s="22" t="s">
        <v>9016</v>
      </c>
      <c r="B2357" s="23">
        <v>115.87</v>
      </c>
      <c r="C2357" s="23">
        <v>115.87</v>
      </c>
    </row>
    <row r="2358" spans="1:3" x14ac:dyDescent="0.2">
      <c r="A2358" s="22" t="s">
        <v>3618</v>
      </c>
      <c r="B2358" s="23"/>
      <c r="C2358" s="23"/>
    </row>
    <row r="2359" spans="1:3" x14ac:dyDescent="0.2">
      <c r="A2359" s="18" t="s">
        <v>8322</v>
      </c>
      <c r="B2359" s="15"/>
      <c r="C2359" s="15"/>
    </row>
    <row r="2360" spans="1:3" x14ac:dyDescent="0.2">
      <c r="A2360" s="19">
        <v>197</v>
      </c>
      <c r="B2360" s="15">
        <v>1</v>
      </c>
      <c r="C2360" s="15">
        <v>1</v>
      </c>
    </row>
    <row r="2361" spans="1:3" x14ac:dyDescent="0.2">
      <c r="A2361" s="18" t="s">
        <v>8339</v>
      </c>
      <c r="B2361" s="15"/>
      <c r="C2361" s="15"/>
    </row>
    <row r="2362" spans="1:3" x14ac:dyDescent="0.2">
      <c r="A2362" s="19">
        <v>197</v>
      </c>
      <c r="B2362" s="15">
        <v>56.07</v>
      </c>
      <c r="C2362" s="15">
        <v>56.07</v>
      </c>
    </row>
    <row r="2363" spans="1:3" x14ac:dyDescent="0.2">
      <c r="A2363" s="22" t="s">
        <v>9017</v>
      </c>
      <c r="B2363" s="23">
        <v>1</v>
      </c>
      <c r="C2363" s="23">
        <v>1</v>
      </c>
    </row>
    <row r="2364" spans="1:3" x14ac:dyDescent="0.2">
      <c r="A2364" s="22" t="s">
        <v>9018</v>
      </c>
      <c r="B2364" s="23">
        <v>56.07</v>
      </c>
      <c r="C2364" s="23">
        <v>56.07</v>
      </c>
    </row>
    <row r="2365" spans="1:3" x14ac:dyDescent="0.2">
      <c r="A2365" s="22" t="s">
        <v>3310</v>
      </c>
      <c r="B2365" s="23"/>
      <c r="C2365" s="23"/>
    </row>
    <row r="2366" spans="1:3" x14ac:dyDescent="0.2">
      <c r="A2366" s="18" t="s">
        <v>8322</v>
      </c>
      <c r="B2366" s="15"/>
      <c r="C2366" s="15"/>
    </row>
    <row r="2367" spans="1:3" x14ac:dyDescent="0.2">
      <c r="A2367" s="19">
        <v>31</v>
      </c>
      <c r="B2367" s="15">
        <v>1</v>
      </c>
      <c r="C2367" s="15">
        <v>1</v>
      </c>
    </row>
    <row r="2368" spans="1:3" x14ac:dyDescent="0.2">
      <c r="A2368" s="18" t="s">
        <v>8339</v>
      </c>
      <c r="B2368" s="15"/>
      <c r="C2368" s="15"/>
    </row>
    <row r="2369" spans="1:3" x14ac:dyDescent="0.2">
      <c r="A2369" s="19">
        <v>31</v>
      </c>
      <c r="B2369" s="15">
        <v>209.84</v>
      </c>
      <c r="C2369" s="15">
        <v>209.84</v>
      </c>
    </row>
    <row r="2370" spans="1:3" x14ac:dyDescent="0.2">
      <c r="A2370" s="22" t="s">
        <v>9019</v>
      </c>
      <c r="B2370" s="23">
        <v>1</v>
      </c>
      <c r="C2370" s="23">
        <v>1</v>
      </c>
    </row>
    <row r="2371" spans="1:3" x14ac:dyDescent="0.2">
      <c r="A2371" s="22" t="s">
        <v>9020</v>
      </c>
      <c r="B2371" s="23">
        <v>209.84</v>
      </c>
      <c r="C2371" s="23">
        <v>209.84</v>
      </c>
    </row>
    <row r="2372" spans="1:3" x14ac:dyDescent="0.2">
      <c r="A2372" s="22" t="s">
        <v>3305</v>
      </c>
      <c r="B2372" s="23"/>
      <c r="C2372" s="23"/>
    </row>
    <row r="2373" spans="1:3" x14ac:dyDescent="0.2">
      <c r="A2373" s="18" t="s">
        <v>8322</v>
      </c>
      <c r="B2373" s="15"/>
      <c r="C2373" s="15"/>
    </row>
    <row r="2374" spans="1:3" x14ac:dyDescent="0.2">
      <c r="A2374" s="19">
        <v>20</v>
      </c>
      <c r="B2374" s="15">
        <v>1</v>
      </c>
      <c r="C2374" s="15">
        <v>1</v>
      </c>
    </row>
    <row r="2375" spans="1:3" x14ac:dyDescent="0.2">
      <c r="A2375" s="18" t="s">
        <v>8339</v>
      </c>
      <c r="B2375" s="15"/>
      <c r="C2375" s="15"/>
    </row>
    <row r="2376" spans="1:3" x14ac:dyDescent="0.2">
      <c r="A2376" s="19">
        <v>20</v>
      </c>
      <c r="B2376" s="15">
        <v>204.05</v>
      </c>
      <c r="C2376" s="15">
        <v>204.05</v>
      </c>
    </row>
    <row r="2377" spans="1:3" x14ac:dyDescent="0.2">
      <c r="A2377" s="22" t="s">
        <v>9021</v>
      </c>
      <c r="B2377" s="23">
        <v>1</v>
      </c>
      <c r="C2377" s="23">
        <v>1</v>
      </c>
    </row>
    <row r="2378" spans="1:3" x14ac:dyDescent="0.2">
      <c r="A2378" s="22" t="s">
        <v>9022</v>
      </c>
      <c r="B2378" s="23">
        <v>204.05</v>
      </c>
      <c r="C2378" s="23">
        <v>204.05</v>
      </c>
    </row>
    <row r="2379" spans="1:3" x14ac:dyDescent="0.2">
      <c r="A2379" s="22" t="s">
        <v>3175</v>
      </c>
      <c r="B2379" s="23"/>
      <c r="C2379" s="23"/>
    </row>
    <row r="2380" spans="1:3" x14ac:dyDescent="0.2">
      <c r="A2380" s="18" t="s">
        <v>8322</v>
      </c>
      <c r="B2380" s="15"/>
      <c r="C2380" s="15"/>
    </row>
    <row r="2381" spans="1:3" x14ac:dyDescent="0.2">
      <c r="A2381" s="19">
        <v>60</v>
      </c>
      <c r="B2381" s="15">
        <v>1</v>
      </c>
      <c r="C2381" s="15">
        <v>1</v>
      </c>
    </row>
    <row r="2382" spans="1:3" x14ac:dyDescent="0.2">
      <c r="A2382" s="18" t="s">
        <v>8339</v>
      </c>
      <c r="B2382" s="15"/>
      <c r="C2382" s="15"/>
    </row>
    <row r="2383" spans="1:3" x14ac:dyDescent="0.2">
      <c r="A2383" s="19">
        <v>60</v>
      </c>
      <c r="B2383" s="15">
        <v>91.3</v>
      </c>
      <c r="C2383" s="15">
        <v>91.3</v>
      </c>
    </row>
    <row r="2384" spans="1:3" x14ac:dyDescent="0.2">
      <c r="A2384" s="22" t="s">
        <v>9023</v>
      </c>
      <c r="B2384" s="23">
        <v>1</v>
      </c>
      <c r="C2384" s="23">
        <v>1</v>
      </c>
    </row>
    <row r="2385" spans="1:3" x14ac:dyDescent="0.2">
      <c r="A2385" s="22" t="s">
        <v>9024</v>
      </c>
      <c r="B2385" s="23">
        <v>91.3</v>
      </c>
      <c r="C2385" s="23">
        <v>91.3</v>
      </c>
    </row>
    <row r="2386" spans="1:3" x14ac:dyDescent="0.2">
      <c r="A2386" s="22" t="s">
        <v>3576</v>
      </c>
      <c r="B2386" s="23"/>
      <c r="C2386" s="23"/>
    </row>
    <row r="2387" spans="1:3" x14ac:dyDescent="0.2">
      <c r="A2387" s="18" t="s">
        <v>8322</v>
      </c>
      <c r="B2387" s="15"/>
      <c r="C2387" s="15"/>
    </row>
    <row r="2388" spans="1:3" x14ac:dyDescent="0.2">
      <c r="A2388" s="19">
        <v>27</v>
      </c>
      <c r="B2388" s="15">
        <v>1</v>
      </c>
      <c r="C2388" s="15">
        <v>1</v>
      </c>
    </row>
    <row r="2389" spans="1:3" x14ac:dyDescent="0.2">
      <c r="A2389" s="18" t="s">
        <v>8339</v>
      </c>
      <c r="B2389" s="15"/>
      <c r="C2389" s="15"/>
    </row>
    <row r="2390" spans="1:3" x14ac:dyDescent="0.2">
      <c r="A2390" s="19">
        <v>27</v>
      </c>
      <c r="B2390" s="15">
        <v>28.89</v>
      </c>
      <c r="C2390" s="15">
        <v>28.89</v>
      </c>
    </row>
    <row r="2391" spans="1:3" x14ac:dyDescent="0.2">
      <c r="A2391" s="22" t="s">
        <v>9025</v>
      </c>
      <c r="B2391" s="23">
        <v>1</v>
      </c>
      <c r="C2391" s="23">
        <v>1</v>
      </c>
    </row>
    <row r="2392" spans="1:3" x14ac:dyDescent="0.2">
      <c r="A2392" s="22" t="s">
        <v>9026</v>
      </c>
      <c r="B2392" s="23">
        <v>28.89</v>
      </c>
      <c r="C2392" s="23">
        <v>28.89</v>
      </c>
    </row>
    <row r="2393" spans="1:3" x14ac:dyDescent="0.2">
      <c r="A2393" s="22" t="s">
        <v>3338</v>
      </c>
      <c r="B2393" s="23"/>
      <c r="C2393" s="23"/>
    </row>
    <row r="2394" spans="1:3" x14ac:dyDescent="0.2">
      <c r="A2394" s="18" t="s">
        <v>8322</v>
      </c>
      <c r="B2394" s="15"/>
      <c r="C2394" s="15"/>
    </row>
    <row r="2395" spans="1:3" x14ac:dyDescent="0.2">
      <c r="A2395" s="19">
        <v>112</v>
      </c>
      <c r="B2395" s="15">
        <v>1</v>
      </c>
      <c r="C2395" s="15">
        <v>1</v>
      </c>
    </row>
    <row r="2396" spans="1:3" x14ac:dyDescent="0.2">
      <c r="A2396" s="18" t="s">
        <v>8339</v>
      </c>
      <c r="B2396" s="15"/>
      <c r="C2396" s="15"/>
    </row>
    <row r="2397" spans="1:3" x14ac:dyDescent="0.2">
      <c r="A2397" s="19">
        <v>112</v>
      </c>
      <c r="B2397" s="15">
        <v>136.85</v>
      </c>
      <c r="C2397" s="15">
        <v>136.85</v>
      </c>
    </row>
    <row r="2398" spans="1:3" x14ac:dyDescent="0.2">
      <c r="A2398" s="22" t="s">
        <v>9027</v>
      </c>
      <c r="B2398" s="23">
        <v>1</v>
      </c>
      <c r="C2398" s="23">
        <v>1</v>
      </c>
    </row>
    <row r="2399" spans="1:3" x14ac:dyDescent="0.2">
      <c r="A2399" s="22" t="s">
        <v>9028</v>
      </c>
      <c r="B2399" s="23">
        <v>136.85</v>
      </c>
      <c r="C2399" s="23">
        <v>136.85</v>
      </c>
    </row>
    <row r="2400" spans="1:3" x14ac:dyDescent="0.2">
      <c r="A2400" s="22" t="s">
        <v>3584</v>
      </c>
      <c r="B2400" s="23"/>
      <c r="C2400" s="23"/>
    </row>
    <row r="2401" spans="1:3" x14ac:dyDescent="0.2">
      <c r="A2401" s="18" t="s">
        <v>8322</v>
      </c>
      <c r="B2401" s="15"/>
      <c r="C2401" s="15"/>
    </row>
    <row r="2402" spans="1:3" x14ac:dyDescent="0.2">
      <c r="A2402" s="19">
        <v>23</v>
      </c>
      <c r="B2402" s="15">
        <v>1</v>
      </c>
      <c r="C2402" s="15">
        <v>1</v>
      </c>
    </row>
    <row r="2403" spans="1:3" x14ac:dyDescent="0.2">
      <c r="A2403" s="18" t="s">
        <v>8339</v>
      </c>
      <c r="B2403" s="15"/>
      <c r="C2403" s="15"/>
    </row>
    <row r="2404" spans="1:3" x14ac:dyDescent="0.2">
      <c r="A2404" s="19">
        <v>23</v>
      </c>
      <c r="B2404" s="15">
        <v>176.09</v>
      </c>
      <c r="C2404" s="15">
        <v>176.09</v>
      </c>
    </row>
    <row r="2405" spans="1:3" x14ac:dyDescent="0.2">
      <c r="A2405" s="22" t="s">
        <v>9029</v>
      </c>
      <c r="B2405" s="23">
        <v>1</v>
      </c>
      <c r="C2405" s="23">
        <v>1</v>
      </c>
    </row>
    <row r="2406" spans="1:3" x14ac:dyDescent="0.2">
      <c r="A2406" s="22" t="s">
        <v>9030</v>
      </c>
      <c r="B2406" s="23">
        <v>176.09</v>
      </c>
      <c r="C2406" s="23">
        <v>176.09</v>
      </c>
    </row>
    <row r="2407" spans="1:3" x14ac:dyDescent="0.2">
      <c r="A2407" s="22" t="s">
        <v>3569</v>
      </c>
      <c r="B2407" s="23"/>
      <c r="C2407" s="23"/>
    </row>
    <row r="2408" spans="1:3" x14ac:dyDescent="0.2">
      <c r="A2408" s="18" t="s">
        <v>8322</v>
      </c>
      <c r="B2408" s="15"/>
      <c r="C2408" s="15"/>
    </row>
    <row r="2409" spans="1:3" x14ac:dyDescent="0.2">
      <c r="A2409" s="19">
        <v>26</v>
      </c>
      <c r="B2409" s="15">
        <v>1</v>
      </c>
      <c r="C2409" s="15">
        <v>1</v>
      </c>
    </row>
    <row r="2410" spans="1:3" x14ac:dyDescent="0.2">
      <c r="A2410" s="18" t="s">
        <v>8339</v>
      </c>
      <c r="B2410" s="15"/>
      <c r="C2410" s="15"/>
    </row>
    <row r="2411" spans="1:3" x14ac:dyDescent="0.2">
      <c r="A2411" s="19">
        <v>26</v>
      </c>
      <c r="B2411" s="15">
        <v>87.96</v>
      </c>
      <c r="C2411" s="15">
        <v>87.96</v>
      </c>
    </row>
    <row r="2412" spans="1:3" x14ac:dyDescent="0.2">
      <c r="A2412" s="22" t="s">
        <v>9031</v>
      </c>
      <c r="B2412" s="23">
        <v>1</v>
      </c>
      <c r="C2412" s="23">
        <v>1</v>
      </c>
    </row>
    <row r="2413" spans="1:3" x14ac:dyDescent="0.2">
      <c r="A2413" s="22" t="s">
        <v>9032</v>
      </c>
      <c r="B2413" s="23">
        <v>87.96</v>
      </c>
      <c r="C2413" s="23">
        <v>87.96</v>
      </c>
    </row>
    <row r="2414" spans="1:3" x14ac:dyDescent="0.2">
      <c r="A2414" s="22" t="s">
        <v>3299</v>
      </c>
      <c r="B2414" s="23"/>
      <c r="C2414" s="23"/>
    </row>
    <row r="2415" spans="1:3" x14ac:dyDescent="0.2">
      <c r="A2415" s="18" t="s">
        <v>8322</v>
      </c>
      <c r="B2415" s="15"/>
      <c r="C2415" s="15"/>
    </row>
    <row r="2416" spans="1:3" x14ac:dyDescent="0.2">
      <c r="A2416" s="19">
        <v>63</v>
      </c>
      <c r="B2416" s="15">
        <v>1</v>
      </c>
      <c r="C2416" s="15">
        <v>1</v>
      </c>
    </row>
    <row r="2417" spans="1:3" x14ac:dyDescent="0.2">
      <c r="A2417" s="18" t="s">
        <v>8339</v>
      </c>
      <c r="B2417" s="15"/>
      <c r="C2417" s="15"/>
    </row>
    <row r="2418" spans="1:3" x14ac:dyDescent="0.2">
      <c r="A2418" s="19">
        <v>63</v>
      </c>
      <c r="B2418" s="15">
        <v>55.33</v>
      </c>
      <c r="C2418" s="15">
        <v>55.33</v>
      </c>
    </row>
    <row r="2419" spans="1:3" x14ac:dyDescent="0.2">
      <c r="A2419" s="22" t="s">
        <v>9033</v>
      </c>
      <c r="B2419" s="23">
        <v>1</v>
      </c>
      <c r="C2419" s="23">
        <v>1</v>
      </c>
    </row>
    <row r="2420" spans="1:3" x14ac:dyDescent="0.2">
      <c r="A2420" s="22" t="s">
        <v>9034</v>
      </c>
      <c r="B2420" s="23">
        <v>55.33</v>
      </c>
      <c r="C2420" s="23">
        <v>55.33</v>
      </c>
    </row>
    <row r="2421" spans="1:3" x14ac:dyDescent="0.2">
      <c r="A2421" s="22" t="s">
        <v>3392</v>
      </c>
      <c r="B2421" s="23"/>
      <c r="C2421" s="23"/>
    </row>
    <row r="2422" spans="1:3" x14ac:dyDescent="0.2">
      <c r="A2422" s="18" t="s">
        <v>8322</v>
      </c>
      <c r="B2422" s="15"/>
      <c r="C2422" s="15"/>
    </row>
    <row r="2423" spans="1:3" x14ac:dyDescent="0.2">
      <c r="A2423" s="19">
        <v>44</v>
      </c>
      <c r="B2423" s="15">
        <v>1</v>
      </c>
      <c r="C2423" s="15">
        <v>1</v>
      </c>
    </row>
    <row r="2424" spans="1:3" x14ac:dyDescent="0.2">
      <c r="A2424" s="18" t="s">
        <v>8339</v>
      </c>
      <c r="B2424" s="15"/>
      <c r="C2424" s="15"/>
    </row>
    <row r="2425" spans="1:3" x14ac:dyDescent="0.2">
      <c r="A2425" s="19">
        <v>44</v>
      </c>
      <c r="B2425" s="15">
        <v>36.07</v>
      </c>
      <c r="C2425" s="15">
        <v>36.07</v>
      </c>
    </row>
    <row r="2426" spans="1:3" x14ac:dyDescent="0.2">
      <c r="A2426" s="22" t="s">
        <v>9035</v>
      </c>
      <c r="B2426" s="23">
        <v>1</v>
      </c>
      <c r="C2426" s="23">
        <v>1</v>
      </c>
    </row>
    <row r="2427" spans="1:3" x14ac:dyDescent="0.2">
      <c r="A2427" s="22" t="s">
        <v>9036</v>
      </c>
      <c r="B2427" s="23">
        <v>36.07</v>
      </c>
      <c r="C2427" s="23">
        <v>36.07</v>
      </c>
    </row>
    <row r="2428" spans="1:3" x14ac:dyDescent="0.2">
      <c r="A2428" s="22" t="s">
        <v>3491</v>
      </c>
      <c r="B2428" s="23"/>
      <c r="C2428" s="23"/>
    </row>
    <row r="2429" spans="1:3" x14ac:dyDescent="0.2">
      <c r="A2429" s="18" t="s">
        <v>8322</v>
      </c>
      <c r="B2429" s="15"/>
      <c r="C2429" s="15"/>
    </row>
    <row r="2430" spans="1:3" x14ac:dyDescent="0.2">
      <c r="A2430" s="19">
        <v>35</v>
      </c>
      <c r="B2430" s="15">
        <v>1</v>
      </c>
      <c r="C2430" s="15">
        <v>1</v>
      </c>
    </row>
    <row r="2431" spans="1:3" x14ac:dyDescent="0.2">
      <c r="A2431" s="18" t="s">
        <v>8339</v>
      </c>
      <c r="B2431" s="15"/>
      <c r="C2431" s="15"/>
    </row>
    <row r="2432" spans="1:3" x14ac:dyDescent="0.2">
      <c r="A2432" s="19">
        <v>35</v>
      </c>
      <c r="B2432" s="15">
        <v>114.29</v>
      </c>
      <c r="C2432" s="15">
        <v>114.29</v>
      </c>
    </row>
    <row r="2433" spans="1:3" x14ac:dyDescent="0.2">
      <c r="A2433" s="22" t="s">
        <v>9037</v>
      </c>
      <c r="B2433" s="23">
        <v>1</v>
      </c>
      <c r="C2433" s="23">
        <v>1</v>
      </c>
    </row>
    <row r="2434" spans="1:3" x14ac:dyDescent="0.2">
      <c r="A2434" s="22" t="s">
        <v>9038</v>
      </c>
      <c r="B2434" s="23">
        <v>114.29</v>
      </c>
      <c r="C2434" s="23">
        <v>114.29</v>
      </c>
    </row>
    <row r="2435" spans="1:3" x14ac:dyDescent="0.2">
      <c r="A2435" s="22" t="s">
        <v>3515</v>
      </c>
      <c r="B2435" s="23"/>
      <c r="C2435" s="23"/>
    </row>
    <row r="2436" spans="1:3" x14ac:dyDescent="0.2">
      <c r="A2436" s="18" t="s">
        <v>8322</v>
      </c>
      <c r="B2436" s="15"/>
      <c r="C2436" s="15"/>
    </row>
    <row r="2437" spans="1:3" x14ac:dyDescent="0.2">
      <c r="A2437" s="19">
        <v>11</v>
      </c>
      <c r="B2437" s="15">
        <v>1</v>
      </c>
      <c r="C2437" s="15">
        <v>1</v>
      </c>
    </row>
    <row r="2438" spans="1:3" x14ac:dyDescent="0.2">
      <c r="A2438" s="18" t="s">
        <v>8339</v>
      </c>
      <c r="B2438" s="15"/>
      <c r="C2438" s="15"/>
    </row>
    <row r="2439" spans="1:3" x14ac:dyDescent="0.2">
      <c r="A2439" s="19">
        <v>11</v>
      </c>
      <c r="B2439" s="15">
        <v>227.27</v>
      </c>
      <c r="C2439" s="15">
        <v>227.27</v>
      </c>
    </row>
    <row r="2440" spans="1:3" x14ac:dyDescent="0.2">
      <c r="A2440" s="22" t="s">
        <v>9039</v>
      </c>
      <c r="B2440" s="23">
        <v>1</v>
      </c>
      <c r="C2440" s="23">
        <v>1</v>
      </c>
    </row>
    <row r="2441" spans="1:3" x14ac:dyDescent="0.2">
      <c r="A2441" s="22" t="s">
        <v>9040</v>
      </c>
      <c r="B2441" s="23">
        <v>227.27</v>
      </c>
      <c r="C2441" s="23">
        <v>227.27</v>
      </c>
    </row>
    <row r="2442" spans="1:3" x14ac:dyDescent="0.2">
      <c r="A2442" s="22" t="s">
        <v>3251</v>
      </c>
      <c r="B2442" s="23"/>
      <c r="C2442" s="23"/>
    </row>
    <row r="2443" spans="1:3" x14ac:dyDescent="0.2">
      <c r="A2443" s="18" t="s">
        <v>8322</v>
      </c>
      <c r="B2443" s="15"/>
      <c r="C2443" s="15"/>
    </row>
    <row r="2444" spans="1:3" x14ac:dyDescent="0.2">
      <c r="A2444" s="19">
        <v>20</v>
      </c>
      <c r="B2444" s="15">
        <v>1</v>
      </c>
      <c r="C2444" s="15">
        <v>1</v>
      </c>
    </row>
    <row r="2445" spans="1:3" x14ac:dyDescent="0.2">
      <c r="A2445" s="18" t="s">
        <v>8339</v>
      </c>
      <c r="B2445" s="15"/>
      <c r="C2445" s="15"/>
    </row>
    <row r="2446" spans="1:3" x14ac:dyDescent="0.2">
      <c r="A2446" s="19">
        <v>20</v>
      </c>
      <c r="B2446" s="15">
        <v>83.05</v>
      </c>
      <c r="C2446" s="15">
        <v>83.05</v>
      </c>
    </row>
    <row r="2447" spans="1:3" x14ac:dyDescent="0.2">
      <c r="A2447" s="22" t="s">
        <v>9041</v>
      </c>
      <c r="B2447" s="23">
        <v>1</v>
      </c>
      <c r="C2447" s="23">
        <v>1</v>
      </c>
    </row>
    <row r="2448" spans="1:3" x14ac:dyDescent="0.2">
      <c r="A2448" s="22" t="s">
        <v>9042</v>
      </c>
      <c r="B2448" s="23">
        <v>83.05</v>
      </c>
      <c r="C2448" s="23">
        <v>83.05</v>
      </c>
    </row>
    <row r="2449" spans="1:3" x14ac:dyDescent="0.2">
      <c r="A2449" s="22" t="s">
        <v>3165</v>
      </c>
      <c r="B2449" s="23"/>
      <c r="C2449" s="23"/>
    </row>
    <row r="2450" spans="1:3" x14ac:dyDescent="0.2">
      <c r="A2450" s="18" t="s">
        <v>8322</v>
      </c>
      <c r="B2450" s="15"/>
      <c r="C2450" s="15"/>
    </row>
    <row r="2451" spans="1:3" x14ac:dyDescent="0.2">
      <c r="A2451" s="19">
        <v>21</v>
      </c>
      <c r="B2451" s="15">
        <v>1</v>
      </c>
      <c r="C2451" s="15">
        <v>1</v>
      </c>
    </row>
    <row r="2452" spans="1:3" x14ac:dyDescent="0.2">
      <c r="A2452" s="18" t="s">
        <v>8339</v>
      </c>
      <c r="B2452" s="15"/>
      <c r="C2452" s="15"/>
    </row>
    <row r="2453" spans="1:3" x14ac:dyDescent="0.2">
      <c r="A2453" s="19">
        <v>21</v>
      </c>
      <c r="B2453" s="15">
        <v>58.1</v>
      </c>
      <c r="C2453" s="15">
        <v>58.1</v>
      </c>
    </row>
    <row r="2454" spans="1:3" x14ac:dyDescent="0.2">
      <c r="A2454" s="22" t="s">
        <v>9043</v>
      </c>
      <c r="B2454" s="23">
        <v>1</v>
      </c>
      <c r="C2454" s="23">
        <v>1</v>
      </c>
    </row>
    <row r="2455" spans="1:3" x14ac:dyDescent="0.2">
      <c r="A2455" s="22" t="s">
        <v>9044</v>
      </c>
      <c r="B2455" s="23">
        <v>58.1</v>
      </c>
      <c r="C2455" s="23">
        <v>58.1</v>
      </c>
    </row>
    <row r="2456" spans="1:3" x14ac:dyDescent="0.2">
      <c r="A2456" s="22" t="s">
        <v>3447</v>
      </c>
      <c r="B2456" s="23"/>
      <c r="C2456" s="23"/>
    </row>
    <row r="2457" spans="1:3" x14ac:dyDescent="0.2">
      <c r="A2457" s="18" t="s">
        <v>8322</v>
      </c>
      <c r="B2457" s="15"/>
      <c r="C2457" s="15"/>
    </row>
    <row r="2458" spans="1:3" x14ac:dyDescent="0.2">
      <c r="A2458" s="19">
        <v>45</v>
      </c>
      <c r="B2458" s="15">
        <v>1</v>
      </c>
      <c r="C2458" s="15">
        <v>1</v>
      </c>
    </row>
    <row r="2459" spans="1:3" x14ac:dyDescent="0.2">
      <c r="A2459" s="18" t="s">
        <v>8339</v>
      </c>
      <c r="B2459" s="15"/>
      <c r="C2459" s="15"/>
    </row>
    <row r="2460" spans="1:3" x14ac:dyDescent="0.2">
      <c r="A2460" s="19">
        <v>45</v>
      </c>
      <c r="B2460" s="15">
        <v>51.22</v>
      </c>
      <c r="C2460" s="15">
        <v>51.22</v>
      </c>
    </row>
    <row r="2461" spans="1:3" x14ac:dyDescent="0.2">
      <c r="A2461" s="22" t="s">
        <v>9045</v>
      </c>
      <c r="B2461" s="23">
        <v>1</v>
      </c>
      <c r="C2461" s="23">
        <v>1</v>
      </c>
    </row>
    <row r="2462" spans="1:3" x14ac:dyDescent="0.2">
      <c r="A2462" s="22" t="s">
        <v>9046</v>
      </c>
      <c r="B2462" s="23">
        <v>51.22</v>
      </c>
      <c r="C2462" s="23">
        <v>51.22</v>
      </c>
    </row>
    <row r="2463" spans="1:3" x14ac:dyDescent="0.2">
      <c r="A2463" s="22" t="s">
        <v>1298</v>
      </c>
      <c r="B2463" s="23"/>
      <c r="C2463" s="23"/>
    </row>
    <row r="2464" spans="1:3" x14ac:dyDescent="0.2">
      <c r="A2464" s="18" t="s">
        <v>8322</v>
      </c>
      <c r="B2464" s="15"/>
      <c r="C2464" s="15"/>
    </row>
    <row r="2465" spans="1:3" x14ac:dyDescent="0.2">
      <c r="A2465" s="19">
        <v>238</v>
      </c>
      <c r="B2465" s="15">
        <v>1</v>
      </c>
      <c r="C2465" s="15">
        <v>1</v>
      </c>
    </row>
    <row r="2466" spans="1:3" x14ac:dyDescent="0.2">
      <c r="A2466" s="18" t="s">
        <v>8339</v>
      </c>
      <c r="B2466" s="15"/>
      <c r="C2466" s="15"/>
    </row>
    <row r="2467" spans="1:3" x14ac:dyDescent="0.2">
      <c r="A2467" s="19">
        <v>238</v>
      </c>
      <c r="B2467" s="15">
        <v>92.04</v>
      </c>
      <c r="C2467" s="15">
        <v>92.04</v>
      </c>
    </row>
    <row r="2468" spans="1:3" x14ac:dyDescent="0.2">
      <c r="A2468" s="22" t="s">
        <v>9047</v>
      </c>
      <c r="B2468" s="23">
        <v>1</v>
      </c>
      <c r="C2468" s="23">
        <v>1</v>
      </c>
    </row>
    <row r="2469" spans="1:3" x14ac:dyDescent="0.2">
      <c r="A2469" s="22" t="s">
        <v>9048</v>
      </c>
      <c r="B2469" s="23">
        <v>92.04</v>
      </c>
      <c r="C2469" s="23">
        <v>92.04</v>
      </c>
    </row>
    <row r="2470" spans="1:3" x14ac:dyDescent="0.2">
      <c r="A2470" s="22" t="s">
        <v>3344</v>
      </c>
      <c r="B2470" s="23"/>
      <c r="C2470" s="23"/>
    </row>
    <row r="2471" spans="1:3" x14ac:dyDescent="0.2">
      <c r="A2471" s="18" t="s">
        <v>8322</v>
      </c>
      <c r="B2471" s="15"/>
      <c r="C2471" s="15"/>
    </row>
    <row r="2472" spans="1:3" x14ac:dyDescent="0.2">
      <c r="A2472" s="19">
        <v>40</v>
      </c>
      <c r="B2472" s="15">
        <v>1</v>
      </c>
      <c r="C2472" s="15">
        <v>1</v>
      </c>
    </row>
    <row r="2473" spans="1:3" x14ac:dyDescent="0.2">
      <c r="A2473" s="18" t="s">
        <v>8339</v>
      </c>
      <c r="B2473" s="15"/>
      <c r="C2473" s="15"/>
    </row>
    <row r="2474" spans="1:3" x14ac:dyDescent="0.2">
      <c r="A2474" s="19">
        <v>40</v>
      </c>
      <c r="B2474" s="15">
        <v>114.13</v>
      </c>
      <c r="C2474" s="15">
        <v>114.13</v>
      </c>
    </row>
    <row r="2475" spans="1:3" x14ac:dyDescent="0.2">
      <c r="A2475" s="22" t="s">
        <v>9049</v>
      </c>
      <c r="B2475" s="23">
        <v>1</v>
      </c>
      <c r="C2475" s="23">
        <v>1</v>
      </c>
    </row>
    <row r="2476" spans="1:3" x14ac:dyDescent="0.2">
      <c r="A2476" s="22" t="s">
        <v>9050</v>
      </c>
      <c r="B2476" s="23">
        <v>114.13</v>
      </c>
      <c r="C2476" s="23">
        <v>114.13</v>
      </c>
    </row>
    <row r="2477" spans="1:3" x14ac:dyDescent="0.2">
      <c r="A2477" s="22" t="s">
        <v>2827</v>
      </c>
      <c r="B2477" s="23"/>
      <c r="C2477" s="23"/>
    </row>
    <row r="2478" spans="1:3" x14ac:dyDescent="0.2">
      <c r="A2478" s="18" t="s">
        <v>8322</v>
      </c>
      <c r="B2478" s="15"/>
      <c r="C2478" s="15"/>
    </row>
    <row r="2479" spans="1:3" x14ac:dyDescent="0.2">
      <c r="A2479" s="19">
        <v>23</v>
      </c>
      <c r="B2479" s="15">
        <v>1</v>
      </c>
      <c r="C2479" s="15">
        <v>1</v>
      </c>
    </row>
    <row r="2480" spans="1:3" x14ac:dyDescent="0.2">
      <c r="A2480" s="18" t="s">
        <v>8339</v>
      </c>
      <c r="B2480" s="15"/>
      <c r="C2480" s="15"/>
    </row>
    <row r="2481" spans="1:3" x14ac:dyDescent="0.2">
      <c r="A2481" s="19">
        <v>23</v>
      </c>
      <c r="B2481" s="15">
        <v>104.57</v>
      </c>
      <c r="C2481" s="15">
        <v>104.57</v>
      </c>
    </row>
    <row r="2482" spans="1:3" x14ac:dyDescent="0.2">
      <c r="A2482" s="22" t="s">
        <v>9051</v>
      </c>
      <c r="B2482" s="23">
        <v>1</v>
      </c>
      <c r="C2482" s="23">
        <v>1</v>
      </c>
    </row>
    <row r="2483" spans="1:3" x14ac:dyDescent="0.2">
      <c r="A2483" s="22" t="s">
        <v>9052</v>
      </c>
      <c r="B2483" s="23">
        <v>104.57</v>
      </c>
      <c r="C2483" s="23">
        <v>104.57</v>
      </c>
    </row>
    <row r="2484" spans="1:3" x14ac:dyDescent="0.2">
      <c r="A2484" s="22" t="s">
        <v>3530</v>
      </c>
      <c r="B2484" s="23"/>
      <c r="C2484" s="23"/>
    </row>
    <row r="2485" spans="1:3" x14ac:dyDescent="0.2">
      <c r="A2485" s="18" t="s">
        <v>8322</v>
      </c>
      <c r="B2485" s="15"/>
      <c r="C2485" s="15"/>
    </row>
    <row r="2486" spans="1:3" x14ac:dyDescent="0.2">
      <c r="A2486" s="19">
        <v>26</v>
      </c>
      <c r="B2486" s="15">
        <v>1</v>
      </c>
      <c r="C2486" s="15">
        <v>1</v>
      </c>
    </row>
    <row r="2487" spans="1:3" x14ac:dyDescent="0.2">
      <c r="A2487" s="18" t="s">
        <v>8339</v>
      </c>
      <c r="B2487" s="15"/>
      <c r="C2487" s="15"/>
    </row>
    <row r="2488" spans="1:3" x14ac:dyDescent="0.2">
      <c r="A2488" s="19">
        <v>26</v>
      </c>
      <c r="B2488" s="15">
        <v>49.23</v>
      </c>
      <c r="C2488" s="15">
        <v>49.23</v>
      </c>
    </row>
    <row r="2489" spans="1:3" x14ac:dyDescent="0.2">
      <c r="A2489" s="22" t="s">
        <v>9053</v>
      </c>
      <c r="B2489" s="23">
        <v>1</v>
      </c>
      <c r="C2489" s="23">
        <v>1</v>
      </c>
    </row>
    <row r="2490" spans="1:3" x14ac:dyDescent="0.2">
      <c r="A2490" s="22" t="s">
        <v>9054</v>
      </c>
      <c r="B2490" s="23">
        <v>49.23</v>
      </c>
      <c r="C2490" s="23">
        <v>49.23</v>
      </c>
    </row>
    <row r="2491" spans="1:3" x14ac:dyDescent="0.2">
      <c r="A2491" s="22" t="s">
        <v>3307</v>
      </c>
      <c r="B2491" s="23"/>
      <c r="C2491" s="23"/>
    </row>
    <row r="2492" spans="1:3" x14ac:dyDescent="0.2">
      <c r="A2492" s="18" t="s">
        <v>8322</v>
      </c>
      <c r="B2492" s="15"/>
      <c r="C2492" s="15"/>
    </row>
    <row r="2493" spans="1:3" x14ac:dyDescent="0.2">
      <c r="A2493" s="19">
        <v>20</v>
      </c>
      <c r="B2493" s="15">
        <v>1</v>
      </c>
      <c r="C2493" s="15">
        <v>1</v>
      </c>
    </row>
    <row r="2494" spans="1:3" x14ac:dyDescent="0.2">
      <c r="A2494" s="18" t="s">
        <v>8339</v>
      </c>
      <c r="B2494" s="15"/>
      <c r="C2494" s="15"/>
    </row>
    <row r="2495" spans="1:3" x14ac:dyDescent="0.2">
      <c r="A2495" s="19">
        <v>20</v>
      </c>
      <c r="B2495" s="15">
        <v>53.34</v>
      </c>
      <c r="C2495" s="15">
        <v>53.34</v>
      </c>
    </row>
    <row r="2496" spans="1:3" x14ac:dyDescent="0.2">
      <c r="A2496" s="22" t="s">
        <v>9055</v>
      </c>
      <c r="B2496" s="23">
        <v>1</v>
      </c>
      <c r="C2496" s="23">
        <v>1</v>
      </c>
    </row>
    <row r="2497" spans="1:3" x14ac:dyDescent="0.2">
      <c r="A2497" s="22" t="s">
        <v>9056</v>
      </c>
      <c r="B2497" s="23">
        <v>53.34</v>
      </c>
      <c r="C2497" s="23">
        <v>53.34</v>
      </c>
    </row>
    <row r="2498" spans="1:3" x14ac:dyDescent="0.2">
      <c r="A2498" s="22" t="s">
        <v>2824</v>
      </c>
      <c r="B2498" s="23"/>
      <c r="C2498" s="23"/>
    </row>
    <row r="2499" spans="1:3" x14ac:dyDescent="0.2">
      <c r="A2499" s="18" t="s">
        <v>8322</v>
      </c>
      <c r="B2499" s="15"/>
      <c r="C2499" s="15"/>
    </row>
    <row r="2500" spans="1:3" x14ac:dyDescent="0.2">
      <c r="A2500" s="19">
        <v>15</v>
      </c>
      <c r="B2500" s="15">
        <v>1</v>
      </c>
      <c r="C2500" s="15">
        <v>1</v>
      </c>
    </row>
    <row r="2501" spans="1:3" x14ac:dyDescent="0.2">
      <c r="A2501" s="18" t="s">
        <v>8339</v>
      </c>
      <c r="B2501" s="15"/>
      <c r="C2501" s="15"/>
    </row>
    <row r="2502" spans="1:3" x14ac:dyDescent="0.2">
      <c r="A2502" s="19">
        <v>15</v>
      </c>
      <c r="B2502" s="15">
        <v>50.67</v>
      </c>
      <c r="C2502" s="15">
        <v>50.67</v>
      </c>
    </row>
    <row r="2503" spans="1:3" x14ac:dyDescent="0.2">
      <c r="A2503" s="22" t="s">
        <v>9057</v>
      </c>
      <c r="B2503" s="23">
        <v>1</v>
      </c>
      <c r="C2503" s="23">
        <v>1</v>
      </c>
    </row>
    <row r="2504" spans="1:3" x14ac:dyDescent="0.2">
      <c r="A2504" s="22" t="s">
        <v>9058</v>
      </c>
      <c r="B2504" s="23">
        <v>50.67</v>
      </c>
      <c r="C2504" s="23">
        <v>50.67</v>
      </c>
    </row>
    <row r="2505" spans="1:3" x14ac:dyDescent="0.2">
      <c r="A2505" s="22" t="s">
        <v>3334</v>
      </c>
      <c r="B2505" s="23"/>
      <c r="C2505" s="23"/>
    </row>
    <row r="2506" spans="1:3" x14ac:dyDescent="0.2">
      <c r="A2506" s="18" t="s">
        <v>8322</v>
      </c>
      <c r="B2506" s="15"/>
      <c r="C2506" s="15"/>
    </row>
    <row r="2507" spans="1:3" x14ac:dyDescent="0.2">
      <c r="A2507" s="19">
        <v>46</v>
      </c>
      <c r="B2507" s="15">
        <v>1</v>
      </c>
      <c r="C2507" s="15">
        <v>1</v>
      </c>
    </row>
    <row r="2508" spans="1:3" x14ac:dyDescent="0.2">
      <c r="A2508" s="18" t="s">
        <v>8339</v>
      </c>
      <c r="B2508" s="15"/>
      <c r="C2508" s="15"/>
    </row>
    <row r="2509" spans="1:3" x14ac:dyDescent="0.2">
      <c r="A2509" s="19">
        <v>46</v>
      </c>
      <c r="B2509" s="15">
        <v>116.65</v>
      </c>
      <c r="C2509" s="15">
        <v>116.65</v>
      </c>
    </row>
    <row r="2510" spans="1:3" x14ac:dyDescent="0.2">
      <c r="A2510" s="22" t="s">
        <v>9059</v>
      </c>
      <c r="B2510" s="23">
        <v>1</v>
      </c>
      <c r="C2510" s="23">
        <v>1</v>
      </c>
    </row>
    <row r="2511" spans="1:3" x14ac:dyDescent="0.2">
      <c r="A2511" s="22" t="s">
        <v>9060</v>
      </c>
      <c r="B2511" s="23">
        <v>116.65</v>
      </c>
      <c r="C2511" s="23">
        <v>116.65</v>
      </c>
    </row>
    <row r="2512" spans="1:3" x14ac:dyDescent="0.2">
      <c r="A2512" s="22" t="s">
        <v>3183</v>
      </c>
      <c r="B2512" s="23"/>
      <c r="C2512" s="23"/>
    </row>
    <row r="2513" spans="1:3" x14ac:dyDescent="0.2">
      <c r="A2513" s="18" t="s">
        <v>8322</v>
      </c>
      <c r="B2513" s="15"/>
      <c r="C2513" s="15"/>
    </row>
    <row r="2514" spans="1:3" x14ac:dyDescent="0.2">
      <c r="A2514" s="19">
        <v>68</v>
      </c>
      <c r="B2514" s="15">
        <v>1</v>
      </c>
      <c r="C2514" s="15">
        <v>1</v>
      </c>
    </row>
    <row r="2515" spans="1:3" x14ac:dyDescent="0.2">
      <c r="A2515" s="18" t="s">
        <v>8339</v>
      </c>
      <c r="B2515" s="15"/>
      <c r="C2515" s="15"/>
    </row>
    <row r="2516" spans="1:3" x14ac:dyDescent="0.2">
      <c r="A2516" s="19">
        <v>68</v>
      </c>
      <c r="B2516" s="15">
        <v>40.07</v>
      </c>
      <c r="C2516" s="15">
        <v>40.07</v>
      </c>
    </row>
    <row r="2517" spans="1:3" x14ac:dyDescent="0.2">
      <c r="A2517" s="22" t="s">
        <v>9061</v>
      </c>
      <c r="B2517" s="23">
        <v>1</v>
      </c>
      <c r="C2517" s="23">
        <v>1</v>
      </c>
    </row>
    <row r="2518" spans="1:3" x14ac:dyDescent="0.2">
      <c r="A2518" s="22" t="s">
        <v>9062</v>
      </c>
      <c r="B2518" s="23">
        <v>40.07</v>
      </c>
      <c r="C2518" s="23">
        <v>40.07</v>
      </c>
    </row>
    <row r="2519" spans="1:3" x14ac:dyDescent="0.2">
      <c r="A2519" s="22" t="s">
        <v>3229</v>
      </c>
      <c r="B2519" s="23"/>
      <c r="C2519" s="23"/>
    </row>
    <row r="2520" spans="1:3" x14ac:dyDescent="0.2">
      <c r="A2520" s="18" t="s">
        <v>8322</v>
      </c>
      <c r="B2520" s="15"/>
      <c r="C2520" s="15"/>
    </row>
    <row r="2521" spans="1:3" x14ac:dyDescent="0.2">
      <c r="A2521" s="19">
        <v>202</v>
      </c>
      <c r="B2521" s="15">
        <v>1</v>
      </c>
      <c r="C2521" s="15">
        <v>1</v>
      </c>
    </row>
    <row r="2522" spans="1:3" x14ac:dyDescent="0.2">
      <c r="A2522" s="18" t="s">
        <v>8339</v>
      </c>
      <c r="B2522" s="15"/>
      <c r="C2522" s="15"/>
    </row>
    <row r="2523" spans="1:3" x14ac:dyDescent="0.2">
      <c r="A2523" s="19">
        <v>202</v>
      </c>
      <c r="B2523" s="15">
        <v>106.8</v>
      </c>
      <c r="C2523" s="15">
        <v>106.8</v>
      </c>
    </row>
    <row r="2524" spans="1:3" x14ac:dyDescent="0.2">
      <c r="A2524" s="22" t="s">
        <v>9063</v>
      </c>
      <c r="B2524" s="23">
        <v>1</v>
      </c>
      <c r="C2524" s="23">
        <v>1</v>
      </c>
    </row>
    <row r="2525" spans="1:3" x14ac:dyDescent="0.2">
      <c r="A2525" s="22" t="s">
        <v>9064</v>
      </c>
      <c r="B2525" s="23">
        <v>106.8</v>
      </c>
      <c r="C2525" s="23">
        <v>106.8</v>
      </c>
    </row>
    <row r="2526" spans="1:3" x14ac:dyDescent="0.2">
      <c r="A2526" s="22" t="s">
        <v>3241</v>
      </c>
      <c r="B2526" s="23"/>
      <c r="C2526" s="23"/>
    </row>
    <row r="2527" spans="1:3" x14ac:dyDescent="0.2">
      <c r="A2527" s="18" t="s">
        <v>8322</v>
      </c>
      <c r="B2527" s="15"/>
      <c r="C2527" s="15"/>
    </row>
    <row r="2528" spans="1:3" x14ac:dyDescent="0.2">
      <c r="A2528" s="19">
        <v>167</v>
      </c>
      <c r="B2528" s="15">
        <v>1</v>
      </c>
      <c r="C2528" s="15">
        <v>1</v>
      </c>
    </row>
    <row r="2529" spans="1:3" x14ac:dyDescent="0.2">
      <c r="A2529" s="18" t="s">
        <v>8339</v>
      </c>
      <c r="B2529" s="15"/>
      <c r="C2529" s="15"/>
    </row>
    <row r="2530" spans="1:3" x14ac:dyDescent="0.2">
      <c r="A2530" s="19">
        <v>167</v>
      </c>
      <c r="B2530" s="15">
        <v>58.69</v>
      </c>
      <c r="C2530" s="15">
        <v>58.69</v>
      </c>
    </row>
    <row r="2531" spans="1:3" x14ac:dyDescent="0.2">
      <c r="A2531" s="22" t="s">
        <v>9065</v>
      </c>
      <c r="B2531" s="23">
        <v>1</v>
      </c>
      <c r="C2531" s="23">
        <v>1</v>
      </c>
    </row>
    <row r="2532" spans="1:3" x14ac:dyDescent="0.2">
      <c r="A2532" s="22" t="s">
        <v>9066</v>
      </c>
      <c r="B2532" s="23">
        <v>58.69</v>
      </c>
      <c r="C2532" s="23">
        <v>58.69</v>
      </c>
    </row>
    <row r="2533" spans="1:3" x14ac:dyDescent="0.2">
      <c r="A2533" s="22" t="s">
        <v>3409</v>
      </c>
      <c r="B2533" s="23"/>
      <c r="C2533" s="23"/>
    </row>
    <row r="2534" spans="1:3" x14ac:dyDescent="0.2">
      <c r="A2534" s="18" t="s">
        <v>8322</v>
      </c>
      <c r="B2534" s="15"/>
      <c r="C2534" s="15"/>
    </row>
    <row r="2535" spans="1:3" x14ac:dyDescent="0.2">
      <c r="A2535" s="19">
        <v>40</v>
      </c>
      <c r="B2535" s="15">
        <v>1</v>
      </c>
      <c r="C2535" s="15">
        <v>1</v>
      </c>
    </row>
    <row r="2536" spans="1:3" x14ac:dyDescent="0.2">
      <c r="A2536" s="18" t="s">
        <v>8339</v>
      </c>
      <c r="B2536" s="15"/>
      <c r="C2536" s="15"/>
    </row>
    <row r="2537" spans="1:3" x14ac:dyDescent="0.2">
      <c r="A2537" s="19">
        <v>40</v>
      </c>
      <c r="B2537" s="15">
        <v>81.38</v>
      </c>
      <c r="C2537" s="15">
        <v>81.38</v>
      </c>
    </row>
    <row r="2538" spans="1:3" x14ac:dyDescent="0.2">
      <c r="A2538" s="22" t="s">
        <v>9067</v>
      </c>
      <c r="B2538" s="23">
        <v>1</v>
      </c>
      <c r="C2538" s="23">
        <v>1</v>
      </c>
    </row>
    <row r="2539" spans="1:3" x14ac:dyDescent="0.2">
      <c r="A2539" s="22" t="s">
        <v>9068</v>
      </c>
      <c r="B2539" s="23">
        <v>81.38</v>
      </c>
      <c r="C2539" s="23">
        <v>81.38</v>
      </c>
    </row>
    <row r="2540" spans="1:3" x14ac:dyDescent="0.2">
      <c r="A2540" s="22" t="s">
        <v>3582</v>
      </c>
      <c r="B2540" s="23"/>
      <c r="C2540" s="23"/>
    </row>
    <row r="2541" spans="1:3" x14ac:dyDescent="0.2">
      <c r="A2541" s="18" t="s">
        <v>8322</v>
      </c>
      <c r="B2541" s="15"/>
      <c r="C2541" s="15"/>
    </row>
    <row r="2542" spans="1:3" x14ac:dyDescent="0.2">
      <c r="A2542" s="19">
        <v>24</v>
      </c>
      <c r="B2542" s="15">
        <v>1</v>
      </c>
      <c r="C2542" s="15">
        <v>1</v>
      </c>
    </row>
    <row r="2543" spans="1:3" x14ac:dyDescent="0.2">
      <c r="A2543" s="18" t="s">
        <v>8339</v>
      </c>
      <c r="B2543" s="15"/>
      <c r="C2543" s="15"/>
    </row>
    <row r="2544" spans="1:3" x14ac:dyDescent="0.2">
      <c r="A2544" s="19">
        <v>24</v>
      </c>
      <c r="B2544" s="15">
        <v>135.63</v>
      </c>
      <c r="C2544" s="15">
        <v>135.63</v>
      </c>
    </row>
    <row r="2545" spans="1:3" x14ac:dyDescent="0.2">
      <c r="A2545" s="22" t="s">
        <v>9069</v>
      </c>
      <c r="B2545" s="23">
        <v>1</v>
      </c>
      <c r="C2545" s="23">
        <v>1</v>
      </c>
    </row>
    <row r="2546" spans="1:3" x14ac:dyDescent="0.2">
      <c r="A2546" s="22" t="s">
        <v>9070</v>
      </c>
      <c r="B2546" s="23">
        <v>135.63</v>
      </c>
      <c r="C2546" s="23">
        <v>135.63</v>
      </c>
    </row>
    <row r="2547" spans="1:3" x14ac:dyDescent="0.2">
      <c r="A2547" s="22" t="s">
        <v>3652</v>
      </c>
      <c r="B2547" s="23"/>
      <c r="C2547" s="23"/>
    </row>
    <row r="2548" spans="1:3" x14ac:dyDescent="0.2">
      <c r="A2548" s="18" t="s">
        <v>8322</v>
      </c>
      <c r="B2548" s="15"/>
      <c r="C2548" s="15"/>
    </row>
    <row r="2549" spans="1:3" x14ac:dyDescent="0.2">
      <c r="A2549" s="19">
        <v>79</v>
      </c>
      <c r="B2549" s="15">
        <v>1</v>
      </c>
      <c r="C2549" s="15">
        <v>1</v>
      </c>
    </row>
    <row r="2550" spans="1:3" x14ac:dyDescent="0.2">
      <c r="A2550" s="18" t="s">
        <v>8339</v>
      </c>
      <c r="B2550" s="15"/>
      <c r="C2550" s="15"/>
    </row>
    <row r="2551" spans="1:3" x14ac:dyDescent="0.2">
      <c r="A2551" s="19">
        <v>79</v>
      </c>
      <c r="B2551" s="15">
        <v>73.58</v>
      </c>
      <c r="C2551" s="15">
        <v>73.58</v>
      </c>
    </row>
    <row r="2552" spans="1:3" x14ac:dyDescent="0.2">
      <c r="A2552" s="22" t="s">
        <v>9071</v>
      </c>
      <c r="B2552" s="23">
        <v>1</v>
      </c>
      <c r="C2552" s="23">
        <v>1</v>
      </c>
    </row>
    <row r="2553" spans="1:3" x14ac:dyDescent="0.2">
      <c r="A2553" s="22" t="s">
        <v>9072</v>
      </c>
      <c r="B2553" s="23">
        <v>73.58</v>
      </c>
      <c r="C2553" s="23">
        <v>73.58</v>
      </c>
    </row>
    <row r="2554" spans="1:3" x14ac:dyDescent="0.2">
      <c r="A2554" s="22" t="s">
        <v>3375</v>
      </c>
      <c r="B2554" s="23"/>
      <c r="C2554" s="23"/>
    </row>
    <row r="2555" spans="1:3" x14ac:dyDescent="0.2">
      <c r="A2555" s="18" t="s">
        <v>8322</v>
      </c>
      <c r="B2555" s="15"/>
      <c r="C2555" s="15"/>
    </row>
    <row r="2556" spans="1:3" x14ac:dyDescent="0.2">
      <c r="A2556" s="19">
        <v>19</v>
      </c>
      <c r="B2556" s="15">
        <v>1</v>
      </c>
      <c r="C2556" s="15">
        <v>1</v>
      </c>
    </row>
    <row r="2557" spans="1:3" x14ac:dyDescent="0.2">
      <c r="A2557" s="18" t="s">
        <v>8339</v>
      </c>
      <c r="B2557" s="15"/>
      <c r="C2557" s="15"/>
    </row>
    <row r="2558" spans="1:3" x14ac:dyDescent="0.2">
      <c r="A2558" s="19">
        <v>19</v>
      </c>
      <c r="B2558" s="15">
        <v>421.11</v>
      </c>
      <c r="C2558" s="15">
        <v>421.11</v>
      </c>
    </row>
    <row r="2559" spans="1:3" x14ac:dyDescent="0.2">
      <c r="A2559" s="22" t="s">
        <v>9073</v>
      </c>
      <c r="B2559" s="23">
        <v>1</v>
      </c>
      <c r="C2559" s="23">
        <v>1</v>
      </c>
    </row>
    <row r="2560" spans="1:3" x14ac:dyDescent="0.2">
      <c r="A2560" s="22" t="s">
        <v>9074</v>
      </c>
      <c r="B2560" s="23">
        <v>421.11</v>
      </c>
      <c r="C2560" s="23">
        <v>421.11</v>
      </c>
    </row>
    <row r="2561" spans="1:3" x14ac:dyDescent="0.2">
      <c r="A2561" s="22" t="s">
        <v>3450</v>
      </c>
      <c r="B2561" s="23"/>
      <c r="C2561" s="23"/>
    </row>
    <row r="2562" spans="1:3" x14ac:dyDescent="0.2">
      <c r="A2562" s="18" t="s">
        <v>8322</v>
      </c>
      <c r="B2562" s="15"/>
      <c r="C2562" s="15"/>
    </row>
    <row r="2563" spans="1:3" x14ac:dyDescent="0.2">
      <c r="A2563" s="19">
        <v>16</v>
      </c>
      <c r="B2563" s="15">
        <v>1</v>
      </c>
      <c r="C2563" s="15">
        <v>1</v>
      </c>
    </row>
    <row r="2564" spans="1:3" x14ac:dyDescent="0.2">
      <c r="A2564" s="18" t="s">
        <v>8339</v>
      </c>
      <c r="B2564" s="15"/>
      <c r="C2564" s="15"/>
    </row>
    <row r="2565" spans="1:3" x14ac:dyDescent="0.2">
      <c r="A2565" s="19">
        <v>16</v>
      </c>
      <c r="B2565" s="15">
        <v>41.13</v>
      </c>
      <c r="C2565" s="15">
        <v>41.13</v>
      </c>
    </row>
    <row r="2566" spans="1:3" x14ac:dyDescent="0.2">
      <c r="A2566" s="22" t="s">
        <v>9075</v>
      </c>
      <c r="B2566" s="23">
        <v>1</v>
      </c>
      <c r="C2566" s="23">
        <v>1</v>
      </c>
    </row>
    <row r="2567" spans="1:3" x14ac:dyDescent="0.2">
      <c r="A2567" s="22" t="s">
        <v>9076</v>
      </c>
      <c r="B2567" s="23">
        <v>41.13</v>
      </c>
      <c r="C2567" s="23">
        <v>41.13</v>
      </c>
    </row>
    <row r="2568" spans="1:3" x14ac:dyDescent="0.2">
      <c r="A2568" s="22" t="s">
        <v>3547</v>
      </c>
      <c r="B2568" s="23"/>
      <c r="C2568" s="23"/>
    </row>
    <row r="2569" spans="1:3" x14ac:dyDescent="0.2">
      <c r="A2569" s="18" t="s">
        <v>8322</v>
      </c>
      <c r="B2569" s="15"/>
      <c r="C2569" s="15"/>
    </row>
    <row r="2570" spans="1:3" x14ac:dyDescent="0.2">
      <c r="A2570" s="19">
        <v>13</v>
      </c>
      <c r="B2570" s="15">
        <v>1</v>
      </c>
      <c r="C2570" s="15">
        <v>1</v>
      </c>
    </row>
    <row r="2571" spans="1:3" x14ac:dyDescent="0.2">
      <c r="A2571" s="18" t="s">
        <v>8339</v>
      </c>
      <c r="B2571" s="15"/>
      <c r="C2571" s="15"/>
    </row>
    <row r="2572" spans="1:3" x14ac:dyDescent="0.2">
      <c r="A2572" s="19">
        <v>13</v>
      </c>
      <c r="B2572" s="15">
        <v>164.62</v>
      </c>
      <c r="C2572" s="15">
        <v>164.62</v>
      </c>
    </row>
    <row r="2573" spans="1:3" x14ac:dyDescent="0.2">
      <c r="A2573" s="22" t="s">
        <v>9077</v>
      </c>
      <c r="B2573" s="23">
        <v>1</v>
      </c>
      <c r="C2573" s="23">
        <v>1</v>
      </c>
    </row>
    <row r="2574" spans="1:3" x14ac:dyDescent="0.2">
      <c r="A2574" s="22" t="s">
        <v>9078</v>
      </c>
      <c r="B2574" s="23">
        <v>164.62</v>
      </c>
      <c r="C2574" s="23">
        <v>164.62</v>
      </c>
    </row>
    <row r="2575" spans="1:3" x14ac:dyDescent="0.2">
      <c r="A2575" s="22" t="s">
        <v>3446</v>
      </c>
      <c r="B2575" s="23"/>
      <c r="C2575" s="23"/>
    </row>
    <row r="2576" spans="1:3" x14ac:dyDescent="0.2">
      <c r="A2576" s="18" t="s">
        <v>8322</v>
      </c>
      <c r="B2576" s="15"/>
      <c r="C2576" s="15"/>
    </row>
    <row r="2577" spans="1:3" x14ac:dyDescent="0.2">
      <c r="A2577" s="19">
        <v>14</v>
      </c>
      <c r="B2577" s="15">
        <v>1</v>
      </c>
      <c r="C2577" s="15">
        <v>1</v>
      </c>
    </row>
    <row r="2578" spans="1:3" x14ac:dyDescent="0.2">
      <c r="A2578" s="18" t="s">
        <v>8339</v>
      </c>
      <c r="B2578" s="15"/>
      <c r="C2578" s="15"/>
    </row>
    <row r="2579" spans="1:3" x14ac:dyDescent="0.2">
      <c r="A2579" s="19">
        <v>14</v>
      </c>
      <c r="B2579" s="15">
        <v>77</v>
      </c>
      <c r="C2579" s="15">
        <v>77</v>
      </c>
    </row>
    <row r="2580" spans="1:3" x14ac:dyDescent="0.2">
      <c r="A2580" s="22" t="s">
        <v>9079</v>
      </c>
      <c r="B2580" s="23">
        <v>1</v>
      </c>
      <c r="C2580" s="23">
        <v>1</v>
      </c>
    </row>
    <row r="2581" spans="1:3" x14ac:dyDescent="0.2">
      <c r="A2581" s="22" t="s">
        <v>9080</v>
      </c>
      <c r="B2581" s="23">
        <v>77</v>
      </c>
      <c r="C2581" s="23">
        <v>77</v>
      </c>
    </row>
    <row r="2582" spans="1:3" x14ac:dyDescent="0.2">
      <c r="A2582" s="22" t="s">
        <v>3433</v>
      </c>
      <c r="B2582" s="23"/>
      <c r="C2582" s="23"/>
    </row>
    <row r="2583" spans="1:3" x14ac:dyDescent="0.2">
      <c r="A2583" s="18" t="s">
        <v>8322</v>
      </c>
      <c r="B2583" s="15"/>
      <c r="C2583" s="15"/>
    </row>
    <row r="2584" spans="1:3" x14ac:dyDescent="0.2">
      <c r="A2584" s="19">
        <v>168</v>
      </c>
      <c r="B2584" s="15">
        <v>1</v>
      </c>
      <c r="C2584" s="15">
        <v>1</v>
      </c>
    </row>
    <row r="2585" spans="1:3" x14ac:dyDescent="0.2">
      <c r="A2585" s="18" t="s">
        <v>8339</v>
      </c>
      <c r="B2585" s="15"/>
      <c r="C2585" s="15"/>
    </row>
    <row r="2586" spans="1:3" x14ac:dyDescent="0.2">
      <c r="A2586" s="19">
        <v>168</v>
      </c>
      <c r="B2586" s="15">
        <v>62.83</v>
      </c>
      <c r="C2586" s="15">
        <v>62.83</v>
      </c>
    </row>
    <row r="2587" spans="1:3" x14ac:dyDescent="0.2">
      <c r="A2587" s="22" t="s">
        <v>9081</v>
      </c>
      <c r="B2587" s="23">
        <v>1</v>
      </c>
      <c r="C2587" s="23">
        <v>1</v>
      </c>
    </row>
    <row r="2588" spans="1:3" x14ac:dyDescent="0.2">
      <c r="A2588" s="22" t="s">
        <v>9082</v>
      </c>
      <c r="B2588" s="23">
        <v>62.83</v>
      </c>
      <c r="C2588" s="23">
        <v>62.83</v>
      </c>
    </row>
    <row r="2589" spans="1:3" x14ac:dyDescent="0.2">
      <c r="A2589" s="22" t="s">
        <v>3169</v>
      </c>
      <c r="B2589" s="23"/>
      <c r="C2589" s="23"/>
    </row>
    <row r="2590" spans="1:3" x14ac:dyDescent="0.2">
      <c r="A2590" s="18" t="s">
        <v>8322</v>
      </c>
      <c r="B2590" s="15"/>
      <c r="C2590" s="15"/>
    </row>
    <row r="2591" spans="1:3" x14ac:dyDescent="0.2">
      <c r="A2591" s="19">
        <v>82</v>
      </c>
      <c r="B2591" s="15">
        <v>1</v>
      </c>
      <c r="C2591" s="15">
        <v>1</v>
      </c>
    </row>
    <row r="2592" spans="1:3" x14ac:dyDescent="0.2">
      <c r="A2592" s="18" t="s">
        <v>8339</v>
      </c>
      <c r="B2592" s="15"/>
      <c r="C2592" s="15"/>
    </row>
    <row r="2593" spans="1:3" x14ac:dyDescent="0.2">
      <c r="A2593" s="19">
        <v>82</v>
      </c>
      <c r="B2593" s="15">
        <v>100.5</v>
      </c>
      <c r="C2593" s="15">
        <v>100.5</v>
      </c>
    </row>
    <row r="2594" spans="1:3" x14ac:dyDescent="0.2">
      <c r="A2594" s="22" t="s">
        <v>9083</v>
      </c>
      <c r="B2594" s="23">
        <v>1</v>
      </c>
      <c r="C2594" s="23">
        <v>1</v>
      </c>
    </row>
    <row r="2595" spans="1:3" x14ac:dyDescent="0.2">
      <c r="A2595" s="22" t="s">
        <v>9084</v>
      </c>
      <c r="B2595" s="23">
        <v>100.5</v>
      </c>
      <c r="C2595" s="23">
        <v>100.5</v>
      </c>
    </row>
    <row r="2596" spans="1:3" x14ac:dyDescent="0.2">
      <c r="A2596" s="22" t="s">
        <v>2974</v>
      </c>
      <c r="B2596" s="23"/>
      <c r="C2596" s="23"/>
    </row>
    <row r="2597" spans="1:3" x14ac:dyDescent="0.2">
      <c r="A2597" s="18" t="s">
        <v>8322</v>
      </c>
      <c r="B2597" s="15"/>
      <c r="C2597" s="15"/>
    </row>
    <row r="2598" spans="1:3" x14ac:dyDescent="0.2">
      <c r="A2598" s="19">
        <v>87</v>
      </c>
      <c r="B2598" s="15">
        <v>1</v>
      </c>
      <c r="C2598" s="15">
        <v>1</v>
      </c>
    </row>
    <row r="2599" spans="1:3" x14ac:dyDescent="0.2">
      <c r="A2599" s="18" t="s">
        <v>8339</v>
      </c>
      <c r="B2599" s="15"/>
      <c r="C2599" s="15"/>
    </row>
    <row r="2600" spans="1:3" x14ac:dyDescent="0.2">
      <c r="A2600" s="19">
        <v>87</v>
      </c>
      <c r="B2600" s="15">
        <v>58.62</v>
      </c>
      <c r="C2600" s="15">
        <v>58.62</v>
      </c>
    </row>
    <row r="2601" spans="1:3" x14ac:dyDescent="0.2">
      <c r="A2601" s="22" t="s">
        <v>9085</v>
      </c>
      <c r="B2601" s="23">
        <v>1</v>
      </c>
      <c r="C2601" s="23">
        <v>1</v>
      </c>
    </row>
    <row r="2602" spans="1:3" x14ac:dyDescent="0.2">
      <c r="A2602" s="22" t="s">
        <v>9086</v>
      </c>
      <c r="B2602" s="23">
        <v>58.62</v>
      </c>
      <c r="C2602" s="23">
        <v>58.62</v>
      </c>
    </row>
    <row r="2603" spans="1:3" x14ac:dyDescent="0.2">
      <c r="A2603" s="22" t="s">
        <v>3708</v>
      </c>
      <c r="B2603" s="23"/>
      <c r="C2603" s="23"/>
    </row>
    <row r="2604" spans="1:3" x14ac:dyDescent="0.2">
      <c r="A2604" s="18" t="s">
        <v>8322</v>
      </c>
      <c r="B2604" s="15"/>
      <c r="C2604" s="15"/>
    </row>
    <row r="2605" spans="1:3" x14ac:dyDescent="0.2">
      <c r="A2605" s="19">
        <v>21</v>
      </c>
      <c r="B2605" s="15">
        <v>1</v>
      </c>
      <c r="C2605" s="15">
        <v>1</v>
      </c>
    </row>
    <row r="2606" spans="1:3" x14ac:dyDescent="0.2">
      <c r="A2606" s="18" t="s">
        <v>8339</v>
      </c>
      <c r="B2606" s="15"/>
      <c r="C2606" s="15"/>
    </row>
    <row r="2607" spans="1:3" x14ac:dyDescent="0.2">
      <c r="A2607" s="19">
        <v>21</v>
      </c>
      <c r="B2607" s="15">
        <v>27.14</v>
      </c>
      <c r="C2607" s="15">
        <v>27.14</v>
      </c>
    </row>
    <row r="2608" spans="1:3" x14ac:dyDescent="0.2">
      <c r="A2608" s="22" t="s">
        <v>9087</v>
      </c>
      <c r="B2608" s="23">
        <v>1</v>
      </c>
      <c r="C2608" s="23">
        <v>1</v>
      </c>
    </row>
    <row r="2609" spans="1:3" x14ac:dyDescent="0.2">
      <c r="A2609" s="22" t="s">
        <v>9088</v>
      </c>
      <c r="B2609" s="23">
        <v>27.14</v>
      </c>
      <c r="C2609" s="23">
        <v>27.14</v>
      </c>
    </row>
    <row r="2610" spans="1:3" x14ac:dyDescent="0.2">
      <c r="A2610" s="22" t="s">
        <v>2822</v>
      </c>
      <c r="B2610" s="23"/>
      <c r="C2610" s="23"/>
    </row>
    <row r="2611" spans="1:3" x14ac:dyDescent="0.2">
      <c r="A2611" s="18" t="s">
        <v>8322</v>
      </c>
      <c r="B2611" s="15"/>
      <c r="C2611" s="15"/>
    </row>
    <row r="2612" spans="1:3" x14ac:dyDescent="0.2">
      <c r="A2612" s="19">
        <v>94</v>
      </c>
      <c r="B2612" s="15">
        <v>1</v>
      </c>
      <c r="C2612" s="15">
        <v>1</v>
      </c>
    </row>
    <row r="2613" spans="1:3" x14ac:dyDescent="0.2">
      <c r="A2613" s="18" t="s">
        <v>8339</v>
      </c>
      <c r="B2613" s="15"/>
      <c r="C2613" s="15"/>
    </row>
    <row r="2614" spans="1:3" x14ac:dyDescent="0.2">
      <c r="A2614" s="19">
        <v>94</v>
      </c>
      <c r="B2614" s="15">
        <v>63.83</v>
      </c>
      <c r="C2614" s="15">
        <v>63.83</v>
      </c>
    </row>
    <row r="2615" spans="1:3" x14ac:dyDescent="0.2">
      <c r="A2615" s="22" t="s">
        <v>9089</v>
      </c>
      <c r="B2615" s="23">
        <v>1</v>
      </c>
      <c r="C2615" s="23">
        <v>1</v>
      </c>
    </row>
    <row r="2616" spans="1:3" x14ac:dyDescent="0.2">
      <c r="A2616" s="22" t="s">
        <v>9090</v>
      </c>
      <c r="B2616" s="23">
        <v>63.83</v>
      </c>
      <c r="C2616" s="23">
        <v>63.83</v>
      </c>
    </row>
    <row r="2617" spans="1:3" x14ac:dyDescent="0.2">
      <c r="A2617" s="22" t="s">
        <v>3455</v>
      </c>
      <c r="B2617" s="23"/>
      <c r="C2617" s="23"/>
    </row>
    <row r="2618" spans="1:3" x14ac:dyDescent="0.2">
      <c r="A2618" s="18" t="s">
        <v>8322</v>
      </c>
      <c r="B2618" s="15"/>
      <c r="C2618" s="15"/>
    </row>
    <row r="2619" spans="1:3" x14ac:dyDescent="0.2">
      <c r="A2619" s="19">
        <v>16</v>
      </c>
      <c r="B2619" s="15">
        <v>1</v>
      </c>
      <c r="C2619" s="15">
        <v>1</v>
      </c>
    </row>
    <row r="2620" spans="1:3" x14ac:dyDescent="0.2">
      <c r="A2620" s="18" t="s">
        <v>8339</v>
      </c>
      <c r="B2620" s="15"/>
      <c r="C2620" s="15"/>
    </row>
    <row r="2621" spans="1:3" x14ac:dyDescent="0.2">
      <c r="A2621" s="19">
        <v>16</v>
      </c>
      <c r="B2621" s="15">
        <v>358.69</v>
      </c>
      <c r="C2621" s="15">
        <v>358.69</v>
      </c>
    </row>
    <row r="2622" spans="1:3" x14ac:dyDescent="0.2">
      <c r="A2622" s="22" t="s">
        <v>9091</v>
      </c>
      <c r="B2622" s="23">
        <v>1</v>
      </c>
      <c r="C2622" s="23">
        <v>1</v>
      </c>
    </row>
    <row r="2623" spans="1:3" x14ac:dyDescent="0.2">
      <c r="A2623" s="22" t="s">
        <v>9092</v>
      </c>
      <c r="B2623" s="23">
        <v>358.69</v>
      </c>
      <c r="C2623" s="23">
        <v>358.69</v>
      </c>
    </row>
    <row r="2624" spans="1:3" x14ac:dyDescent="0.2">
      <c r="A2624" s="22" t="s">
        <v>3691</v>
      </c>
      <c r="B2624" s="23"/>
      <c r="C2624" s="23"/>
    </row>
    <row r="2625" spans="1:3" x14ac:dyDescent="0.2">
      <c r="A2625" s="18" t="s">
        <v>8322</v>
      </c>
      <c r="B2625" s="15"/>
      <c r="C2625" s="15"/>
    </row>
    <row r="2626" spans="1:3" x14ac:dyDescent="0.2">
      <c r="A2626" s="19">
        <v>60</v>
      </c>
      <c r="B2626" s="15">
        <v>1</v>
      </c>
      <c r="C2626" s="15">
        <v>1</v>
      </c>
    </row>
    <row r="2627" spans="1:3" x14ac:dyDescent="0.2">
      <c r="A2627" s="18" t="s">
        <v>8339</v>
      </c>
      <c r="B2627" s="15"/>
      <c r="C2627" s="15"/>
    </row>
    <row r="2628" spans="1:3" x14ac:dyDescent="0.2">
      <c r="A2628" s="19">
        <v>60</v>
      </c>
      <c r="B2628" s="15">
        <v>62.67</v>
      </c>
      <c r="C2628" s="15">
        <v>62.67</v>
      </c>
    </row>
    <row r="2629" spans="1:3" x14ac:dyDescent="0.2">
      <c r="A2629" s="22" t="s">
        <v>9093</v>
      </c>
      <c r="B2629" s="23">
        <v>1</v>
      </c>
      <c r="C2629" s="23">
        <v>1</v>
      </c>
    </row>
    <row r="2630" spans="1:3" x14ac:dyDescent="0.2">
      <c r="A2630" s="22" t="s">
        <v>9094</v>
      </c>
      <c r="B2630" s="23">
        <v>62.67</v>
      </c>
      <c r="C2630" s="23">
        <v>62.67</v>
      </c>
    </row>
    <row r="2631" spans="1:3" x14ac:dyDescent="0.2">
      <c r="A2631" s="22" t="s">
        <v>3434</v>
      </c>
      <c r="B2631" s="23"/>
      <c r="C2631" s="23"/>
    </row>
    <row r="2632" spans="1:3" x14ac:dyDescent="0.2">
      <c r="A2632" s="18" t="s">
        <v>8322</v>
      </c>
      <c r="B2632" s="15"/>
      <c r="C2632" s="15"/>
    </row>
    <row r="2633" spans="1:3" x14ac:dyDescent="0.2">
      <c r="A2633" s="19">
        <v>19</v>
      </c>
      <c r="B2633" s="15">
        <v>1</v>
      </c>
      <c r="C2633" s="15">
        <v>1</v>
      </c>
    </row>
    <row r="2634" spans="1:3" x14ac:dyDescent="0.2">
      <c r="A2634" s="18" t="s">
        <v>8339</v>
      </c>
      <c r="B2634" s="15"/>
      <c r="C2634" s="15"/>
    </row>
    <row r="2635" spans="1:3" x14ac:dyDescent="0.2">
      <c r="A2635" s="19">
        <v>19</v>
      </c>
      <c r="B2635" s="15">
        <v>58.95</v>
      </c>
      <c r="C2635" s="15">
        <v>58.95</v>
      </c>
    </row>
    <row r="2636" spans="1:3" x14ac:dyDescent="0.2">
      <c r="A2636" s="22" t="s">
        <v>9095</v>
      </c>
      <c r="B2636" s="23">
        <v>1</v>
      </c>
      <c r="C2636" s="23">
        <v>1</v>
      </c>
    </row>
    <row r="2637" spans="1:3" x14ac:dyDescent="0.2">
      <c r="A2637" s="22" t="s">
        <v>9096</v>
      </c>
      <c r="B2637" s="23">
        <v>58.95</v>
      </c>
      <c r="C2637" s="23">
        <v>58.95</v>
      </c>
    </row>
    <row r="2638" spans="1:3" x14ac:dyDescent="0.2">
      <c r="A2638" s="22" t="s">
        <v>3177</v>
      </c>
      <c r="B2638" s="23"/>
      <c r="C2638" s="23"/>
    </row>
    <row r="2639" spans="1:3" x14ac:dyDescent="0.2">
      <c r="A2639" s="18" t="s">
        <v>8322</v>
      </c>
      <c r="B2639" s="15"/>
      <c r="C2639" s="15"/>
    </row>
    <row r="2640" spans="1:3" x14ac:dyDescent="0.2">
      <c r="A2640" s="19">
        <v>51</v>
      </c>
      <c r="B2640" s="15">
        <v>1</v>
      </c>
      <c r="C2640" s="15">
        <v>1</v>
      </c>
    </row>
    <row r="2641" spans="1:3" x14ac:dyDescent="0.2">
      <c r="A2641" s="18" t="s">
        <v>8339</v>
      </c>
      <c r="B2641" s="15"/>
      <c r="C2641" s="15"/>
    </row>
    <row r="2642" spans="1:3" x14ac:dyDescent="0.2">
      <c r="A2642" s="19">
        <v>51</v>
      </c>
      <c r="B2642" s="15">
        <v>57.55</v>
      </c>
      <c r="C2642" s="15">
        <v>57.55</v>
      </c>
    </row>
    <row r="2643" spans="1:3" x14ac:dyDescent="0.2">
      <c r="A2643" s="22" t="s">
        <v>9097</v>
      </c>
      <c r="B2643" s="23">
        <v>1</v>
      </c>
      <c r="C2643" s="23">
        <v>1</v>
      </c>
    </row>
    <row r="2644" spans="1:3" x14ac:dyDescent="0.2">
      <c r="A2644" s="22" t="s">
        <v>9098</v>
      </c>
      <c r="B2644" s="23">
        <v>57.55</v>
      </c>
      <c r="C2644" s="23">
        <v>57.55</v>
      </c>
    </row>
    <row r="2645" spans="1:3" x14ac:dyDescent="0.2">
      <c r="A2645" s="22" t="s">
        <v>3211</v>
      </c>
      <c r="B2645" s="23"/>
      <c r="C2645" s="23"/>
    </row>
    <row r="2646" spans="1:3" x14ac:dyDescent="0.2">
      <c r="A2646" s="18" t="s">
        <v>8322</v>
      </c>
      <c r="B2646" s="15"/>
      <c r="C2646" s="15"/>
    </row>
    <row r="2647" spans="1:3" x14ac:dyDescent="0.2">
      <c r="A2647" s="19">
        <v>322</v>
      </c>
      <c r="B2647" s="15">
        <v>1</v>
      </c>
      <c r="C2647" s="15">
        <v>1</v>
      </c>
    </row>
    <row r="2648" spans="1:3" x14ac:dyDescent="0.2">
      <c r="A2648" s="18" t="s">
        <v>8339</v>
      </c>
      <c r="B2648" s="15"/>
      <c r="C2648" s="15"/>
    </row>
    <row r="2649" spans="1:3" x14ac:dyDescent="0.2">
      <c r="A2649" s="19">
        <v>322</v>
      </c>
      <c r="B2649" s="15">
        <v>85.53</v>
      </c>
      <c r="C2649" s="15">
        <v>85.53</v>
      </c>
    </row>
    <row r="2650" spans="1:3" x14ac:dyDescent="0.2">
      <c r="A2650" s="22" t="s">
        <v>9099</v>
      </c>
      <c r="B2650" s="23">
        <v>1</v>
      </c>
      <c r="C2650" s="23">
        <v>1</v>
      </c>
    </row>
    <row r="2651" spans="1:3" x14ac:dyDescent="0.2">
      <c r="A2651" s="22" t="s">
        <v>9100</v>
      </c>
      <c r="B2651" s="23">
        <v>85.53</v>
      </c>
      <c r="C2651" s="23">
        <v>85.53</v>
      </c>
    </row>
    <row r="2652" spans="1:3" x14ac:dyDescent="0.2">
      <c r="A2652" s="22" t="s">
        <v>3263</v>
      </c>
      <c r="B2652" s="23"/>
      <c r="C2652" s="23"/>
    </row>
    <row r="2653" spans="1:3" x14ac:dyDescent="0.2">
      <c r="A2653" s="18" t="s">
        <v>8322</v>
      </c>
      <c r="B2653" s="15"/>
      <c r="C2653" s="15"/>
    </row>
    <row r="2654" spans="1:3" x14ac:dyDescent="0.2">
      <c r="A2654" s="19">
        <v>68</v>
      </c>
      <c r="B2654" s="15">
        <v>1</v>
      </c>
      <c r="C2654" s="15">
        <v>1</v>
      </c>
    </row>
    <row r="2655" spans="1:3" x14ac:dyDescent="0.2">
      <c r="A2655" s="18" t="s">
        <v>8339</v>
      </c>
      <c r="B2655" s="15"/>
      <c r="C2655" s="15"/>
    </row>
    <row r="2656" spans="1:3" x14ac:dyDescent="0.2">
      <c r="A2656" s="19">
        <v>68</v>
      </c>
      <c r="B2656" s="15">
        <v>41.24</v>
      </c>
      <c r="C2656" s="15">
        <v>41.24</v>
      </c>
    </row>
    <row r="2657" spans="1:3" x14ac:dyDescent="0.2">
      <c r="A2657" s="22" t="s">
        <v>9101</v>
      </c>
      <c r="B2657" s="23">
        <v>1</v>
      </c>
      <c r="C2657" s="23">
        <v>1</v>
      </c>
    </row>
    <row r="2658" spans="1:3" x14ac:dyDescent="0.2">
      <c r="A2658" s="22" t="s">
        <v>9102</v>
      </c>
      <c r="B2658" s="23">
        <v>41.24</v>
      </c>
      <c r="C2658" s="23">
        <v>41.24</v>
      </c>
    </row>
    <row r="2659" spans="1:3" x14ac:dyDescent="0.2">
      <c r="A2659" s="22" t="s">
        <v>3546</v>
      </c>
      <c r="B2659" s="23"/>
      <c r="C2659" s="23"/>
    </row>
    <row r="2660" spans="1:3" x14ac:dyDescent="0.2">
      <c r="A2660" s="18" t="s">
        <v>8322</v>
      </c>
      <c r="B2660" s="15"/>
      <c r="C2660" s="15"/>
    </row>
    <row r="2661" spans="1:3" x14ac:dyDescent="0.2">
      <c r="A2661" s="19">
        <v>336</v>
      </c>
      <c r="B2661" s="15">
        <v>1</v>
      </c>
      <c r="C2661" s="15">
        <v>1</v>
      </c>
    </row>
    <row r="2662" spans="1:3" x14ac:dyDescent="0.2">
      <c r="A2662" s="18" t="s">
        <v>8339</v>
      </c>
      <c r="B2662" s="15"/>
      <c r="C2662" s="15"/>
    </row>
    <row r="2663" spans="1:3" x14ac:dyDescent="0.2">
      <c r="A2663" s="19">
        <v>336</v>
      </c>
      <c r="B2663" s="15">
        <v>119.18</v>
      </c>
      <c r="C2663" s="15">
        <v>119.18</v>
      </c>
    </row>
    <row r="2664" spans="1:3" x14ac:dyDescent="0.2">
      <c r="A2664" s="22" t="s">
        <v>9103</v>
      </c>
      <c r="B2664" s="23">
        <v>1</v>
      </c>
      <c r="C2664" s="23">
        <v>1</v>
      </c>
    </row>
    <row r="2665" spans="1:3" x14ac:dyDescent="0.2">
      <c r="A2665" s="22" t="s">
        <v>9104</v>
      </c>
      <c r="B2665" s="23">
        <v>119.18</v>
      </c>
      <c r="C2665" s="23">
        <v>119.18</v>
      </c>
    </row>
    <row r="2666" spans="1:3" x14ac:dyDescent="0.2">
      <c r="A2666" s="22" t="s">
        <v>3273</v>
      </c>
      <c r="B2666" s="23"/>
      <c r="C2666" s="23"/>
    </row>
    <row r="2667" spans="1:3" x14ac:dyDescent="0.2">
      <c r="A2667" s="18" t="s">
        <v>8322</v>
      </c>
      <c r="B2667" s="15"/>
      <c r="C2667" s="15"/>
    </row>
    <row r="2668" spans="1:3" x14ac:dyDescent="0.2">
      <c r="A2668" s="19">
        <v>21</v>
      </c>
      <c r="B2668" s="15">
        <v>1</v>
      </c>
      <c r="C2668" s="15">
        <v>1</v>
      </c>
    </row>
    <row r="2669" spans="1:3" x14ac:dyDescent="0.2">
      <c r="A2669" s="18" t="s">
        <v>8339</v>
      </c>
      <c r="B2669" s="15"/>
      <c r="C2669" s="15"/>
    </row>
    <row r="2670" spans="1:3" x14ac:dyDescent="0.2">
      <c r="A2670" s="19">
        <v>21</v>
      </c>
      <c r="B2670" s="15">
        <v>204.57</v>
      </c>
      <c r="C2670" s="15">
        <v>204.57</v>
      </c>
    </row>
    <row r="2671" spans="1:3" x14ac:dyDescent="0.2">
      <c r="A2671" s="22" t="s">
        <v>9105</v>
      </c>
      <c r="B2671" s="23">
        <v>1</v>
      </c>
      <c r="C2671" s="23">
        <v>1</v>
      </c>
    </row>
    <row r="2672" spans="1:3" x14ac:dyDescent="0.2">
      <c r="A2672" s="22" t="s">
        <v>9106</v>
      </c>
      <c r="B2672" s="23">
        <v>204.57</v>
      </c>
      <c r="C2672" s="23">
        <v>204.57</v>
      </c>
    </row>
    <row r="2673" spans="1:3" x14ac:dyDescent="0.2">
      <c r="A2673" s="22" t="s">
        <v>3390</v>
      </c>
      <c r="B2673" s="23"/>
      <c r="C2673" s="23"/>
    </row>
    <row r="2674" spans="1:3" x14ac:dyDescent="0.2">
      <c r="A2674" s="18" t="s">
        <v>8322</v>
      </c>
      <c r="B2674" s="15"/>
      <c r="C2674" s="15"/>
    </row>
    <row r="2675" spans="1:3" x14ac:dyDescent="0.2">
      <c r="A2675" s="19">
        <v>18</v>
      </c>
      <c r="B2675" s="15">
        <v>1</v>
      </c>
      <c r="C2675" s="15">
        <v>1</v>
      </c>
    </row>
    <row r="2676" spans="1:3" x14ac:dyDescent="0.2">
      <c r="A2676" s="18" t="s">
        <v>8339</v>
      </c>
      <c r="B2676" s="15"/>
      <c r="C2676" s="15"/>
    </row>
    <row r="2677" spans="1:3" x14ac:dyDescent="0.2">
      <c r="A2677" s="19">
        <v>18</v>
      </c>
      <c r="B2677" s="15">
        <v>61.94</v>
      </c>
      <c r="C2677" s="15">
        <v>61.94</v>
      </c>
    </row>
    <row r="2678" spans="1:3" x14ac:dyDescent="0.2">
      <c r="A2678" s="22" t="s">
        <v>9107</v>
      </c>
      <c r="B2678" s="23">
        <v>1</v>
      </c>
      <c r="C2678" s="23">
        <v>1</v>
      </c>
    </row>
    <row r="2679" spans="1:3" x14ac:dyDescent="0.2">
      <c r="A2679" s="22" t="s">
        <v>9108</v>
      </c>
      <c r="B2679" s="23">
        <v>61.94</v>
      </c>
      <c r="C2679" s="23">
        <v>61.94</v>
      </c>
    </row>
    <row r="2680" spans="1:3" x14ac:dyDescent="0.2">
      <c r="A2680" s="22" t="s">
        <v>3514</v>
      </c>
      <c r="B2680" s="23"/>
      <c r="C2680" s="23"/>
    </row>
    <row r="2681" spans="1:3" x14ac:dyDescent="0.2">
      <c r="A2681" s="18" t="s">
        <v>8322</v>
      </c>
      <c r="B2681" s="15"/>
      <c r="C2681" s="15"/>
    </row>
    <row r="2682" spans="1:3" x14ac:dyDescent="0.2">
      <c r="A2682" s="19">
        <v>46</v>
      </c>
      <c r="B2682" s="15">
        <v>1</v>
      </c>
      <c r="C2682" s="15">
        <v>1</v>
      </c>
    </row>
    <row r="2683" spans="1:3" x14ac:dyDescent="0.2">
      <c r="A2683" s="18" t="s">
        <v>8339</v>
      </c>
      <c r="B2683" s="15"/>
      <c r="C2683" s="15"/>
    </row>
    <row r="2684" spans="1:3" x14ac:dyDescent="0.2">
      <c r="A2684" s="19">
        <v>46</v>
      </c>
      <c r="B2684" s="15">
        <v>66.959999999999994</v>
      </c>
      <c r="C2684" s="15">
        <v>66.959999999999994</v>
      </c>
    </row>
    <row r="2685" spans="1:3" x14ac:dyDescent="0.2">
      <c r="A2685" s="22" t="s">
        <v>9109</v>
      </c>
      <c r="B2685" s="23">
        <v>1</v>
      </c>
      <c r="C2685" s="23">
        <v>1</v>
      </c>
    </row>
    <row r="2686" spans="1:3" x14ac:dyDescent="0.2">
      <c r="A2686" s="22" t="s">
        <v>9110</v>
      </c>
      <c r="B2686" s="23">
        <v>66.959999999999994</v>
      </c>
      <c r="C2686" s="23">
        <v>66.959999999999994</v>
      </c>
    </row>
    <row r="2687" spans="1:3" x14ac:dyDescent="0.2">
      <c r="A2687" s="22" t="s">
        <v>3814</v>
      </c>
      <c r="B2687" s="23"/>
      <c r="C2687" s="23"/>
    </row>
    <row r="2688" spans="1:3" x14ac:dyDescent="0.2">
      <c r="A2688" s="18" t="s">
        <v>8322</v>
      </c>
      <c r="B2688" s="15"/>
      <c r="C2688" s="15"/>
    </row>
    <row r="2689" spans="1:3" x14ac:dyDescent="0.2">
      <c r="A2689" s="19">
        <v>20</v>
      </c>
      <c r="B2689" s="15">
        <v>1</v>
      </c>
      <c r="C2689" s="15">
        <v>1</v>
      </c>
    </row>
    <row r="2690" spans="1:3" x14ac:dyDescent="0.2">
      <c r="A2690" s="18" t="s">
        <v>8339</v>
      </c>
      <c r="B2690" s="15"/>
      <c r="C2690" s="15"/>
    </row>
    <row r="2691" spans="1:3" x14ac:dyDescent="0.2">
      <c r="A2691" s="19">
        <v>20</v>
      </c>
      <c r="B2691" s="15">
        <v>107.25</v>
      </c>
      <c r="C2691" s="15">
        <v>107.25</v>
      </c>
    </row>
    <row r="2692" spans="1:3" x14ac:dyDescent="0.2">
      <c r="A2692" s="22" t="s">
        <v>9111</v>
      </c>
      <c r="B2692" s="23">
        <v>1</v>
      </c>
      <c r="C2692" s="23">
        <v>1</v>
      </c>
    </row>
    <row r="2693" spans="1:3" x14ac:dyDescent="0.2">
      <c r="A2693" s="22" t="s">
        <v>9112</v>
      </c>
      <c r="B2693" s="23">
        <v>107.25</v>
      </c>
      <c r="C2693" s="23">
        <v>107.25</v>
      </c>
    </row>
    <row r="2694" spans="1:3" x14ac:dyDescent="0.2">
      <c r="A2694" s="22" t="s">
        <v>3225</v>
      </c>
      <c r="B2694" s="23"/>
      <c r="C2694" s="23"/>
    </row>
    <row r="2695" spans="1:3" x14ac:dyDescent="0.2">
      <c r="A2695" s="18" t="s">
        <v>8322</v>
      </c>
      <c r="B2695" s="15"/>
      <c r="C2695" s="15"/>
    </row>
    <row r="2696" spans="1:3" x14ac:dyDescent="0.2">
      <c r="A2696" s="19">
        <v>39</v>
      </c>
      <c r="B2696" s="15">
        <v>1</v>
      </c>
      <c r="C2696" s="15">
        <v>1</v>
      </c>
    </row>
    <row r="2697" spans="1:3" x14ac:dyDescent="0.2">
      <c r="A2697" s="18" t="s">
        <v>8339</v>
      </c>
      <c r="B2697" s="15"/>
      <c r="C2697" s="15"/>
    </row>
    <row r="2698" spans="1:3" x14ac:dyDescent="0.2">
      <c r="A2698" s="19">
        <v>39</v>
      </c>
      <c r="B2698" s="15">
        <v>52.49</v>
      </c>
      <c r="C2698" s="15">
        <v>52.49</v>
      </c>
    </row>
    <row r="2699" spans="1:3" x14ac:dyDescent="0.2">
      <c r="A2699" s="22" t="s">
        <v>9113</v>
      </c>
      <c r="B2699" s="23">
        <v>1</v>
      </c>
      <c r="C2699" s="23">
        <v>1</v>
      </c>
    </row>
    <row r="2700" spans="1:3" x14ac:dyDescent="0.2">
      <c r="A2700" s="22" t="s">
        <v>9114</v>
      </c>
      <c r="B2700" s="23">
        <v>52.49</v>
      </c>
      <c r="C2700" s="23">
        <v>52.49</v>
      </c>
    </row>
    <row r="2701" spans="1:3" x14ac:dyDescent="0.2">
      <c r="A2701" s="22" t="s">
        <v>3682</v>
      </c>
      <c r="B2701" s="23"/>
      <c r="C2701" s="23"/>
    </row>
    <row r="2702" spans="1:3" x14ac:dyDescent="0.2">
      <c r="A2702" s="18" t="s">
        <v>8322</v>
      </c>
      <c r="B2702" s="15"/>
      <c r="C2702" s="15"/>
    </row>
    <row r="2703" spans="1:3" x14ac:dyDescent="0.2">
      <c r="A2703" s="19">
        <v>126</v>
      </c>
      <c r="B2703" s="15">
        <v>1</v>
      </c>
      <c r="C2703" s="15">
        <v>1</v>
      </c>
    </row>
    <row r="2704" spans="1:3" x14ac:dyDescent="0.2">
      <c r="A2704" s="18" t="s">
        <v>8339</v>
      </c>
      <c r="B2704" s="15"/>
      <c r="C2704" s="15"/>
    </row>
    <row r="2705" spans="1:3" x14ac:dyDescent="0.2">
      <c r="A2705" s="19">
        <v>126</v>
      </c>
      <c r="B2705" s="15">
        <v>41.94</v>
      </c>
      <c r="C2705" s="15">
        <v>41.94</v>
      </c>
    </row>
    <row r="2706" spans="1:3" x14ac:dyDescent="0.2">
      <c r="A2706" s="22" t="s">
        <v>9115</v>
      </c>
      <c r="B2706" s="23">
        <v>1</v>
      </c>
      <c r="C2706" s="23">
        <v>1</v>
      </c>
    </row>
    <row r="2707" spans="1:3" x14ac:dyDescent="0.2">
      <c r="A2707" s="22" t="s">
        <v>9116</v>
      </c>
      <c r="B2707" s="23">
        <v>41.94</v>
      </c>
      <c r="C2707" s="23">
        <v>41.94</v>
      </c>
    </row>
    <row r="2708" spans="1:3" x14ac:dyDescent="0.2">
      <c r="A2708" s="22" t="s">
        <v>522</v>
      </c>
      <c r="B2708" s="23"/>
      <c r="C2708" s="23"/>
    </row>
    <row r="2709" spans="1:3" x14ac:dyDescent="0.2">
      <c r="A2709" s="18" t="s">
        <v>8322</v>
      </c>
      <c r="B2709" s="15"/>
      <c r="C2709" s="15"/>
    </row>
    <row r="2710" spans="1:3" x14ac:dyDescent="0.2">
      <c r="A2710" s="19">
        <v>56</v>
      </c>
      <c r="B2710" s="15">
        <v>1</v>
      </c>
      <c r="C2710" s="15">
        <v>1</v>
      </c>
    </row>
    <row r="2711" spans="1:3" x14ac:dyDescent="0.2">
      <c r="A2711" s="18" t="s">
        <v>8339</v>
      </c>
      <c r="B2711" s="15"/>
      <c r="C2711" s="15"/>
    </row>
    <row r="2712" spans="1:3" x14ac:dyDescent="0.2">
      <c r="A2712" s="19">
        <v>56</v>
      </c>
      <c r="B2712" s="15">
        <v>93.43</v>
      </c>
      <c r="C2712" s="15">
        <v>93.43</v>
      </c>
    </row>
    <row r="2713" spans="1:3" x14ac:dyDescent="0.2">
      <c r="A2713" s="22" t="s">
        <v>9117</v>
      </c>
      <c r="B2713" s="23">
        <v>1</v>
      </c>
      <c r="C2713" s="23">
        <v>1</v>
      </c>
    </row>
    <row r="2714" spans="1:3" x14ac:dyDescent="0.2">
      <c r="A2714" s="22" t="s">
        <v>9118</v>
      </c>
      <c r="B2714" s="23">
        <v>93.43</v>
      </c>
      <c r="C2714" s="23">
        <v>93.43</v>
      </c>
    </row>
    <row r="2715" spans="1:3" x14ac:dyDescent="0.2">
      <c r="A2715" s="22" t="s">
        <v>3345</v>
      </c>
      <c r="B2715" s="23"/>
      <c r="C2715" s="23"/>
    </row>
    <row r="2716" spans="1:3" x14ac:dyDescent="0.2">
      <c r="A2716" s="18" t="s">
        <v>8322</v>
      </c>
      <c r="B2716" s="15"/>
      <c r="C2716" s="15"/>
    </row>
    <row r="2717" spans="1:3" x14ac:dyDescent="0.2">
      <c r="A2717" s="19">
        <v>13</v>
      </c>
      <c r="B2717" s="15">
        <v>1</v>
      </c>
      <c r="C2717" s="15">
        <v>1</v>
      </c>
    </row>
    <row r="2718" spans="1:3" x14ac:dyDescent="0.2">
      <c r="A2718" s="18" t="s">
        <v>8339</v>
      </c>
      <c r="B2718" s="15"/>
      <c r="C2718" s="15"/>
    </row>
    <row r="2719" spans="1:3" x14ac:dyDescent="0.2">
      <c r="A2719" s="19">
        <v>13</v>
      </c>
      <c r="B2719" s="15">
        <v>50</v>
      </c>
      <c r="C2719" s="15">
        <v>50</v>
      </c>
    </row>
    <row r="2720" spans="1:3" x14ac:dyDescent="0.2">
      <c r="A2720" s="22" t="s">
        <v>9119</v>
      </c>
      <c r="B2720" s="23">
        <v>1</v>
      </c>
      <c r="C2720" s="23">
        <v>1</v>
      </c>
    </row>
    <row r="2721" spans="1:3" x14ac:dyDescent="0.2">
      <c r="A2721" s="22" t="s">
        <v>9120</v>
      </c>
      <c r="B2721" s="23">
        <v>50</v>
      </c>
      <c r="C2721" s="23">
        <v>50</v>
      </c>
    </row>
    <row r="2722" spans="1:3" x14ac:dyDescent="0.2">
      <c r="A2722" s="22" t="s">
        <v>2781</v>
      </c>
      <c r="B2722" s="23"/>
      <c r="C2722" s="23"/>
    </row>
    <row r="2723" spans="1:3" x14ac:dyDescent="0.2">
      <c r="A2723" s="18" t="s">
        <v>8322</v>
      </c>
      <c r="B2723" s="15"/>
      <c r="C2723" s="15"/>
    </row>
    <row r="2724" spans="1:3" x14ac:dyDescent="0.2">
      <c r="A2724" s="19">
        <v>28</v>
      </c>
      <c r="B2724" s="15">
        <v>1</v>
      </c>
      <c r="C2724" s="15">
        <v>1</v>
      </c>
    </row>
    <row r="2725" spans="1:3" x14ac:dyDescent="0.2">
      <c r="A2725" s="18" t="s">
        <v>8339</v>
      </c>
      <c r="B2725" s="15"/>
      <c r="C2725" s="15"/>
    </row>
    <row r="2726" spans="1:3" x14ac:dyDescent="0.2">
      <c r="A2726" s="19">
        <v>28</v>
      </c>
      <c r="B2726" s="15">
        <v>47</v>
      </c>
      <c r="C2726" s="15">
        <v>47</v>
      </c>
    </row>
    <row r="2727" spans="1:3" x14ac:dyDescent="0.2">
      <c r="A2727" s="22" t="s">
        <v>9121</v>
      </c>
      <c r="B2727" s="23">
        <v>1</v>
      </c>
      <c r="C2727" s="23">
        <v>1</v>
      </c>
    </row>
    <row r="2728" spans="1:3" x14ac:dyDescent="0.2">
      <c r="A2728" s="22" t="s">
        <v>9122</v>
      </c>
      <c r="B2728" s="23">
        <v>47</v>
      </c>
      <c r="C2728" s="23">
        <v>47</v>
      </c>
    </row>
    <row r="2729" spans="1:3" x14ac:dyDescent="0.2">
      <c r="A2729" s="22" t="s">
        <v>3342</v>
      </c>
      <c r="B2729" s="23"/>
      <c r="C2729" s="23"/>
    </row>
    <row r="2730" spans="1:3" x14ac:dyDescent="0.2">
      <c r="A2730" s="18" t="s">
        <v>8322</v>
      </c>
      <c r="B2730" s="15"/>
      <c r="C2730" s="15"/>
    </row>
    <row r="2731" spans="1:3" x14ac:dyDescent="0.2">
      <c r="A2731" s="19">
        <v>78</v>
      </c>
      <c r="B2731" s="15">
        <v>1</v>
      </c>
      <c r="C2731" s="15">
        <v>1</v>
      </c>
    </row>
    <row r="2732" spans="1:3" x14ac:dyDescent="0.2">
      <c r="A2732" s="18" t="s">
        <v>8339</v>
      </c>
      <c r="B2732" s="15"/>
      <c r="C2732" s="15"/>
    </row>
    <row r="2733" spans="1:3" x14ac:dyDescent="0.2">
      <c r="A2733" s="19">
        <v>78</v>
      </c>
      <c r="B2733" s="15">
        <v>78.209999999999994</v>
      </c>
      <c r="C2733" s="15">
        <v>78.209999999999994</v>
      </c>
    </row>
    <row r="2734" spans="1:3" x14ac:dyDescent="0.2">
      <c r="A2734" s="22" t="s">
        <v>9123</v>
      </c>
      <c r="B2734" s="23">
        <v>1</v>
      </c>
      <c r="C2734" s="23">
        <v>1</v>
      </c>
    </row>
    <row r="2735" spans="1:3" x14ac:dyDescent="0.2">
      <c r="A2735" s="22" t="s">
        <v>9124</v>
      </c>
      <c r="B2735" s="23">
        <v>78.209999999999994</v>
      </c>
      <c r="C2735" s="23">
        <v>78.209999999999994</v>
      </c>
    </row>
    <row r="2736" spans="1:3" x14ac:dyDescent="0.2">
      <c r="A2736" s="22" t="s">
        <v>3461</v>
      </c>
      <c r="B2736" s="23"/>
      <c r="C2736" s="23"/>
    </row>
    <row r="2737" spans="1:3" x14ac:dyDescent="0.2">
      <c r="A2737" s="18" t="s">
        <v>8322</v>
      </c>
      <c r="B2737" s="15"/>
      <c r="C2737" s="15"/>
    </row>
    <row r="2738" spans="1:3" x14ac:dyDescent="0.2">
      <c r="A2738" s="19">
        <v>17</v>
      </c>
      <c r="B2738" s="15">
        <v>1</v>
      </c>
      <c r="C2738" s="15">
        <v>1</v>
      </c>
    </row>
    <row r="2739" spans="1:3" x14ac:dyDescent="0.2">
      <c r="A2739" s="18" t="s">
        <v>8339</v>
      </c>
      <c r="B2739" s="15"/>
      <c r="C2739" s="15"/>
    </row>
    <row r="2740" spans="1:3" x14ac:dyDescent="0.2">
      <c r="A2740" s="19">
        <v>17</v>
      </c>
      <c r="B2740" s="15">
        <v>29.71</v>
      </c>
      <c r="C2740" s="15">
        <v>29.71</v>
      </c>
    </row>
    <row r="2741" spans="1:3" x14ac:dyDescent="0.2">
      <c r="A2741" s="22" t="s">
        <v>9125</v>
      </c>
      <c r="B2741" s="23">
        <v>1</v>
      </c>
      <c r="C2741" s="23">
        <v>1</v>
      </c>
    </row>
    <row r="2742" spans="1:3" x14ac:dyDescent="0.2">
      <c r="A2742" s="22" t="s">
        <v>9126</v>
      </c>
      <c r="B2742" s="23">
        <v>29.71</v>
      </c>
      <c r="C2742" s="23">
        <v>29.71</v>
      </c>
    </row>
    <row r="2743" spans="1:3" x14ac:dyDescent="0.2">
      <c r="A2743" s="22" t="s">
        <v>3466</v>
      </c>
      <c r="B2743" s="23"/>
      <c r="C2743" s="23"/>
    </row>
    <row r="2744" spans="1:3" x14ac:dyDescent="0.2">
      <c r="A2744" s="18" t="s">
        <v>8322</v>
      </c>
      <c r="B2744" s="15"/>
      <c r="C2744" s="15"/>
    </row>
    <row r="2745" spans="1:3" x14ac:dyDescent="0.2">
      <c r="A2745" s="19">
        <v>47</v>
      </c>
      <c r="B2745" s="15">
        <v>1</v>
      </c>
      <c r="C2745" s="15">
        <v>1</v>
      </c>
    </row>
    <row r="2746" spans="1:3" x14ac:dyDescent="0.2">
      <c r="A2746" s="18" t="s">
        <v>8339</v>
      </c>
      <c r="B2746" s="15"/>
      <c r="C2746" s="15"/>
    </row>
    <row r="2747" spans="1:3" x14ac:dyDescent="0.2">
      <c r="A2747" s="19">
        <v>47</v>
      </c>
      <c r="B2747" s="15">
        <v>64.47</v>
      </c>
      <c r="C2747" s="15">
        <v>64.47</v>
      </c>
    </row>
    <row r="2748" spans="1:3" x14ac:dyDescent="0.2">
      <c r="A2748" s="22" t="s">
        <v>9127</v>
      </c>
      <c r="B2748" s="23">
        <v>1</v>
      </c>
      <c r="C2748" s="23">
        <v>1</v>
      </c>
    </row>
    <row r="2749" spans="1:3" x14ac:dyDescent="0.2">
      <c r="A2749" s="22" t="s">
        <v>9128</v>
      </c>
      <c r="B2749" s="23">
        <v>64.47</v>
      </c>
      <c r="C2749" s="23">
        <v>64.47</v>
      </c>
    </row>
    <row r="2750" spans="1:3" x14ac:dyDescent="0.2">
      <c r="A2750" s="22" t="s">
        <v>3166</v>
      </c>
      <c r="B2750" s="23"/>
      <c r="C2750" s="23"/>
    </row>
    <row r="2751" spans="1:3" x14ac:dyDescent="0.2">
      <c r="A2751" s="18" t="s">
        <v>8322</v>
      </c>
      <c r="B2751" s="15"/>
      <c r="C2751" s="15"/>
    </row>
    <row r="2752" spans="1:3" x14ac:dyDescent="0.2">
      <c r="A2752" s="19">
        <v>930</v>
      </c>
      <c r="B2752" s="15">
        <v>1</v>
      </c>
      <c r="C2752" s="15">
        <v>1</v>
      </c>
    </row>
    <row r="2753" spans="1:3" x14ac:dyDescent="0.2">
      <c r="A2753" s="18" t="s">
        <v>8339</v>
      </c>
      <c r="B2753" s="15"/>
      <c r="C2753" s="15"/>
    </row>
    <row r="2754" spans="1:3" x14ac:dyDescent="0.2">
      <c r="A2754" s="19">
        <v>930</v>
      </c>
      <c r="B2754" s="15">
        <v>60.3</v>
      </c>
      <c r="C2754" s="15">
        <v>60.3</v>
      </c>
    </row>
    <row r="2755" spans="1:3" x14ac:dyDescent="0.2">
      <c r="A2755" s="22" t="s">
        <v>9129</v>
      </c>
      <c r="B2755" s="23">
        <v>1</v>
      </c>
      <c r="C2755" s="23">
        <v>1</v>
      </c>
    </row>
    <row r="2756" spans="1:3" x14ac:dyDescent="0.2">
      <c r="A2756" s="22" t="s">
        <v>9130</v>
      </c>
      <c r="B2756" s="23">
        <v>60.3</v>
      </c>
      <c r="C2756" s="23">
        <v>60.3</v>
      </c>
    </row>
    <row r="2757" spans="1:3" x14ac:dyDescent="0.2">
      <c r="A2757" s="22" t="s">
        <v>3360</v>
      </c>
      <c r="B2757" s="23"/>
      <c r="C2757" s="23"/>
    </row>
    <row r="2758" spans="1:3" x14ac:dyDescent="0.2">
      <c r="A2758" s="18" t="s">
        <v>8322</v>
      </c>
      <c r="B2758" s="15"/>
      <c r="C2758" s="15"/>
    </row>
    <row r="2759" spans="1:3" x14ac:dyDescent="0.2">
      <c r="A2759" s="19">
        <v>68</v>
      </c>
      <c r="B2759" s="15">
        <v>1</v>
      </c>
      <c r="C2759" s="15">
        <v>1</v>
      </c>
    </row>
    <row r="2760" spans="1:3" x14ac:dyDescent="0.2">
      <c r="A2760" s="18" t="s">
        <v>8339</v>
      </c>
      <c r="B2760" s="15"/>
      <c r="C2760" s="15"/>
    </row>
    <row r="2761" spans="1:3" x14ac:dyDescent="0.2">
      <c r="A2761" s="19">
        <v>68</v>
      </c>
      <c r="B2761" s="15">
        <v>83.43</v>
      </c>
      <c r="C2761" s="15">
        <v>83.43</v>
      </c>
    </row>
    <row r="2762" spans="1:3" x14ac:dyDescent="0.2">
      <c r="A2762" s="22" t="s">
        <v>9131</v>
      </c>
      <c r="B2762" s="23">
        <v>1</v>
      </c>
      <c r="C2762" s="23">
        <v>1</v>
      </c>
    </row>
    <row r="2763" spans="1:3" x14ac:dyDescent="0.2">
      <c r="A2763" s="22" t="s">
        <v>9132</v>
      </c>
      <c r="B2763" s="23">
        <v>83.43</v>
      </c>
      <c r="C2763" s="23">
        <v>83.43</v>
      </c>
    </row>
    <row r="2764" spans="1:3" x14ac:dyDescent="0.2">
      <c r="A2764" s="22" t="s">
        <v>3303</v>
      </c>
      <c r="B2764" s="23"/>
      <c r="C2764" s="23"/>
    </row>
    <row r="2765" spans="1:3" x14ac:dyDescent="0.2">
      <c r="A2765" s="18" t="s">
        <v>8322</v>
      </c>
      <c r="B2765" s="15"/>
      <c r="C2765" s="15"/>
    </row>
    <row r="2766" spans="1:3" x14ac:dyDescent="0.2">
      <c r="A2766" s="19">
        <v>35</v>
      </c>
      <c r="B2766" s="15">
        <v>1</v>
      </c>
      <c r="C2766" s="15">
        <v>1</v>
      </c>
    </row>
    <row r="2767" spans="1:3" x14ac:dyDescent="0.2">
      <c r="A2767" s="18" t="s">
        <v>8339</v>
      </c>
      <c r="B2767" s="15"/>
      <c r="C2767" s="15"/>
    </row>
    <row r="2768" spans="1:3" x14ac:dyDescent="0.2">
      <c r="A2768" s="19">
        <v>35</v>
      </c>
      <c r="B2768" s="15">
        <v>59.6</v>
      </c>
      <c r="C2768" s="15">
        <v>59.6</v>
      </c>
    </row>
    <row r="2769" spans="1:3" x14ac:dyDescent="0.2">
      <c r="A2769" s="22" t="s">
        <v>9133</v>
      </c>
      <c r="B2769" s="23">
        <v>1</v>
      </c>
      <c r="C2769" s="23">
        <v>1</v>
      </c>
    </row>
    <row r="2770" spans="1:3" x14ac:dyDescent="0.2">
      <c r="A2770" s="22" t="s">
        <v>9134</v>
      </c>
      <c r="B2770" s="23">
        <v>59.6</v>
      </c>
      <c r="C2770" s="23">
        <v>59.6</v>
      </c>
    </row>
    <row r="2771" spans="1:3" x14ac:dyDescent="0.2">
      <c r="A2771" s="22" t="s">
        <v>3405</v>
      </c>
      <c r="B2771" s="23"/>
      <c r="C2771" s="23"/>
    </row>
    <row r="2772" spans="1:3" x14ac:dyDescent="0.2">
      <c r="A2772" s="18" t="s">
        <v>8322</v>
      </c>
      <c r="B2772" s="15"/>
      <c r="C2772" s="15"/>
    </row>
    <row r="2773" spans="1:3" x14ac:dyDescent="0.2">
      <c r="A2773" s="19">
        <v>91</v>
      </c>
      <c r="B2773" s="15">
        <v>1</v>
      </c>
      <c r="C2773" s="15">
        <v>1</v>
      </c>
    </row>
    <row r="2774" spans="1:3" x14ac:dyDescent="0.2">
      <c r="A2774" s="18" t="s">
        <v>8339</v>
      </c>
      <c r="B2774" s="15"/>
      <c r="C2774" s="15"/>
    </row>
    <row r="2775" spans="1:3" x14ac:dyDescent="0.2">
      <c r="A2775" s="19">
        <v>91</v>
      </c>
      <c r="B2775" s="15">
        <v>110.23</v>
      </c>
      <c r="C2775" s="15">
        <v>110.23</v>
      </c>
    </row>
    <row r="2776" spans="1:3" x14ac:dyDescent="0.2">
      <c r="A2776" s="22" t="s">
        <v>9135</v>
      </c>
      <c r="B2776" s="23">
        <v>1</v>
      </c>
      <c r="C2776" s="23">
        <v>1</v>
      </c>
    </row>
    <row r="2777" spans="1:3" x14ac:dyDescent="0.2">
      <c r="A2777" s="22" t="s">
        <v>9136</v>
      </c>
      <c r="B2777" s="23">
        <v>110.23</v>
      </c>
      <c r="C2777" s="23">
        <v>110.23</v>
      </c>
    </row>
    <row r="2778" spans="1:3" x14ac:dyDescent="0.2">
      <c r="A2778" s="22" t="s">
        <v>3575</v>
      </c>
      <c r="B2778" s="23"/>
      <c r="C2778" s="23"/>
    </row>
    <row r="2779" spans="1:3" x14ac:dyDescent="0.2">
      <c r="A2779" s="18" t="s">
        <v>8322</v>
      </c>
      <c r="B2779" s="15"/>
      <c r="C2779" s="15"/>
    </row>
    <row r="2780" spans="1:3" x14ac:dyDescent="0.2">
      <c r="A2780" s="19">
        <v>5</v>
      </c>
      <c r="B2780" s="15">
        <v>1</v>
      </c>
      <c r="C2780" s="15">
        <v>1</v>
      </c>
    </row>
    <row r="2781" spans="1:3" x14ac:dyDescent="0.2">
      <c r="A2781" s="18" t="s">
        <v>8339</v>
      </c>
      <c r="B2781" s="15"/>
      <c r="C2781" s="15"/>
    </row>
    <row r="2782" spans="1:3" x14ac:dyDescent="0.2">
      <c r="A2782" s="19">
        <v>5</v>
      </c>
      <c r="B2782" s="15">
        <v>20</v>
      </c>
      <c r="C2782" s="15">
        <v>20</v>
      </c>
    </row>
    <row r="2783" spans="1:3" x14ac:dyDescent="0.2">
      <c r="A2783" s="22" t="s">
        <v>9137</v>
      </c>
      <c r="B2783" s="23">
        <v>1</v>
      </c>
      <c r="C2783" s="23">
        <v>1</v>
      </c>
    </row>
    <row r="2784" spans="1:3" x14ac:dyDescent="0.2">
      <c r="A2784" s="22" t="s">
        <v>9138</v>
      </c>
      <c r="B2784" s="23">
        <v>20</v>
      </c>
      <c r="C2784" s="23">
        <v>20</v>
      </c>
    </row>
    <row r="2785" spans="1:3" x14ac:dyDescent="0.2">
      <c r="A2785" s="22" t="s">
        <v>3617</v>
      </c>
      <c r="B2785" s="23"/>
      <c r="C2785" s="23"/>
    </row>
    <row r="2786" spans="1:3" x14ac:dyDescent="0.2">
      <c r="A2786" s="18" t="s">
        <v>8322</v>
      </c>
      <c r="B2786" s="15"/>
      <c r="C2786" s="15"/>
    </row>
    <row r="2787" spans="1:3" x14ac:dyDescent="0.2">
      <c r="A2787" s="19">
        <v>17</v>
      </c>
      <c r="B2787" s="15">
        <v>1</v>
      </c>
      <c r="C2787" s="15">
        <v>1</v>
      </c>
    </row>
    <row r="2788" spans="1:3" x14ac:dyDescent="0.2">
      <c r="A2788" s="18" t="s">
        <v>8339</v>
      </c>
      <c r="B2788" s="15"/>
      <c r="C2788" s="15"/>
    </row>
    <row r="2789" spans="1:3" x14ac:dyDescent="0.2">
      <c r="A2789" s="19">
        <v>17</v>
      </c>
      <c r="B2789" s="15">
        <v>66.47</v>
      </c>
      <c r="C2789" s="15">
        <v>66.47</v>
      </c>
    </row>
    <row r="2790" spans="1:3" x14ac:dyDescent="0.2">
      <c r="A2790" s="22" t="s">
        <v>9139</v>
      </c>
      <c r="B2790" s="23">
        <v>1</v>
      </c>
      <c r="C2790" s="23">
        <v>1</v>
      </c>
    </row>
    <row r="2791" spans="1:3" x14ac:dyDescent="0.2">
      <c r="A2791" s="22" t="s">
        <v>9140</v>
      </c>
      <c r="B2791" s="23">
        <v>66.47</v>
      </c>
      <c r="C2791" s="23">
        <v>66.47</v>
      </c>
    </row>
    <row r="2792" spans="1:3" x14ac:dyDescent="0.2">
      <c r="A2792" s="22" t="s">
        <v>3217</v>
      </c>
      <c r="B2792" s="23"/>
      <c r="C2792" s="23"/>
    </row>
    <row r="2793" spans="1:3" x14ac:dyDescent="0.2">
      <c r="A2793" s="18" t="s">
        <v>8322</v>
      </c>
      <c r="B2793" s="15"/>
      <c r="C2793" s="15"/>
    </row>
    <row r="2794" spans="1:3" x14ac:dyDescent="0.2">
      <c r="A2794" s="19">
        <v>104</v>
      </c>
      <c r="B2794" s="15">
        <v>1</v>
      </c>
      <c r="C2794" s="15">
        <v>1</v>
      </c>
    </row>
    <row r="2795" spans="1:3" x14ac:dyDescent="0.2">
      <c r="A2795" s="18" t="s">
        <v>8339</v>
      </c>
      <c r="B2795" s="15"/>
      <c r="C2795" s="15"/>
    </row>
    <row r="2796" spans="1:3" x14ac:dyDescent="0.2">
      <c r="A2796" s="19">
        <v>104</v>
      </c>
      <c r="B2796" s="15">
        <v>50.2</v>
      </c>
      <c r="C2796" s="15">
        <v>50.2</v>
      </c>
    </row>
    <row r="2797" spans="1:3" x14ac:dyDescent="0.2">
      <c r="A2797" s="22" t="s">
        <v>9141</v>
      </c>
      <c r="B2797" s="23">
        <v>1</v>
      </c>
      <c r="C2797" s="23">
        <v>1</v>
      </c>
    </row>
    <row r="2798" spans="1:3" x14ac:dyDescent="0.2">
      <c r="A2798" s="22" t="s">
        <v>9142</v>
      </c>
      <c r="B2798" s="23">
        <v>50.2</v>
      </c>
      <c r="C2798" s="23">
        <v>50.2</v>
      </c>
    </row>
    <row r="2799" spans="1:3" x14ac:dyDescent="0.2">
      <c r="A2799" s="22" t="s">
        <v>533</v>
      </c>
      <c r="B2799" s="23"/>
      <c r="C2799" s="23"/>
    </row>
    <row r="2800" spans="1:3" x14ac:dyDescent="0.2">
      <c r="A2800" s="18" t="s">
        <v>8322</v>
      </c>
      <c r="B2800" s="15"/>
      <c r="C2800" s="15"/>
    </row>
    <row r="2801" spans="1:3" x14ac:dyDescent="0.2">
      <c r="A2801" s="19">
        <v>173</v>
      </c>
      <c r="B2801" s="15">
        <v>1</v>
      </c>
      <c r="C2801" s="15">
        <v>1</v>
      </c>
    </row>
    <row r="2802" spans="1:3" x14ac:dyDescent="0.2">
      <c r="A2802" s="18" t="s">
        <v>8339</v>
      </c>
      <c r="B2802" s="15"/>
      <c r="C2802" s="15"/>
    </row>
    <row r="2803" spans="1:3" x14ac:dyDescent="0.2">
      <c r="A2803" s="19">
        <v>173</v>
      </c>
      <c r="B2803" s="15">
        <v>71.239999999999995</v>
      </c>
      <c r="C2803" s="15">
        <v>71.239999999999995</v>
      </c>
    </row>
    <row r="2804" spans="1:3" x14ac:dyDescent="0.2">
      <c r="A2804" s="22" t="s">
        <v>9143</v>
      </c>
      <c r="B2804" s="23">
        <v>1</v>
      </c>
      <c r="C2804" s="23">
        <v>1</v>
      </c>
    </row>
    <row r="2805" spans="1:3" x14ac:dyDescent="0.2">
      <c r="A2805" s="22" t="s">
        <v>9144</v>
      </c>
      <c r="B2805" s="23">
        <v>71.239999999999995</v>
      </c>
      <c r="C2805" s="23">
        <v>71.239999999999995</v>
      </c>
    </row>
    <row r="2806" spans="1:3" x14ac:dyDescent="0.2">
      <c r="A2806" s="22" t="s">
        <v>3159</v>
      </c>
      <c r="B2806" s="23"/>
      <c r="C2806" s="23"/>
    </row>
    <row r="2807" spans="1:3" x14ac:dyDescent="0.2">
      <c r="A2807" s="18" t="s">
        <v>8322</v>
      </c>
      <c r="B2807" s="15"/>
      <c r="C2807" s="15"/>
    </row>
    <row r="2808" spans="1:3" x14ac:dyDescent="0.2">
      <c r="A2808" s="19">
        <v>52</v>
      </c>
      <c r="B2808" s="15">
        <v>1</v>
      </c>
      <c r="C2808" s="15">
        <v>1</v>
      </c>
    </row>
    <row r="2809" spans="1:3" x14ac:dyDescent="0.2">
      <c r="A2809" s="18" t="s">
        <v>8339</v>
      </c>
      <c r="B2809" s="15"/>
      <c r="C2809" s="15"/>
    </row>
    <row r="2810" spans="1:3" x14ac:dyDescent="0.2">
      <c r="A2810" s="19">
        <v>52</v>
      </c>
      <c r="B2810" s="15">
        <v>38.5</v>
      </c>
      <c r="C2810" s="15">
        <v>38.5</v>
      </c>
    </row>
    <row r="2811" spans="1:3" x14ac:dyDescent="0.2">
      <c r="A2811" s="22" t="s">
        <v>9145</v>
      </c>
      <c r="B2811" s="23">
        <v>1</v>
      </c>
      <c r="C2811" s="23">
        <v>1</v>
      </c>
    </row>
    <row r="2812" spans="1:3" x14ac:dyDescent="0.2">
      <c r="A2812" s="22" t="s">
        <v>9146</v>
      </c>
      <c r="B2812" s="23">
        <v>38.5</v>
      </c>
      <c r="C2812" s="23">
        <v>38.5</v>
      </c>
    </row>
    <row r="2813" spans="1:3" x14ac:dyDescent="0.2">
      <c r="A2813" s="22" t="s">
        <v>3160</v>
      </c>
      <c r="B2813" s="23"/>
      <c r="C2813" s="23"/>
    </row>
    <row r="2814" spans="1:3" x14ac:dyDescent="0.2">
      <c r="A2814" s="18" t="s">
        <v>8322</v>
      </c>
      <c r="B2814" s="15"/>
      <c r="C2814" s="15"/>
    </row>
    <row r="2815" spans="1:3" x14ac:dyDescent="0.2">
      <c r="A2815" s="19">
        <v>57</v>
      </c>
      <c r="B2815" s="15">
        <v>1</v>
      </c>
      <c r="C2815" s="15">
        <v>1</v>
      </c>
    </row>
    <row r="2816" spans="1:3" x14ac:dyDescent="0.2">
      <c r="A2816" s="18" t="s">
        <v>8339</v>
      </c>
      <c r="B2816" s="15"/>
      <c r="C2816" s="15"/>
    </row>
    <row r="2817" spans="1:3" x14ac:dyDescent="0.2">
      <c r="A2817" s="19">
        <v>57</v>
      </c>
      <c r="B2817" s="15">
        <v>80.16</v>
      </c>
      <c r="C2817" s="15">
        <v>80.16</v>
      </c>
    </row>
    <row r="2818" spans="1:3" x14ac:dyDescent="0.2">
      <c r="A2818" s="22" t="s">
        <v>8343</v>
      </c>
      <c r="B2818" s="23">
        <v>1</v>
      </c>
      <c r="C2818" s="23">
        <v>1</v>
      </c>
    </row>
    <row r="2819" spans="1:3" x14ac:dyDescent="0.2">
      <c r="A2819" s="22" t="s">
        <v>8344</v>
      </c>
      <c r="B2819" s="23">
        <v>80.16</v>
      </c>
      <c r="C2819" s="23">
        <v>80.16</v>
      </c>
    </row>
    <row r="2820" spans="1:3" x14ac:dyDescent="0.2">
      <c r="A2820" s="22" t="s">
        <v>3687</v>
      </c>
      <c r="B2820" s="23"/>
      <c r="C2820" s="23"/>
    </row>
    <row r="2821" spans="1:3" x14ac:dyDescent="0.2">
      <c r="A2821" s="18" t="s">
        <v>8322</v>
      </c>
      <c r="B2821" s="15"/>
      <c r="C2821" s="15"/>
    </row>
    <row r="2822" spans="1:3" x14ac:dyDescent="0.2">
      <c r="A2822" s="19">
        <v>31</v>
      </c>
      <c r="B2822" s="15">
        <v>1</v>
      </c>
      <c r="C2822" s="15">
        <v>1</v>
      </c>
    </row>
    <row r="2823" spans="1:3" x14ac:dyDescent="0.2">
      <c r="A2823" s="18" t="s">
        <v>8339</v>
      </c>
      <c r="B2823" s="15"/>
      <c r="C2823" s="15"/>
    </row>
    <row r="2824" spans="1:3" x14ac:dyDescent="0.2">
      <c r="A2824" s="19">
        <v>31</v>
      </c>
      <c r="B2824" s="15">
        <v>58.06</v>
      </c>
      <c r="C2824" s="15">
        <v>58.06</v>
      </c>
    </row>
    <row r="2825" spans="1:3" x14ac:dyDescent="0.2">
      <c r="A2825" s="22" t="s">
        <v>9147</v>
      </c>
      <c r="B2825" s="23">
        <v>1</v>
      </c>
      <c r="C2825" s="23">
        <v>1</v>
      </c>
    </row>
    <row r="2826" spans="1:3" x14ac:dyDescent="0.2">
      <c r="A2826" s="22" t="s">
        <v>9148</v>
      </c>
      <c r="B2826" s="23">
        <v>58.06</v>
      </c>
      <c r="C2826" s="23">
        <v>58.06</v>
      </c>
    </row>
    <row r="2827" spans="1:3" x14ac:dyDescent="0.2">
      <c r="A2827" s="22" t="s">
        <v>3490</v>
      </c>
      <c r="B2827" s="23"/>
      <c r="C2827" s="23"/>
    </row>
    <row r="2828" spans="1:3" x14ac:dyDescent="0.2">
      <c r="A2828" s="18" t="s">
        <v>8322</v>
      </c>
      <c r="B2828" s="15"/>
      <c r="C2828" s="15"/>
    </row>
    <row r="2829" spans="1:3" x14ac:dyDescent="0.2">
      <c r="A2829" s="19">
        <v>10</v>
      </c>
      <c r="B2829" s="15">
        <v>1</v>
      </c>
      <c r="C2829" s="15">
        <v>1</v>
      </c>
    </row>
    <row r="2830" spans="1:3" x14ac:dyDescent="0.2">
      <c r="A2830" s="18" t="s">
        <v>8339</v>
      </c>
      <c r="B2830" s="15"/>
      <c r="C2830" s="15"/>
    </row>
    <row r="2831" spans="1:3" x14ac:dyDescent="0.2">
      <c r="A2831" s="19">
        <v>10</v>
      </c>
      <c r="B2831" s="15">
        <v>79.099999999999994</v>
      </c>
      <c r="C2831" s="15">
        <v>79.099999999999994</v>
      </c>
    </row>
    <row r="2832" spans="1:3" x14ac:dyDescent="0.2">
      <c r="A2832" s="22" t="s">
        <v>9149</v>
      </c>
      <c r="B2832" s="23">
        <v>1</v>
      </c>
      <c r="C2832" s="23">
        <v>1</v>
      </c>
    </row>
    <row r="2833" spans="1:3" x14ac:dyDescent="0.2">
      <c r="A2833" s="22" t="s">
        <v>9150</v>
      </c>
      <c r="B2833" s="23">
        <v>79.099999999999994</v>
      </c>
      <c r="C2833" s="23">
        <v>79.099999999999994</v>
      </c>
    </row>
    <row r="2834" spans="1:3" x14ac:dyDescent="0.2">
      <c r="A2834" s="22" t="s">
        <v>2971</v>
      </c>
      <c r="B2834" s="23"/>
      <c r="C2834" s="23"/>
    </row>
    <row r="2835" spans="1:3" x14ac:dyDescent="0.2">
      <c r="A2835" s="18" t="s">
        <v>8322</v>
      </c>
      <c r="B2835" s="15"/>
      <c r="C2835" s="15"/>
    </row>
    <row r="2836" spans="1:3" x14ac:dyDescent="0.2">
      <c r="A2836" s="19">
        <v>43</v>
      </c>
      <c r="B2836" s="15">
        <v>1</v>
      </c>
      <c r="C2836" s="15">
        <v>1</v>
      </c>
    </row>
    <row r="2837" spans="1:3" x14ac:dyDescent="0.2">
      <c r="A2837" s="18" t="s">
        <v>8339</v>
      </c>
      <c r="B2837" s="15"/>
      <c r="C2837" s="15"/>
    </row>
    <row r="2838" spans="1:3" x14ac:dyDescent="0.2">
      <c r="A2838" s="19">
        <v>43</v>
      </c>
      <c r="B2838" s="15">
        <v>74.53</v>
      </c>
      <c r="C2838" s="15">
        <v>74.53</v>
      </c>
    </row>
    <row r="2839" spans="1:3" x14ac:dyDescent="0.2">
      <c r="A2839" s="22" t="s">
        <v>9151</v>
      </c>
      <c r="B2839" s="23">
        <v>1</v>
      </c>
      <c r="C2839" s="23">
        <v>1</v>
      </c>
    </row>
    <row r="2840" spans="1:3" x14ac:dyDescent="0.2">
      <c r="A2840" s="22" t="s">
        <v>9152</v>
      </c>
      <c r="B2840" s="23">
        <v>74.53</v>
      </c>
      <c r="C2840" s="23">
        <v>74.53</v>
      </c>
    </row>
    <row r="2841" spans="1:3" x14ac:dyDescent="0.2">
      <c r="A2841" s="22" t="s">
        <v>1294</v>
      </c>
      <c r="B2841" s="23"/>
      <c r="C2841" s="23"/>
    </row>
    <row r="2842" spans="1:3" x14ac:dyDescent="0.2">
      <c r="A2842" s="18" t="s">
        <v>8322</v>
      </c>
      <c r="B2842" s="15"/>
      <c r="C2842" s="15"/>
    </row>
    <row r="2843" spans="1:3" x14ac:dyDescent="0.2">
      <c r="A2843" s="19">
        <v>120</v>
      </c>
      <c r="B2843" s="15">
        <v>1</v>
      </c>
      <c r="C2843" s="15">
        <v>1</v>
      </c>
    </row>
    <row r="2844" spans="1:3" x14ac:dyDescent="0.2">
      <c r="A2844" s="18" t="s">
        <v>8339</v>
      </c>
      <c r="B2844" s="15"/>
      <c r="C2844" s="15"/>
    </row>
    <row r="2845" spans="1:3" x14ac:dyDescent="0.2">
      <c r="A2845" s="19">
        <v>120</v>
      </c>
      <c r="B2845" s="15">
        <v>127.79</v>
      </c>
      <c r="C2845" s="15">
        <v>127.79</v>
      </c>
    </row>
    <row r="2846" spans="1:3" x14ac:dyDescent="0.2">
      <c r="A2846" s="22" t="s">
        <v>9153</v>
      </c>
      <c r="B2846" s="23">
        <v>1</v>
      </c>
      <c r="C2846" s="23">
        <v>1</v>
      </c>
    </row>
    <row r="2847" spans="1:3" x14ac:dyDescent="0.2">
      <c r="A2847" s="22" t="s">
        <v>9154</v>
      </c>
      <c r="B2847" s="23">
        <v>127.79</v>
      </c>
      <c r="C2847" s="23">
        <v>127.79</v>
      </c>
    </row>
    <row r="2848" spans="1:3" x14ac:dyDescent="0.2">
      <c r="A2848" s="22" t="s">
        <v>3249</v>
      </c>
      <c r="B2848" s="23"/>
      <c r="C2848" s="23"/>
    </row>
    <row r="2849" spans="1:3" x14ac:dyDescent="0.2">
      <c r="A2849" s="18" t="s">
        <v>8322</v>
      </c>
      <c r="B2849" s="15"/>
      <c r="C2849" s="15"/>
    </row>
    <row r="2850" spans="1:3" x14ac:dyDescent="0.2">
      <c r="A2850" s="19">
        <v>88</v>
      </c>
      <c r="B2850" s="15">
        <v>1</v>
      </c>
      <c r="C2850" s="15">
        <v>1</v>
      </c>
    </row>
    <row r="2851" spans="1:3" x14ac:dyDescent="0.2">
      <c r="A2851" s="18" t="s">
        <v>8339</v>
      </c>
      <c r="B2851" s="15"/>
      <c r="C2851" s="15"/>
    </row>
    <row r="2852" spans="1:3" x14ac:dyDescent="0.2">
      <c r="A2852" s="19">
        <v>88</v>
      </c>
      <c r="B2852" s="15">
        <v>65.58</v>
      </c>
      <c r="C2852" s="15">
        <v>65.58</v>
      </c>
    </row>
    <row r="2853" spans="1:3" x14ac:dyDescent="0.2">
      <c r="A2853" s="22" t="s">
        <v>9155</v>
      </c>
      <c r="B2853" s="23">
        <v>1</v>
      </c>
      <c r="C2853" s="23">
        <v>1</v>
      </c>
    </row>
    <row r="2854" spans="1:3" x14ac:dyDescent="0.2">
      <c r="A2854" s="22" t="s">
        <v>9156</v>
      </c>
      <c r="B2854" s="23">
        <v>65.58</v>
      </c>
      <c r="C2854" s="23">
        <v>65.58</v>
      </c>
    </row>
    <row r="2855" spans="1:3" x14ac:dyDescent="0.2">
      <c r="A2855" s="22" t="s">
        <v>3399</v>
      </c>
      <c r="B2855" s="23"/>
      <c r="C2855" s="23"/>
    </row>
    <row r="2856" spans="1:3" x14ac:dyDescent="0.2">
      <c r="A2856" s="18" t="s">
        <v>8322</v>
      </c>
      <c r="B2856" s="15"/>
      <c r="C2856" s="15"/>
    </row>
    <row r="2857" spans="1:3" x14ac:dyDescent="0.2">
      <c r="A2857" s="19">
        <v>85</v>
      </c>
      <c r="B2857" s="15">
        <v>1</v>
      </c>
      <c r="C2857" s="15">
        <v>1</v>
      </c>
    </row>
    <row r="2858" spans="1:3" x14ac:dyDescent="0.2">
      <c r="A2858" s="18" t="s">
        <v>8339</v>
      </c>
      <c r="B2858" s="15"/>
      <c r="C2858" s="15"/>
    </row>
    <row r="2859" spans="1:3" x14ac:dyDescent="0.2">
      <c r="A2859" s="19">
        <v>85</v>
      </c>
      <c r="B2859" s="15">
        <v>118.13</v>
      </c>
      <c r="C2859" s="15">
        <v>118.13</v>
      </c>
    </row>
    <row r="2860" spans="1:3" x14ac:dyDescent="0.2">
      <c r="A2860" s="22" t="s">
        <v>9157</v>
      </c>
      <c r="B2860" s="23">
        <v>1</v>
      </c>
      <c r="C2860" s="23">
        <v>1</v>
      </c>
    </row>
    <row r="2861" spans="1:3" x14ac:dyDescent="0.2">
      <c r="A2861" s="22" t="s">
        <v>9158</v>
      </c>
      <c r="B2861" s="23">
        <v>118.13</v>
      </c>
      <c r="C2861" s="23">
        <v>118.13</v>
      </c>
    </row>
    <row r="2862" spans="1:3" x14ac:dyDescent="0.2">
      <c r="A2862" s="22" t="s">
        <v>3532</v>
      </c>
      <c r="B2862" s="23"/>
      <c r="C2862" s="23"/>
    </row>
    <row r="2863" spans="1:3" x14ac:dyDescent="0.2">
      <c r="A2863" s="18" t="s">
        <v>8322</v>
      </c>
      <c r="B2863" s="15"/>
      <c r="C2863" s="15"/>
    </row>
    <row r="2864" spans="1:3" x14ac:dyDescent="0.2">
      <c r="A2864" s="19">
        <v>8</v>
      </c>
      <c r="B2864" s="15">
        <v>1</v>
      </c>
      <c r="C2864" s="15">
        <v>1</v>
      </c>
    </row>
    <row r="2865" spans="1:3" x14ac:dyDescent="0.2">
      <c r="A2865" s="18" t="s">
        <v>8339</v>
      </c>
      <c r="B2865" s="15"/>
      <c r="C2865" s="15"/>
    </row>
    <row r="2866" spans="1:3" x14ac:dyDescent="0.2">
      <c r="A2866" s="19">
        <v>8</v>
      </c>
      <c r="B2866" s="15">
        <v>78.88</v>
      </c>
      <c r="C2866" s="15">
        <v>78.88</v>
      </c>
    </row>
    <row r="2867" spans="1:3" x14ac:dyDescent="0.2">
      <c r="A2867" s="22" t="s">
        <v>9159</v>
      </c>
      <c r="B2867" s="23">
        <v>1</v>
      </c>
      <c r="C2867" s="23">
        <v>1</v>
      </c>
    </row>
    <row r="2868" spans="1:3" x14ac:dyDescent="0.2">
      <c r="A2868" s="22" t="s">
        <v>9160</v>
      </c>
      <c r="B2868" s="23">
        <v>78.88</v>
      </c>
      <c r="C2868" s="23">
        <v>78.88</v>
      </c>
    </row>
    <row r="2869" spans="1:3" x14ac:dyDescent="0.2">
      <c r="A2869" s="22" t="s">
        <v>3162</v>
      </c>
      <c r="B2869" s="23"/>
      <c r="C2869" s="23"/>
    </row>
    <row r="2870" spans="1:3" x14ac:dyDescent="0.2">
      <c r="A2870" s="18" t="s">
        <v>8322</v>
      </c>
      <c r="B2870" s="15"/>
      <c r="C2870" s="15"/>
    </row>
    <row r="2871" spans="1:3" x14ac:dyDescent="0.2">
      <c r="A2871" s="19">
        <v>63</v>
      </c>
      <c r="B2871" s="15">
        <v>1</v>
      </c>
      <c r="C2871" s="15">
        <v>1</v>
      </c>
    </row>
    <row r="2872" spans="1:3" x14ac:dyDescent="0.2">
      <c r="A2872" s="18" t="s">
        <v>8339</v>
      </c>
      <c r="B2872" s="15"/>
      <c r="C2872" s="15"/>
    </row>
    <row r="2873" spans="1:3" x14ac:dyDescent="0.2">
      <c r="A2873" s="19">
        <v>63</v>
      </c>
      <c r="B2873" s="15">
        <v>80.73</v>
      </c>
      <c r="C2873" s="15">
        <v>80.73</v>
      </c>
    </row>
    <row r="2874" spans="1:3" x14ac:dyDescent="0.2">
      <c r="A2874" s="22" t="s">
        <v>9161</v>
      </c>
      <c r="B2874" s="23">
        <v>1</v>
      </c>
      <c r="C2874" s="23">
        <v>1</v>
      </c>
    </row>
    <row r="2875" spans="1:3" x14ac:dyDescent="0.2">
      <c r="A2875" s="22" t="s">
        <v>9162</v>
      </c>
      <c r="B2875" s="23">
        <v>80.73</v>
      </c>
      <c r="C2875" s="23">
        <v>80.73</v>
      </c>
    </row>
    <row r="2876" spans="1:3" x14ac:dyDescent="0.2">
      <c r="A2876" s="24" t="s">
        <v>8340</v>
      </c>
      <c r="B2876" s="25">
        <v>412</v>
      </c>
      <c r="C2876" s="25">
        <v>412</v>
      </c>
    </row>
    <row r="2877" spans="1:3" x14ac:dyDescent="0.2">
      <c r="A2877" s="24" t="s">
        <v>8341</v>
      </c>
      <c r="B2877" s="25">
        <v>38216.679999999986</v>
      </c>
      <c r="C2877" s="25">
        <v>38216.679999999986</v>
      </c>
    </row>
    <row r="2878" spans="1:3" x14ac:dyDescent="0.2">
      <c r="A2878" s="26" t="s">
        <v>8323</v>
      </c>
      <c r="B2878" s="27">
        <v>412</v>
      </c>
      <c r="C2878" s="27">
        <v>412</v>
      </c>
    </row>
    <row r="2879" spans="1:3" x14ac:dyDescent="0.2">
      <c r="A2879" s="28" t="s">
        <v>8342</v>
      </c>
      <c r="B2879" s="29">
        <v>38216.679999999986</v>
      </c>
      <c r="C2879" s="29">
        <v>38216.679999999986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BEFC2-1D4F-724A-A1ED-8C80F7EC29FE}">
  <dimension ref="A1:D6"/>
  <sheetViews>
    <sheetView workbookViewId="0">
      <selection activeCell="B23" sqref="B23"/>
    </sheetView>
  </sheetViews>
  <sheetFormatPr baseColWidth="10" defaultRowHeight="15" x14ac:dyDescent="0.2"/>
  <cols>
    <col min="1" max="1" width="28.6640625" bestFit="1" customWidth="1"/>
    <col min="2" max="2" width="98.33203125" style="3" bestFit="1" customWidth="1"/>
    <col min="3" max="3" width="19.5" customWidth="1"/>
  </cols>
  <sheetData>
    <row r="1" spans="1:4" ht="16" x14ac:dyDescent="0.2">
      <c r="A1" t="s">
        <v>9163</v>
      </c>
      <c r="B1" s="3" t="s">
        <v>9164</v>
      </c>
      <c r="C1" t="s">
        <v>9166</v>
      </c>
      <c r="D1" t="s">
        <v>9167</v>
      </c>
    </row>
    <row r="2" spans="1:4" ht="16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VLOOKUP(B2,Kickstarter!C:F,3,FALSE)</f>
        <v>2020</v>
      </c>
    </row>
    <row r="3" spans="1:4" ht="32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VLOOKUP(B3,Kickstarter!C:F,3,FALSE)</f>
        <v>2020</v>
      </c>
    </row>
    <row r="4" spans="1:4" ht="32" x14ac:dyDescent="0.2">
      <c r="A4" t="s">
        <v>9165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VLOOKUP(B4,Kickstarter!C:F,3,FALSE)</f>
        <v>2576</v>
      </c>
    </row>
    <row r="5" spans="1:4" ht="16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VLOOKUP(B5,Kickstarter!C:F,3,FALSE)</f>
        <v>1168</v>
      </c>
    </row>
    <row r="6" spans="1:4" ht="32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VLOOKUP(B6,Kickstarter!C:F,3,FALSE)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AE2C1-B4F0-8742-AEDE-8CE79FB46996}">
  <dimension ref="A1:F18"/>
  <sheetViews>
    <sheetView workbookViewId="0">
      <selection activeCell="AD13" sqref="AD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83203125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2.33203125" bestFit="1" customWidth="1"/>
    <col min="15" max="15" width="7.164062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5" bestFit="1" customWidth="1"/>
    <col min="31" max="31" width="8.1640625" bestFit="1" customWidth="1"/>
    <col min="32" max="32" width="10.5" bestFit="1" customWidth="1"/>
    <col min="33" max="33" width="4.1640625" bestFit="1" customWidth="1"/>
    <col min="34" max="34" width="4.33203125" bestFit="1" customWidth="1"/>
    <col min="35" max="35" width="4.1640625" bestFit="1" customWidth="1"/>
    <col min="36" max="36" width="4.5" bestFit="1" customWidth="1"/>
    <col min="37" max="43" width="4.1640625" bestFit="1" customWidth="1"/>
    <col min="44" max="44" width="13" bestFit="1" customWidth="1"/>
    <col min="45" max="45" width="10" bestFit="1" customWidth="1"/>
  </cols>
  <sheetData>
    <row r="1" spans="1:6" x14ac:dyDescent="0.2">
      <c r="A1" s="12" t="s">
        <v>8317</v>
      </c>
      <c r="B1" t="s">
        <v>8273</v>
      </c>
    </row>
    <row r="2" spans="1:6" x14ac:dyDescent="0.2">
      <c r="A2" s="12" t="s">
        <v>8338</v>
      </c>
      <c r="B2" t="s">
        <v>8320</v>
      </c>
    </row>
    <row r="4" spans="1:6" x14ac:dyDescent="0.2">
      <c r="A4" s="12" t="s">
        <v>8322</v>
      </c>
      <c r="B4" s="12" t="s">
        <v>8318</v>
      </c>
    </row>
    <row r="5" spans="1:6" x14ac:dyDescent="0.2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7" t="s">
        <v>8332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7" t="s">
        <v>8333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7" t="s">
        <v>8334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7" t="s">
        <v>8335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7" t="s">
        <v>8326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7" t="s">
        <v>8336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7" t="s">
        <v>8327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7" t="s">
        <v>8328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7" t="s">
        <v>8329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7" t="s">
        <v>8330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7" t="s">
        <v>8331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7" t="s">
        <v>8337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7" t="s">
        <v>8319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5" width="26.1640625" bestFit="1" customWidth="1"/>
    <col min="16" max="16" width="15" bestFit="1" customWidth="1"/>
    <col min="17" max="17" width="16.6640625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8317</v>
      </c>
      <c r="O1" s="1" t="s">
        <v>8316</v>
      </c>
      <c r="P1" s="1" t="s">
        <v>8265</v>
      </c>
      <c r="Q1" s="1" t="s">
        <v>8264</v>
      </c>
      <c r="R1" s="1" t="s">
        <v>8324</v>
      </c>
      <c r="S1" s="1" t="s">
        <v>8325</v>
      </c>
    </row>
    <row r="2" spans="1:19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s="11" t="s">
        <v>8267</v>
      </c>
      <c r="P2">
        <f t="shared" ref="P2:P65" si="0">IFERROR(ROUND(E2/L2,2),0)</f>
        <v>63.92</v>
      </c>
      <c r="Q2">
        <f t="shared" ref="Q2:Q65" si="1">ROUND((E2/D2)*100,0)</f>
        <v>137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s="11" t="s">
        <v>8267</v>
      </c>
      <c r="P3">
        <f t="shared" si="0"/>
        <v>185.48</v>
      </c>
      <c r="Q3">
        <f t="shared" si="1"/>
        <v>143</v>
      </c>
      <c r="R3" s="16">
        <f>(((J3/60)/60)/24)+DATE(1970,1,1)</f>
        <v>42766.600497685184</v>
      </c>
      <c r="S3" s="16">
        <f t="shared" ref="S3:S66" si="2">(((I3/60)/60)/24)+DATE(1970,1,1)</f>
        <v>42796.600497685184</v>
      </c>
    </row>
    <row r="4" spans="1:19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s="11" t="s">
        <v>8267</v>
      </c>
      <c r="P4">
        <f t="shared" si="0"/>
        <v>15</v>
      </c>
      <c r="Q4">
        <f t="shared" si="1"/>
        <v>105</v>
      </c>
      <c r="R4" s="16">
        <f t="shared" ref="R4:R67" si="3">(((J4/60)/60)/24)+DATE(1970,1,1)</f>
        <v>42405.702349537038</v>
      </c>
      <c r="S4" s="16">
        <f t="shared" si="2"/>
        <v>42415.702349537038</v>
      </c>
    </row>
    <row r="5" spans="1:19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s="11" t="s">
        <v>8267</v>
      </c>
      <c r="P5">
        <f t="shared" si="0"/>
        <v>69.27</v>
      </c>
      <c r="Q5">
        <f t="shared" si="1"/>
        <v>104</v>
      </c>
      <c r="R5" s="16">
        <f t="shared" si="3"/>
        <v>41828.515127314815</v>
      </c>
      <c r="S5" s="16">
        <f t="shared" si="2"/>
        <v>41858.515127314815</v>
      </c>
    </row>
    <row r="6" spans="1:19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s="11" t="s">
        <v>8267</v>
      </c>
      <c r="P6">
        <f t="shared" si="0"/>
        <v>190.55</v>
      </c>
      <c r="Q6">
        <f t="shared" si="1"/>
        <v>123</v>
      </c>
      <c r="R6" s="16">
        <f t="shared" si="3"/>
        <v>42327.834247685183</v>
      </c>
      <c r="S6" s="16">
        <f t="shared" si="2"/>
        <v>42357.834247685183</v>
      </c>
    </row>
    <row r="7" spans="1:19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s="11" t="s">
        <v>8267</v>
      </c>
      <c r="P7">
        <f t="shared" si="0"/>
        <v>93.4</v>
      </c>
      <c r="Q7">
        <f t="shared" si="1"/>
        <v>110</v>
      </c>
      <c r="R7" s="16">
        <f t="shared" si="3"/>
        <v>42563.932951388888</v>
      </c>
      <c r="S7" s="16">
        <f t="shared" si="2"/>
        <v>42580.232638888891</v>
      </c>
    </row>
    <row r="8" spans="1:19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s="11" t="s">
        <v>8267</v>
      </c>
      <c r="P8">
        <f t="shared" si="0"/>
        <v>146.88</v>
      </c>
      <c r="Q8">
        <f t="shared" si="1"/>
        <v>106</v>
      </c>
      <c r="R8" s="16">
        <f t="shared" si="3"/>
        <v>41794.072337962964</v>
      </c>
      <c r="S8" s="16">
        <f t="shared" si="2"/>
        <v>41804.072337962964</v>
      </c>
    </row>
    <row r="9" spans="1:19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s="11" t="s">
        <v>8267</v>
      </c>
      <c r="P9">
        <f t="shared" si="0"/>
        <v>159.82</v>
      </c>
      <c r="Q9">
        <f t="shared" si="1"/>
        <v>101</v>
      </c>
      <c r="R9" s="16">
        <f t="shared" si="3"/>
        <v>42516.047071759262</v>
      </c>
      <c r="S9" s="16">
        <f t="shared" si="2"/>
        <v>42556.047071759262</v>
      </c>
    </row>
    <row r="10" spans="1:19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s="11" t="s">
        <v>8267</v>
      </c>
      <c r="P10">
        <f t="shared" si="0"/>
        <v>291.79000000000002</v>
      </c>
      <c r="Q10">
        <f t="shared" si="1"/>
        <v>100</v>
      </c>
      <c r="R10" s="16">
        <f t="shared" si="3"/>
        <v>42468.94458333333</v>
      </c>
      <c r="S10" s="16">
        <f t="shared" si="2"/>
        <v>42475.875</v>
      </c>
    </row>
    <row r="11" spans="1:19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s="11" t="s">
        <v>8267</v>
      </c>
      <c r="P11">
        <f t="shared" si="0"/>
        <v>31.5</v>
      </c>
      <c r="Q11">
        <f t="shared" si="1"/>
        <v>126</v>
      </c>
      <c r="R11" s="16">
        <f t="shared" si="3"/>
        <v>42447.103518518517</v>
      </c>
      <c r="S11" s="16">
        <f t="shared" si="2"/>
        <v>42477.103518518517</v>
      </c>
    </row>
    <row r="12" spans="1:19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s="11" t="s">
        <v>8267</v>
      </c>
      <c r="P12">
        <f t="shared" si="0"/>
        <v>158.68</v>
      </c>
      <c r="Q12">
        <f t="shared" si="1"/>
        <v>101</v>
      </c>
      <c r="R12" s="16">
        <f t="shared" si="3"/>
        <v>41780.068043981482</v>
      </c>
      <c r="S12" s="16">
        <f t="shared" si="2"/>
        <v>41815.068043981482</v>
      </c>
    </row>
    <row r="13" spans="1:19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s="11" t="s">
        <v>8267</v>
      </c>
      <c r="P13">
        <f t="shared" si="0"/>
        <v>80.33</v>
      </c>
      <c r="Q13">
        <f t="shared" si="1"/>
        <v>121</v>
      </c>
      <c r="R13" s="16">
        <f t="shared" si="3"/>
        <v>42572.778495370367</v>
      </c>
      <c r="S13" s="16">
        <f t="shared" si="2"/>
        <v>42604.125</v>
      </c>
    </row>
    <row r="14" spans="1:19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s="11" t="s">
        <v>8267</v>
      </c>
      <c r="P14">
        <f t="shared" si="0"/>
        <v>59.96</v>
      </c>
      <c r="Q14">
        <f t="shared" si="1"/>
        <v>165</v>
      </c>
      <c r="R14" s="16">
        <f t="shared" si="3"/>
        <v>41791.713252314818</v>
      </c>
      <c r="S14" s="16">
        <f t="shared" si="2"/>
        <v>41836.125</v>
      </c>
    </row>
    <row r="15" spans="1:19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s="11" t="s">
        <v>8267</v>
      </c>
      <c r="P15">
        <f t="shared" si="0"/>
        <v>109.78</v>
      </c>
      <c r="Q15">
        <f t="shared" si="1"/>
        <v>160</v>
      </c>
      <c r="R15" s="16">
        <f t="shared" si="3"/>
        <v>42508.677187499998</v>
      </c>
      <c r="S15" s="16">
        <f t="shared" si="2"/>
        <v>42544.852083333331</v>
      </c>
    </row>
    <row r="16" spans="1:19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s="11" t="s">
        <v>8267</v>
      </c>
      <c r="P16">
        <f t="shared" si="0"/>
        <v>147.71</v>
      </c>
      <c r="Q16">
        <f t="shared" si="1"/>
        <v>101</v>
      </c>
      <c r="R16" s="16">
        <f t="shared" si="3"/>
        <v>41808.02648148148</v>
      </c>
      <c r="S16" s="16">
        <f t="shared" si="2"/>
        <v>41833.582638888889</v>
      </c>
    </row>
    <row r="17" spans="1:19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s="11" t="s">
        <v>8267</v>
      </c>
      <c r="P17">
        <f t="shared" si="0"/>
        <v>21.76</v>
      </c>
      <c r="Q17">
        <f t="shared" si="1"/>
        <v>107</v>
      </c>
      <c r="R17" s="16">
        <f t="shared" si="3"/>
        <v>42256.391875000001</v>
      </c>
      <c r="S17" s="16">
        <f t="shared" si="2"/>
        <v>42274.843055555553</v>
      </c>
    </row>
    <row r="18" spans="1:19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s="11" t="s">
        <v>8267</v>
      </c>
      <c r="P18">
        <f t="shared" si="0"/>
        <v>171.84</v>
      </c>
      <c r="Q18">
        <f t="shared" si="1"/>
        <v>100</v>
      </c>
      <c r="R18" s="16">
        <f t="shared" si="3"/>
        <v>41760.796423611115</v>
      </c>
      <c r="S18" s="16">
        <f t="shared" si="2"/>
        <v>41806.229166666664</v>
      </c>
    </row>
    <row r="19" spans="1:19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s="11" t="s">
        <v>8267</v>
      </c>
      <c r="P19">
        <f t="shared" si="0"/>
        <v>41.94</v>
      </c>
      <c r="Q19">
        <f t="shared" si="1"/>
        <v>101</v>
      </c>
      <c r="R19" s="16">
        <f t="shared" si="3"/>
        <v>41917.731736111113</v>
      </c>
      <c r="S19" s="16">
        <f t="shared" si="2"/>
        <v>41947.773402777777</v>
      </c>
    </row>
    <row r="20" spans="1:19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s="11" t="s">
        <v>8267</v>
      </c>
      <c r="P20">
        <f t="shared" si="0"/>
        <v>93.26</v>
      </c>
      <c r="Q20">
        <f t="shared" si="1"/>
        <v>106</v>
      </c>
      <c r="R20" s="16">
        <f t="shared" si="3"/>
        <v>41869.542314814818</v>
      </c>
      <c r="S20" s="16">
        <f t="shared" si="2"/>
        <v>41899.542314814818</v>
      </c>
    </row>
    <row r="21" spans="1:19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s="11" t="s">
        <v>8267</v>
      </c>
      <c r="P21">
        <f t="shared" si="0"/>
        <v>56.14</v>
      </c>
      <c r="Q21">
        <f t="shared" si="1"/>
        <v>145</v>
      </c>
      <c r="R21" s="16">
        <f t="shared" si="3"/>
        <v>42175.816365740742</v>
      </c>
      <c r="S21" s="16">
        <f t="shared" si="2"/>
        <v>42205.816365740742</v>
      </c>
    </row>
    <row r="22" spans="1:19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s="11" t="s">
        <v>8267</v>
      </c>
      <c r="P22">
        <f t="shared" si="0"/>
        <v>80.16</v>
      </c>
      <c r="Q22">
        <f t="shared" si="1"/>
        <v>100</v>
      </c>
      <c r="R22" s="16">
        <f t="shared" si="3"/>
        <v>42200.758240740746</v>
      </c>
      <c r="S22" s="16">
        <f t="shared" si="2"/>
        <v>42260.758240740746</v>
      </c>
    </row>
    <row r="23" spans="1:19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s="11" t="s">
        <v>8267</v>
      </c>
      <c r="P23">
        <f t="shared" si="0"/>
        <v>199.9</v>
      </c>
      <c r="Q23">
        <f t="shared" si="1"/>
        <v>109</v>
      </c>
      <c r="R23" s="16">
        <f t="shared" si="3"/>
        <v>41878.627187500002</v>
      </c>
      <c r="S23" s="16">
        <f t="shared" si="2"/>
        <v>41908.627187500002</v>
      </c>
    </row>
    <row r="24" spans="1:19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s="11" t="s">
        <v>8267</v>
      </c>
      <c r="P24">
        <f t="shared" si="0"/>
        <v>51.25</v>
      </c>
      <c r="Q24">
        <f t="shared" si="1"/>
        <v>117</v>
      </c>
      <c r="R24" s="16">
        <f t="shared" si="3"/>
        <v>41989.91134259259</v>
      </c>
      <c r="S24" s="16">
        <f t="shared" si="2"/>
        <v>42005.332638888889</v>
      </c>
    </row>
    <row r="25" spans="1:19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s="11" t="s">
        <v>8267</v>
      </c>
      <c r="P25">
        <f t="shared" si="0"/>
        <v>103.04</v>
      </c>
      <c r="Q25">
        <f t="shared" si="1"/>
        <v>119</v>
      </c>
      <c r="R25" s="16">
        <f t="shared" si="3"/>
        <v>42097.778946759259</v>
      </c>
      <c r="S25" s="16">
        <f t="shared" si="2"/>
        <v>42124.638888888891</v>
      </c>
    </row>
    <row r="26" spans="1:19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s="11" t="s">
        <v>8267</v>
      </c>
      <c r="P26">
        <f t="shared" si="0"/>
        <v>66.349999999999994</v>
      </c>
      <c r="Q26">
        <f t="shared" si="1"/>
        <v>109</v>
      </c>
      <c r="R26" s="16">
        <f t="shared" si="3"/>
        <v>42229.820173611108</v>
      </c>
      <c r="S26" s="16">
        <f t="shared" si="2"/>
        <v>42262.818750000006</v>
      </c>
    </row>
    <row r="27" spans="1:19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s="11" t="s">
        <v>8267</v>
      </c>
      <c r="P27">
        <f t="shared" si="0"/>
        <v>57.14</v>
      </c>
      <c r="Q27">
        <f t="shared" si="1"/>
        <v>133</v>
      </c>
      <c r="R27" s="16">
        <f t="shared" si="3"/>
        <v>42318.025011574078</v>
      </c>
      <c r="S27" s="16">
        <f t="shared" si="2"/>
        <v>42378.025011574078</v>
      </c>
    </row>
    <row r="28" spans="1:19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s="11" t="s">
        <v>8267</v>
      </c>
      <c r="P28">
        <f t="shared" si="0"/>
        <v>102.11</v>
      </c>
      <c r="Q28">
        <f t="shared" si="1"/>
        <v>155</v>
      </c>
      <c r="R28" s="16">
        <f t="shared" si="3"/>
        <v>41828.515555555554</v>
      </c>
      <c r="S28" s="16">
        <f t="shared" si="2"/>
        <v>41868.515555555554</v>
      </c>
    </row>
    <row r="29" spans="1:19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s="11" t="s">
        <v>8267</v>
      </c>
      <c r="P29">
        <f t="shared" si="0"/>
        <v>148.97</v>
      </c>
      <c r="Q29">
        <f t="shared" si="1"/>
        <v>112</v>
      </c>
      <c r="R29" s="16">
        <f t="shared" si="3"/>
        <v>41929.164733796293</v>
      </c>
      <c r="S29" s="16">
        <f t="shared" si="2"/>
        <v>41959.206400462965</v>
      </c>
    </row>
    <row r="30" spans="1:19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s="11" t="s">
        <v>8267</v>
      </c>
      <c r="P30">
        <f t="shared" si="0"/>
        <v>169.61</v>
      </c>
      <c r="Q30">
        <f t="shared" si="1"/>
        <v>100</v>
      </c>
      <c r="R30" s="16">
        <f t="shared" si="3"/>
        <v>42324.96393518518</v>
      </c>
      <c r="S30" s="16">
        <f t="shared" si="2"/>
        <v>42354.96393518518</v>
      </c>
    </row>
    <row r="31" spans="1:19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s="11" t="s">
        <v>8267</v>
      </c>
      <c r="P31">
        <f t="shared" si="0"/>
        <v>31.62</v>
      </c>
      <c r="Q31">
        <f t="shared" si="1"/>
        <v>123</v>
      </c>
      <c r="R31" s="16">
        <f t="shared" si="3"/>
        <v>41812.67324074074</v>
      </c>
      <c r="S31" s="16">
        <f t="shared" si="2"/>
        <v>41842.67324074074</v>
      </c>
    </row>
    <row r="32" spans="1:19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s="11" t="s">
        <v>8267</v>
      </c>
      <c r="P32">
        <f t="shared" si="0"/>
        <v>76.45</v>
      </c>
      <c r="Q32">
        <f t="shared" si="1"/>
        <v>101</v>
      </c>
      <c r="R32" s="16">
        <f t="shared" si="3"/>
        <v>41842.292997685188</v>
      </c>
      <c r="S32" s="16">
        <f t="shared" si="2"/>
        <v>41872.292997685188</v>
      </c>
    </row>
    <row r="33" spans="1:19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s="11" t="s">
        <v>8267</v>
      </c>
      <c r="P33">
        <f t="shared" si="0"/>
        <v>13</v>
      </c>
      <c r="Q33">
        <f t="shared" si="1"/>
        <v>100</v>
      </c>
      <c r="R33" s="16">
        <f t="shared" si="3"/>
        <v>42376.79206018518</v>
      </c>
      <c r="S33" s="16">
        <f t="shared" si="2"/>
        <v>42394.79206018518</v>
      </c>
    </row>
    <row r="34" spans="1:19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s="11" t="s">
        <v>8267</v>
      </c>
      <c r="P34">
        <f t="shared" si="0"/>
        <v>320.45</v>
      </c>
      <c r="Q34">
        <f t="shared" si="1"/>
        <v>100</v>
      </c>
      <c r="R34" s="16">
        <f t="shared" si="3"/>
        <v>42461.627511574072</v>
      </c>
      <c r="S34" s="16">
        <f t="shared" si="2"/>
        <v>42503.165972222225</v>
      </c>
    </row>
    <row r="35" spans="1:19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s="11" t="s">
        <v>8267</v>
      </c>
      <c r="P35">
        <f t="shared" si="0"/>
        <v>83.75</v>
      </c>
      <c r="Q35">
        <f t="shared" si="1"/>
        <v>102</v>
      </c>
      <c r="R35" s="16">
        <f t="shared" si="3"/>
        <v>42286.660891203705</v>
      </c>
      <c r="S35" s="16">
        <f t="shared" si="2"/>
        <v>42316.702557870376</v>
      </c>
    </row>
    <row r="36" spans="1:19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s="11" t="s">
        <v>8267</v>
      </c>
      <c r="P36">
        <f t="shared" si="0"/>
        <v>49.88</v>
      </c>
      <c r="Q36">
        <f t="shared" si="1"/>
        <v>130</v>
      </c>
      <c r="R36" s="16">
        <f t="shared" si="3"/>
        <v>41841.321770833332</v>
      </c>
      <c r="S36" s="16">
        <f t="shared" si="2"/>
        <v>41856.321770833332</v>
      </c>
    </row>
    <row r="37" spans="1:19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s="11" t="s">
        <v>8267</v>
      </c>
      <c r="P37">
        <f t="shared" si="0"/>
        <v>59.46</v>
      </c>
      <c r="Q37">
        <f t="shared" si="1"/>
        <v>167</v>
      </c>
      <c r="R37" s="16">
        <f t="shared" si="3"/>
        <v>42098.291828703703</v>
      </c>
      <c r="S37" s="16">
        <f t="shared" si="2"/>
        <v>42122</v>
      </c>
    </row>
    <row r="38" spans="1:19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s="11" t="s">
        <v>8267</v>
      </c>
      <c r="P38">
        <f t="shared" si="0"/>
        <v>193.84</v>
      </c>
      <c r="Q38">
        <f t="shared" si="1"/>
        <v>142</v>
      </c>
      <c r="R38" s="16">
        <f t="shared" si="3"/>
        <v>42068.307002314818</v>
      </c>
      <c r="S38" s="16">
        <f t="shared" si="2"/>
        <v>42098.265335648146</v>
      </c>
    </row>
    <row r="39" spans="1:19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s="11" t="s">
        <v>8267</v>
      </c>
      <c r="P39">
        <f t="shared" si="0"/>
        <v>159.51</v>
      </c>
      <c r="Q39">
        <f t="shared" si="1"/>
        <v>183</v>
      </c>
      <c r="R39" s="16">
        <f t="shared" si="3"/>
        <v>42032.693043981482</v>
      </c>
      <c r="S39" s="16">
        <f t="shared" si="2"/>
        <v>42062.693043981482</v>
      </c>
    </row>
    <row r="40" spans="1:19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s="11" t="s">
        <v>8267</v>
      </c>
      <c r="P40">
        <f t="shared" si="0"/>
        <v>41.68</v>
      </c>
      <c r="Q40">
        <f t="shared" si="1"/>
        <v>110</v>
      </c>
      <c r="R40" s="16">
        <f t="shared" si="3"/>
        <v>41375.057222222218</v>
      </c>
      <c r="S40" s="16">
        <f t="shared" si="2"/>
        <v>41405.057222222218</v>
      </c>
    </row>
    <row r="41" spans="1:19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s="11" t="s">
        <v>8267</v>
      </c>
      <c r="P41">
        <f t="shared" si="0"/>
        <v>150.9</v>
      </c>
      <c r="Q41">
        <f t="shared" si="1"/>
        <v>131</v>
      </c>
      <c r="R41" s="16">
        <f t="shared" si="3"/>
        <v>41754.047083333331</v>
      </c>
      <c r="S41" s="16">
        <f t="shared" si="2"/>
        <v>41784.957638888889</v>
      </c>
    </row>
    <row r="42" spans="1:19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s="11" t="s">
        <v>8267</v>
      </c>
      <c r="P42">
        <f t="shared" si="0"/>
        <v>126.69</v>
      </c>
      <c r="Q42">
        <f t="shared" si="1"/>
        <v>101</v>
      </c>
      <c r="R42" s="16">
        <f t="shared" si="3"/>
        <v>41789.21398148148</v>
      </c>
      <c r="S42" s="16">
        <f t="shared" si="2"/>
        <v>41809.166666666664</v>
      </c>
    </row>
    <row r="43" spans="1:19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s="11" t="s">
        <v>8267</v>
      </c>
      <c r="P43">
        <f t="shared" si="0"/>
        <v>105.26</v>
      </c>
      <c r="Q43">
        <f t="shared" si="1"/>
        <v>100</v>
      </c>
      <c r="R43" s="16">
        <f t="shared" si="3"/>
        <v>41887.568912037037</v>
      </c>
      <c r="S43" s="16">
        <f t="shared" si="2"/>
        <v>41917.568912037037</v>
      </c>
    </row>
    <row r="44" spans="1:19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s="11" t="s">
        <v>8267</v>
      </c>
      <c r="P44">
        <f t="shared" si="0"/>
        <v>117.51</v>
      </c>
      <c r="Q44">
        <f t="shared" si="1"/>
        <v>142</v>
      </c>
      <c r="R44" s="16">
        <f t="shared" si="3"/>
        <v>41971.639189814814</v>
      </c>
      <c r="S44" s="16">
        <f t="shared" si="2"/>
        <v>42001.639189814814</v>
      </c>
    </row>
    <row r="45" spans="1:19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s="11" t="s">
        <v>8267</v>
      </c>
      <c r="P45">
        <f t="shared" si="0"/>
        <v>117.36</v>
      </c>
      <c r="Q45">
        <f t="shared" si="1"/>
        <v>309</v>
      </c>
      <c r="R45" s="16">
        <f t="shared" si="3"/>
        <v>41802.790347222224</v>
      </c>
      <c r="S45" s="16">
        <f t="shared" si="2"/>
        <v>41833</v>
      </c>
    </row>
    <row r="46" spans="1:19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s="11" t="s">
        <v>8267</v>
      </c>
      <c r="P46">
        <f t="shared" si="0"/>
        <v>133.33000000000001</v>
      </c>
      <c r="Q46">
        <f t="shared" si="1"/>
        <v>100</v>
      </c>
      <c r="R46" s="16">
        <f t="shared" si="3"/>
        <v>41874.098807870374</v>
      </c>
      <c r="S46" s="16">
        <f t="shared" si="2"/>
        <v>41919.098807870374</v>
      </c>
    </row>
    <row r="47" spans="1:19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s="11" t="s">
        <v>8267</v>
      </c>
      <c r="P47">
        <f t="shared" si="0"/>
        <v>98.36</v>
      </c>
      <c r="Q47">
        <f t="shared" si="1"/>
        <v>120</v>
      </c>
      <c r="R47" s="16">
        <f t="shared" si="3"/>
        <v>42457.623923611114</v>
      </c>
      <c r="S47" s="16">
        <f t="shared" si="2"/>
        <v>42487.623923611114</v>
      </c>
    </row>
    <row r="48" spans="1:19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s="11" t="s">
        <v>8267</v>
      </c>
      <c r="P48">
        <f t="shared" si="0"/>
        <v>194.44</v>
      </c>
      <c r="Q48">
        <f t="shared" si="1"/>
        <v>104</v>
      </c>
      <c r="R48" s="16">
        <f t="shared" si="3"/>
        <v>42323.964976851858</v>
      </c>
      <c r="S48" s="16">
        <f t="shared" si="2"/>
        <v>42353.964976851858</v>
      </c>
    </row>
    <row r="49" spans="1:19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s="11" t="s">
        <v>8267</v>
      </c>
      <c r="P49">
        <f t="shared" si="0"/>
        <v>76.87</v>
      </c>
      <c r="Q49">
        <f t="shared" si="1"/>
        <v>108</v>
      </c>
      <c r="R49" s="16">
        <f t="shared" si="3"/>
        <v>41932.819525462961</v>
      </c>
      <c r="S49" s="16">
        <f t="shared" si="2"/>
        <v>41992.861192129625</v>
      </c>
    </row>
    <row r="50" spans="1:19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s="11" t="s">
        <v>8267</v>
      </c>
      <c r="P50">
        <f t="shared" si="0"/>
        <v>56.82</v>
      </c>
      <c r="Q50">
        <f t="shared" si="1"/>
        <v>108</v>
      </c>
      <c r="R50" s="16">
        <f t="shared" si="3"/>
        <v>42033.516898148147</v>
      </c>
      <c r="S50" s="16">
        <f t="shared" si="2"/>
        <v>42064.5</v>
      </c>
    </row>
    <row r="51" spans="1:19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s="11" t="s">
        <v>8267</v>
      </c>
      <c r="P51">
        <f t="shared" si="0"/>
        <v>137.93</v>
      </c>
      <c r="Q51">
        <f t="shared" si="1"/>
        <v>100</v>
      </c>
      <c r="R51" s="16">
        <f t="shared" si="3"/>
        <v>42271.176446759258</v>
      </c>
      <c r="S51" s="16">
        <f t="shared" si="2"/>
        <v>42301.176446759258</v>
      </c>
    </row>
    <row r="52" spans="1:19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s="11" t="s">
        <v>8267</v>
      </c>
      <c r="P52">
        <f t="shared" si="0"/>
        <v>27.27</v>
      </c>
      <c r="Q52">
        <f t="shared" si="1"/>
        <v>100</v>
      </c>
      <c r="R52" s="16">
        <f t="shared" si="3"/>
        <v>41995.752986111111</v>
      </c>
      <c r="S52" s="16">
        <f t="shared" si="2"/>
        <v>42034.708333333328</v>
      </c>
    </row>
    <row r="53" spans="1:19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s="11" t="s">
        <v>8267</v>
      </c>
      <c r="P53">
        <f t="shared" si="0"/>
        <v>118.34</v>
      </c>
      <c r="Q53">
        <f t="shared" si="1"/>
        <v>128</v>
      </c>
      <c r="R53" s="16">
        <f t="shared" si="3"/>
        <v>42196.928668981483</v>
      </c>
      <c r="S53" s="16">
        <f t="shared" si="2"/>
        <v>42226.928668981483</v>
      </c>
    </row>
    <row r="54" spans="1:19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s="11" t="s">
        <v>8267</v>
      </c>
      <c r="P54">
        <f t="shared" si="0"/>
        <v>223.48</v>
      </c>
      <c r="Q54">
        <f t="shared" si="1"/>
        <v>116</v>
      </c>
      <c r="R54" s="16">
        <f t="shared" si="3"/>
        <v>41807.701921296299</v>
      </c>
      <c r="S54" s="16">
        <f t="shared" si="2"/>
        <v>41837.701921296299</v>
      </c>
    </row>
    <row r="55" spans="1:19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s="11" t="s">
        <v>8267</v>
      </c>
      <c r="P55">
        <f t="shared" si="0"/>
        <v>28.11</v>
      </c>
      <c r="Q55">
        <f t="shared" si="1"/>
        <v>110</v>
      </c>
      <c r="R55" s="16">
        <f t="shared" si="3"/>
        <v>41719.549131944441</v>
      </c>
      <c r="S55" s="16">
        <f t="shared" si="2"/>
        <v>41733.916666666664</v>
      </c>
    </row>
    <row r="56" spans="1:19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s="11" t="s">
        <v>8267</v>
      </c>
      <c r="P56">
        <f t="shared" si="0"/>
        <v>194.23</v>
      </c>
      <c r="Q56">
        <f t="shared" si="1"/>
        <v>101</v>
      </c>
      <c r="R56" s="16">
        <f t="shared" si="3"/>
        <v>42333.713206018518</v>
      </c>
      <c r="S56" s="16">
        <f t="shared" si="2"/>
        <v>42363.713206018518</v>
      </c>
    </row>
    <row r="57" spans="1:19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s="11" t="s">
        <v>8267</v>
      </c>
      <c r="P57">
        <f t="shared" si="0"/>
        <v>128.94999999999999</v>
      </c>
      <c r="Q57">
        <f t="shared" si="1"/>
        <v>129</v>
      </c>
      <c r="R57" s="16">
        <f t="shared" si="3"/>
        <v>42496.968935185185</v>
      </c>
      <c r="S57" s="16">
        <f t="shared" si="2"/>
        <v>42517.968935185185</v>
      </c>
    </row>
    <row r="58" spans="1:19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s="11" t="s">
        <v>8267</v>
      </c>
      <c r="P58">
        <f t="shared" si="0"/>
        <v>49.32</v>
      </c>
      <c r="Q58">
        <f t="shared" si="1"/>
        <v>107</v>
      </c>
      <c r="R58" s="16">
        <f t="shared" si="3"/>
        <v>42149.548888888887</v>
      </c>
      <c r="S58" s="16">
        <f t="shared" si="2"/>
        <v>42163.666666666672</v>
      </c>
    </row>
    <row r="59" spans="1:19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s="11" t="s">
        <v>8267</v>
      </c>
      <c r="P59">
        <f t="shared" si="0"/>
        <v>221.52</v>
      </c>
      <c r="Q59">
        <f t="shared" si="1"/>
        <v>102</v>
      </c>
      <c r="R59" s="16">
        <f t="shared" si="3"/>
        <v>42089.83289351852</v>
      </c>
      <c r="S59" s="16">
        <f t="shared" si="2"/>
        <v>42119.83289351852</v>
      </c>
    </row>
    <row r="60" spans="1:19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s="11" t="s">
        <v>8267</v>
      </c>
      <c r="P60">
        <f t="shared" si="0"/>
        <v>137.21</v>
      </c>
      <c r="Q60">
        <f t="shared" si="1"/>
        <v>103</v>
      </c>
      <c r="R60" s="16">
        <f t="shared" si="3"/>
        <v>41932.745046296295</v>
      </c>
      <c r="S60" s="16">
        <f t="shared" si="2"/>
        <v>41962.786712962959</v>
      </c>
    </row>
    <row r="61" spans="1:19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s="11" t="s">
        <v>8267</v>
      </c>
      <c r="P61">
        <f t="shared" si="0"/>
        <v>606.82000000000005</v>
      </c>
      <c r="Q61">
        <f t="shared" si="1"/>
        <v>100</v>
      </c>
      <c r="R61" s="16">
        <f t="shared" si="3"/>
        <v>42230.23583333334</v>
      </c>
      <c r="S61" s="16">
        <f t="shared" si="2"/>
        <v>42261.875</v>
      </c>
    </row>
    <row r="62" spans="1:19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s="11" t="s">
        <v>8268</v>
      </c>
      <c r="P62">
        <f t="shared" si="0"/>
        <v>43.04</v>
      </c>
      <c r="Q62">
        <f t="shared" si="1"/>
        <v>103</v>
      </c>
      <c r="R62" s="16">
        <f t="shared" si="3"/>
        <v>41701.901817129627</v>
      </c>
      <c r="S62" s="16">
        <f t="shared" si="2"/>
        <v>41721</v>
      </c>
    </row>
    <row r="63" spans="1:19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s="11" t="s">
        <v>8268</v>
      </c>
      <c r="P63">
        <f t="shared" si="0"/>
        <v>322.39</v>
      </c>
      <c r="Q63">
        <f t="shared" si="1"/>
        <v>148</v>
      </c>
      <c r="R63" s="16">
        <f t="shared" si="3"/>
        <v>41409.814317129632</v>
      </c>
      <c r="S63" s="16">
        <f t="shared" si="2"/>
        <v>41431.814317129632</v>
      </c>
    </row>
    <row r="64" spans="1:19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s="11" t="s">
        <v>8268</v>
      </c>
      <c r="P64">
        <f t="shared" si="0"/>
        <v>96.71</v>
      </c>
      <c r="Q64">
        <f t="shared" si="1"/>
        <v>155</v>
      </c>
      <c r="R64" s="16">
        <f t="shared" si="3"/>
        <v>41311.799513888887</v>
      </c>
      <c r="S64" s="16">
        <f t="shared" si="2"/>
        <v>41336.799513888887</v>
      </c>
    </row>
    <row r="65" spans="1:19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s="11" t="s">
        <v>8268</v>
      </c>
      <c r="P65">
        <f t="shared" si="0"/>
        <v>35.47</v>
      </c>
      <c r="Q65">
        <f t="shared" si="1"/>
        <v>114</v>
      </c>
      <c r="R65" s="16">
        <f t="shared" si="3"/>
        <v>41612.912187499998</v>
      </c>
      <c r="S65" s="16">
        <f t="shared" si="2"/>
        <v>41636.207638888889</v>
      </c>
    </row>
    <row r="66" spans="1:19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s="11" t="s">
        <v>8268</v>
      </c>
      <c r="P66">
        <f t="shared" ref="P66:P129" si="4">IFERROR(ROUND(E66/L66,2),0)</f>
        <v>86.67</v>
      </c>
      <c r="Q66">
        <f t="shared" ref="Q66:Q129" si="5">ROUND((E66/D66)*100,0)</f>
        <v>173</v>
      </c>
      <c r="R66" s="16">
        <f t="shared" si="3"/>
        <v>41433.01829861111</v>
      </c>
      <c r="S66" s="16">
        <f t="shared" si="2"/>
        <v>41463.01829861111</v>
      </c>
    </row>
    <row r="67" spans="1:19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s="11" t="s">
        <v>8268</v>
      </c>
      <c r="P67">
        <f t="shared" si="4"/>
        <v>132.05000000000001</v>
      </c>
      <c r="Q67">
        <f t="shared" si="5"/>
        <v>108</v>
      </c>
      <c r="R67" s="16">
        <f t="shared" si="3"/>
        <v>41835.821226851855</v>
      </c>
      <c r="S67" s="16">
        <f t="shared" ref="S67:S130" si="6">(((I67/60)/60)/24)+DATE(1970,1,1)</f>
        <v>41862.249305555553</v>
      </c>
    </row>
    <row r="68" spans="1:19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s="11" t="s">
        <v>8268</v>
      </c>
      <c r="P68">
        <f t="shared" si="4"/>
        <v>91.23</v>
      </c>
      <c r="Q68">
        <f t="shared" si="5"/>
        <v>119</v>
      </c>
      <c r="R68" s="16">
        <f t="shared" ref="R68:R131" si="7">(((J68/60)/60)/24)+DATE(1970,1,1)</f>
        <v>42539.849768518514</v>
      </c>
      <c r="S68" s="16">
        <f t="shared" si="6"/>
        <v>42569.849768518514</v>
      </c>
    </row>
    <row r="69" spans="1:19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s="11" t="s">
        <v>8268</v>
      </c>
      <c r="P69">
        <f t="shared" si="4"/>
        <v>116.25</v>
      </c>
      <c r="Q69">
        <f t="shared" si="5"/>
        <v>116</v>
      </c>
      <c r="R69" s="16">
        <f t="shared" si="7"/>
        <v>41075.583379629628</v>
      </c>
      <c r="S69" s="16">
        <f t="shared" si="6"/>
        <v>41105.583379629628</v>
      </c>
    </row>
    <row r="70" spans="1:19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s="11" t="s">
        <v>8268</v>
      </c>
      <c r="P70">
        <f t="shared" si="4"/>
        <v>21.19</v>
      </c>
      <c r="Q70">
        <f t="shared" si="5"/>
        <v>127</v>
      </c>
      <c r="R70" s="16">
        <f t="shared" si="7"/>
        <v>41663.569340277776</v>
      </c>
      <c r="S70" s="16">
        <f t="shared" si="6"/>
        <v>41693.569340277776</v>
      </c>
    </row>
    <row r="71" spans="1:19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s="11" t="s">
        <v>8268</v>
      </c>
      <c r="P71">
        <f t="shared" si="4"/>
        <v>62.33</v>
      </c>
      <c r="Q71">
        <f t="shared" si="5"/>
        <v>111</v>
      </c>
      <c r="R71" s="16">
        <f t="shared" si="7"/>
        <v>40786.187789351854</v>
      </c>
      <c r="S71" s="16">
        <f t="shared" si="6"/>
        <v>40818.290972222225</v>
      </c>
    </row>
    <row r="72" spans="1:19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s="11" t="s">
        <v>8268</v>
      </c>
      <c r="P72">
        <f t="shared" si="4"/>
        <v>37.409999999999997</v>
      </c>
      <c r="Q72">
        <f t="shared" si="5"/>
        <v>127</v>
      </c>
      <c r="R72" s="16">
        <f t="shared" si="7"/>
        <v>40730.896354166667</v>
      </c>
      <c r="S72" s="16">
        <f t="shared" si="6"/>
        <v>40790.896354166667</v>
      </c>
    </row>
    <row r="73" spans="1:19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s="11" t="s">
        <v>8268</v>
      </c>
      <c r="P73">
        <f t="shared" si="4"/>
        <v>69.72</v>
      </c>
      <c r="Q73">
        <f t="shared" si="5"/>
        <v>124</v>
      </c>
      <c r="R73" s="16">
        <f t="shared" si="7"/>
        <v>40997.271493055552</v>
      </c>
      <c r="S73" s="16">
        <f t="shared" si="6"/>
        <v>41057.271493055552</v>
      </c>
    </row>
    <row r="74" spans="1:19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s="11" t="s">
        <v>8268</v>
      </c>
      <c r="P74">
        <f t="shared" si="4"/>
        <v>58.17</v>
      </c>
      <c r="Q74">
        <f t="shared" si="5"/>
        <v>108</v>
      </c>
      <c r="R74" s="16">
        <f t="shared" si="7"/>
        <v>41208.010196759256</v>
      </c>
      <c r="S74" s="16">
        <f t="shared" si="6"/>
        <v>41228</v>
      </c>
    </row>
    <row r="75" spans="1:19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s="11" t="s">
        <v>8268</v>
      </c>
      <c r="P75">
        <f t="shared" si="4"/>
        <v>50</v>
      </c>
      <c r="Q75">
        <f t="shared" si="5"/>
        <v>100</v>
      </c>
      <c r="R75" s="16">
        <f t="shared" si="7"/>
        <v>40587.75675925926</v>
      </c>
      <c r="S75" s="16">
        <f t="shared" si="6"/>
        <v>40666.165972222225</v>
      </c>
    </row>
    <row r="76" spans="1:19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s="11" t="s">
        <v>8268</v>
      </c>
      <c r="P76">
        <f t="shared" si="4"/>
        <v>19.47</v>
      </c>
      <c r="Q76">
        <f t="shared" si="5"/>
        <v>113</v>
      </c>
      <c r="R76" s="16">
        <f t="shared" si="7"/>
        <v>42360.487210648149</v>
      </c>
      <c r="S76" s="16">
        <f t="shared" si="6"/>
        <v>42390.487210648149</v>
      </c>
    </row>
    <row r="77" spans="1:19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s="11" t="s">
        <v>8268</v>
      </c>
      <c r="P77">
        <f t="shared" si="4"/>
        <v>85.96</v>
      </c>
      <c r="Q77">
        <f t="shared" si="5"/>
        <v>115</v>
      </c>
      <c r="R77" s="16">
        <f t="shared" si="7"/>
        <v>41357.209166666667</v>
      </c>
      <c r="S77" s="16">
        <f t="shared" si="6"/>
        <v>41387.209166666667</v>
      </c>
    </row>
    <row r="78" spans="1:19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s="11" t="s">
        <v>8268</v>
      </c>
      <c r="P78">
        <f t="shared" si="4"/>
        <v>30.67</v>
      </c>
      <c r="Q78">
        <f t="shared" si="5"/>
        <v>153</v>
      </c>
      <c r="R78" s="16">
        <f t="shared" si="7"/>
        <v>40844.691643518519</v>
      </c>
      <c r="S78" s="16">
        <f t="shared" si="6"/>
        <v>40904.733310185184</v>
      </c>
    </row>
    <row r="79" spans="1:19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s="11" t="s">
        <v>8268</v>
      </c>
      <c r="P79">
        <f t="shared" si="4"/>
        <v>60.38</v>
      </c>
      <c r="Q79">
        <f t="shared" si="5"/>
        <v>393</v>
      </c>
      <c r="R79" s="16">
        <f t="shared" si="7"/>
        <v>40997.144872685189</v>
      </c>
      <c r="S79" s="16">
        <f t="shared" si="6"/>
        <v>41050.124305555553</v>
      </c>
    </row>
    <row r="80" spans="1:19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s="11" t="s">
        <v>8268</v>
      </c>
      <c r="P80">
        <f t="shared" si="4"/>
        <v>38.6</v>
      </c>
      <c r="Q80">
        <f t="shared" si="5"/>
        <v>2702</v>
      </c>
      <c r="R80" s="16">
        <f t="shared" si="7"/>
        <v>42604.730567129634</v>
      </c>
      <c r="S80" s="16">
        <f t="shared" si="6"/>
        <v>42614.730567129634</v>
      </c>
    </row>
    <row r="81" spans="1:19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s="11" t="s">
        <v>8268</v>
      </c>
      <c r="P81">
        <f t="shared" si="4"/>
        <v>40.270000000000003</v>
      </c>
      <c r="Q81">
        <f t="shared" si="5"/>
        <v>127</v>
      </c>
      <c r="R81" s="16">
        <f t="shared" si="7"/>
        <v>41724.776539351849</v>
      </c>
      <c r="S81" s="16">
        <f t="shared" si="6"/>
        <v>41754.776539351849</v>
      </c>
    </row>
    <row r="82" spans="1:19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s="11" t="s">
        <v>8268</v>
      </c>
      <c r="P82">
        <f t="shared" si="4"/>
        <v>273.83</v>
      </c>
      <c r="Q82">
        <f t="shared" si="5"/>
        <v>107</v>
      </c>
      <c r="R82" s="16">
        <f t="shared" si="7"/>
        <v>41583.083981481483</v>
      </c>
      <c r="S82" s="16">
        <f t="shared" si="6"/>
        <v>41618.083981481483</v>
      </c>
    </row>
    <row r="83" spans="1:19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s="11" t="s">
        <v>8268</v>
      </c>
      <c r="P83">
        <f t="shared" si="4"/>
        <v>53.04</v>
      </c>
      <c r="Q83">
        <f t="shared" si="5"/>
        <v>198</v>
      </c>
      <c r="R83" s="16">
        <f t="shared" si="7"/>
        <v>41100.158877314818</v>
      </c>
      <c r="S83" s="16">
        <f t="shared" si="6"/>
        <v>41104.126388888886</v>
      </c>
    </row>
    <row r="84" spans="1:19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s="11" t="s">
        <v>8268</v>
      </c>
      <c r="P84">
        <f t="shared" si="4"/>
        <v>40.01</v>
      </c>
      <c r="Q84">
        <f t="shared" si="5"/>
        <v>100</v>
      </c>
      <c r="R84" s="16">
        <f t="shared" si="7"/>
        <v>40795.820150462961</v>
      </c>
      <c r="S84" s="16">
        <f t="shared" si="6"/>
        <v>40825.820150462961</v>
      </c>
    </row>
    <row r="85" spans="1:19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s="11" t="s">
        <v>8268</v>
      </c>
      <c r="P85">
        <f t="shared" si="4"/>
        <v>15.77</v>
      </c>
      <c r="Q85">
        <f t="shared" si="5"/>
        <v>103</v>
      </c>
      <c r="R85" s="16">
        <f t="shared" si="7"/>
        <v>42042.615613425922</v>
      </c>
      <c r="S85" s="16">
        <f t="shared" si="6"/>
        <v>42057.479166666672</v>
      </c>
    </row>
    <row r="86" spans="1:19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s="11" t="s">
        <v>8268</v>
      </c>
      <c r="P86">
        <f t="shared" si="4"/>
        <v>71.430000000000007</v>
      </c>
      <c r="Q86">
        <f t="shared" si="5"/>
        <v>100</v>
      </c>
      <c r="R86" s="16">
        <f t="shared" si="7"/>
        <v>40648.757939814815</v>
      </c>
      <c r="S86" s="16">
        <f t="shared" si="6"/>
        <v>40678.757939814815</v>
      </c>
    </row>
    <row r="87" spans="1:19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s="11" t="s">
        <v>8268</v>
      </c>
      <c r="P87">
        <f t="shared" si="4"/>
        <v>71.709999999999994</v>
      </c>
      <c r="Q87">
        <f t="shared" si="5"/>
        <v>126</v>
      </c>
      <c r="R87" s="16">
        <f t="shared" si="7"/>
        <v>40779.125428240739</v>
      </c>
      <c r="S87" s="16">
        <f t="shared" si="6"/>
        <v>40809.125428240739</v>
      </c>
    </row>
    <row r="88" spans="1:19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s="11" t="s">
        <v>8268</v>
      </c>
      <c r="P88">
        <f t="shared" si="4"/>
        <v>375.76</v>
      </c>
      <c r="Q88">
        <f t="shared" si="5"/>
        <v>106</v>
      </c>
      <c r="R88" s="16">
        <f t="shared" si="7"/>
        <v>42291.556076388893</v>
      </c>
      <c r="S88" s="16">
        <f t="shared" si="6"/>
        <v>42365.59774305555</v>
      </c>
    </row>
    <row r="89" spans="1:19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s="11" t="s">
        <v>8268</v>
      </c>
      <c r="P89">
        <f t="shared" si="4"/>
        <v>104.6</v>
      </c>
      <c r="Q89">
        <f t="shared" si="5"/>
        <v>105</v>
      </c>
      <c r="R89" s="16">
        <f t="shared" si="7"/>
        <v>40322.53938657407</v>
      </c>
      <c r="S89" s="16">
        <f t="shared" si="6"/>
        <v>40332.070138888892</v>
      </c>
    </row>
    <row r="90" spans="1:19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s="11" t="s">
        <v>8268</v>
      </c>
      <c r="P90">
        <f t="shared" si="4"/>
        <v>60</v>
      </c>
      <c r="Q90">
        <f t="shared" si="5"/>
        <v>103</v>
      </c>
      <c r="R90" s="16">
        <f t="shared" si="7"/>
        <v>41786.65892361111</v>
      </c>
      <c r="S90" s="16">
        <f t="shared" si="6"/>
        <v>41812.65892361111</v>
      </c>
    </row>
    <row r="91" spans="1:19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s="11" t="s">
        <v>8268</v>
      </c>
      <c r="P91">
        <f t="shared" si="4"/>
        <v>123.29</v>
      </c>
      <c r="Q91">
        <f t="shared" si="5"/>
        <v>115</v>
      </c>
      <c r="R91" s="16">
        <f t="shared" si="7"/>
        <v>41402.752222222225</v>
      </c>
      <c r="S91" s="16">
        <f t="shared" si="6"/>
        <v>41427.752222222225</v>
      </c>
    </row>
    <row r="92" spans="1:19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s="11" t="s">
        <v>8268</v>
      </c>
      <c r="P92">
        <f t="shared" si="4"/>
        <v>31.38</v>
      </c>
      <c r="Q92">
        <f t="shared" si="5"/>
        <v>100</v>
      </c>
      <c r="R92" s="16">
        <f t="shared" si="7"/>
        <v>40706.297442129631</v>
      </c>
      <c r="S92" s="16">
        <f t="shared" si="6"/>
        <v>40736.297442129631</v>
      </c>
    </row>
    <row r="93" spans="1:19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s="11" t="s">
        <v>8268</v>
      </c>
      <c r="P93">
        <f t="shared" si="4"/>
        <v>78.260000000000005</v>
      </c>
      <c r="Q93">
        <f t="shared" si="5"/>
        <v>120</v>
      </c>
      <c r="R93" s="16">
        <f t="shared" si="7"/>
        <v>40619.402361111112</v>
      </c>
      <c r="S93" s="16">
        <f t="shared" si="6"/>
        <v>40680.402361111112</v>
      </c>
    </row>
    <row r="94" spans="1:19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s="11" t="s">
        <v>8268</v>
      </c>
      <c r="P94">
        <f t="shared" si="4"/>
        <v>122.33</v>
      </c>
      <c r="Q94">
        <f t="shared" si="5"/>
        <v>105</v>
      </c>
      <c r="R94" s="16">
        <f t="shared" si="7"/>
        <v>42721.198877314819</v>
      </c>
      <c r="S94" s="16">
        <f t="shared" si="6"/>
        <v>42767.333333333328</v>
      </c>
    </row>
    <row r="95" spans="1:19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s="11" t="s">
        <v>8268</v>
      </c>
      <c r="P95">
        <f t="shared" si="4"/>
        <v>73.73</v>
      </c>
      <c r="Q95">
        <f t="shared" si="5"/>
        <v>111</v>
      </c>
      <c r="R95" s="16">
        <f t="shared" si="7"/>
        <v>41065.858067129629</v>
      </c>
      <c r="S95" s="16">
        <f t="shared" si="6"/>
        <v>41093.875</v>
      </c>
    </row>
    <row r="96" spans="1:19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s="11" t="s">
        <v>8268</v>
      </c>
      <c r="P96">
        <f t="shared" si="4"/>
        <v>21.67</v>
      </c>
      <c r="Q96">
        <f t="shared" si="5"/>
        <v>104</v>
      </c>
      <c r="R96" s="16">
        <f t="shared" si="7"/>
        <v>41716.717847222222</v>
      </c>
      <c r="S96" s="16">
        <f t="shared" si="6"/>
        <v>41736.717847222222</v>
      </c>
    </row>
    <row r="97" spans="1:19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s="11" t="s">
        <v>8268</v>
      </c>
      <c r="P97">
        <f t="shared" si="4"/>
        <v>21.9</v>
      </c>
      <c r="Q97">
        <f t="shared" si="5"/>
        <v>131</v>
      </c>
      <c r="R97" s="16">
        <f t="shared" si="7"/>
        <v>40935.005104166667</v>
      </c>
      <c r="S97" s="16">
        <f t="shared" si="6"/>
        <v>40965.005104166667</v>
      </c>
    </row>
    <row r="98" spans="1:19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s="11" t="s">
        <v>8268</v>
      </c>
      <c r="P98">
        <f t="shared" si="4"/>
        <v>50.59</v>
      </c>
      <c r="Q98">
        <f t="shared" si="5"/>
        <v>115</v>
      </c>
      <c r="R98" s="16">
        <f t="shared" si="7"/>
        <v>40324.662511574075</v>
      </c>
      <c r="S98" s="16">
        <f t="shared" si="6"/>
        <v>40391.125</v>
      </c>
    </row>
    <row r="99" spans="1:19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s="11" t="s">
        <v>8268</v>
      </c>
      <c r="P99">
        <f t="shared" si="4"/>
        <v>53.13</v>
      </c>
      <c r="Q99">
        <f t="shared" si="5"/>
        <v>106</v>
      </c>
      <c r="R99" s="16">
        <f t="shared" si="7"/>
        <v>40706.135208333333</v>
      </c>
      <c r="S99" s="16">
        <f t="shared" si="6"/>
        <v>40736.135208333333</v>
      </c>
    </row>
    <row r="100" spans="1:19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s="11" t="s">
        <v>8268</v>
      </c>
      <c r="P100">
        <f t="shared" si="4"/>
        <v>56.67</v>
      </c>
      <c r="Q100">
        <f t="shared" si="5"/>
        <v>106</v>
      </c>
      <c r="R100" s="16">
        <f t="shared" si="7"/>
        <v>41214.79483796296</v>
      </c>
      <c r="S100" s="16">
        <f t="shared" si="6"/>
        <v>41250.979166666664</v>
      </c>
    </row>
    <row r="101" spans="1:19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s="11" t="s">
        <v>8268</v>
      </c>
      <c r="P101">
        <f t="shared" si="4"/>
        <v>40.78</v>
      </c>
      <c r="Q101">
        <f t="shared" si="5"/>
        <v>106</v>
      </c>
      <c r="R101" s="16">
        <f t="shared" si="7"/>
        <v>41631.902766203704</v>
      </c>
      <c r="S101" s="16">
        <f t="shared" si="6"/>
        <v>41661.902766203704</v>
      </c>
    </row>
    <row r="102" spans="1:19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s="11" t="s">
        <v>8268</v>
      </c>
      <c r="P102">
        <f t="shared" si="4"/>
        <v>192.31</v>
      </c>
      <c r="Q102">
        <f t="shared" si="5"/>
        <v>100</v>
      </c>
      <c r="R102" s="16">
        <f t="shared" si="7"/>
        <v>41197.753310185188</v>
      </c>
      <c r="S102" s="16">
        <f t="shared" si="6"/>
        <v>41217.794976851852</v>
      </c>
    </row>
    <row r="103" spans="1:19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s="11" t="s">
        <v>8268</v>
      </c>
      <c r="P103">
        <f t="shared" si="4"/>
        <v>100</v>
      </c>
      <c r="Q103">
        <f t="shared" si="5"/>
        <v>100</v>
      </c>
      <c r="R103" s="16">
        <f t="shared" si="7"/>
        <v>41274.776736111111</v>
      </c>
      <c r="S103" s="16">
        <f t="shared" si="6"/>
        <v>41298.776736111111</v>
      </c>
    </row>
    <row r="104" spans="1:19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s="11" t="s">
        <v>8268</v>
      </c>
      <c r="P104">
        <f t="shared" si="4"/>
        <v>117.92</v>
      </c>
      <c r="Q104">
        <f t="shared" si="5"/>
        <v>128</v>
      </c>
      <c r="R104" s="16">
        <f t="shared" si="7"/>
        <v>40505.131168981483</v>
      </c>
      <c r="S104" s="16">
        <f t="shared" si="6"/>
        <v>40535.131168981483</v>
      </c>
    </row>
    <row r="105" spans="1:19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s="11" t="s">
        <v>8268</v>
      </c>
      <c r="P105">
        <f t="shared" si="4"/>
        <v>27.9</v>
      </c>
      <c r="Q105">
        <f t="shared" si="5"/>
        <v>105</v>
      </c>
      <c r="R105" s="16">
        <f t="shared" si="7"/>
        <v>41682.805902777778</v>
      </c>
      <c r="S105" s="16">
        <f t="shared" si="6"/>
        <v>41705.805902777778</v>
      </c>
    </row>
    <row r="106" spans="1:19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s="11" t="s">
        <v>8268</v>
      </c>
      <c r="P106">
        <f t="shared" si="4"/>
        <v>60</v>
      </c>
      <c r="Q106">
        <f t="shared" si="5"/>
        <v>120</v>
      </c>
      <c r="R106" s="16">
        <f t="shared" si="7"/>
        <v>40612.695208333331</v>
      </c>
      <c r="S106" s="16">
        <f t="shared" si="6"/>
        <v>40636.041666666664</v>
      </c>
    </row>
    <row r="107" spans="1:19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s="11" t="s">
        <v>8268</v>
      </c>
      <c r="P107">
        <f t="shared" si="4"/>
        <v>39.380000000000003</v>
      </c>
      <c r="Q107">
        <f t="shared" si="5"/>
        <v>107</v>
      </c>
      <c r="R107" s="16">
        <f t="shared" si="7"/>
        <v>42485.724768518514</v>
      </c>
      <c r="S107" s="16">
        <f t="shared" si="6"/>
        <v>42504</v>
      </c>
    </row>
    <row r="108" spans="1:19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s="11" t="s">
        <v>8268</v>
      </c>
      <c r="P108">
        <f t="shared" si="4"/>
        <v>186.11</v>
      </c>
      <c r="Q108">
        <f t="shared" si="5"/>
        <v>101</v>
      </c>
      <c r="R108" s="16">
        <f t="shared" si="7"/>
        <v>40987.776631944449</v>
      </c>
      <c r="S108" s="16">
        <f t="shared" si="6"/>
        <v>41001.776631944449</v>
      </c>
    </row>
    <row r="109" spans="1:19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s="11" t="s">
        <v>8268</v>
      </c>
      <c r="P109">
        <f t="shared" si="4"/>
        <v>111.38</v>
      </c>
      <c r="Q109">
        <f t="shared" si="5"/>
        <v>102</v>
      </c>
      <c r="R109" s="16">
        <f t="shared" si="7"/>
        <v>40635.982488425929</v>
      </c>
      <c r="S109" s="16">
        <f t="shared" si="6"/>
        <v>40657.982488425929</v>
      </c>
    </row>
    <row r="110" spans="1:19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s="11" t="s">
        <v>8268</v>
      </c>
      <c r="P110">
        <f t="shared" si="4"/>
        <v>78.72</v>
      </c>
      <c r="Q110">
        <f t="shared" si="5"/>
        <v>247</v>
      </c>
      <c r="R110" s="16">
        <f t="shared" si="7"/>
        <v>41365.613078703704</v>
      </c>
      <c r="S110" s="16">
        <f t="shared" si="6"/>
        <v>41425.613078703704</v>
      </c>
    </row>
    <row r="111" spans="1:19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s="11" t="s">
        <v>8268</v>
      </c>
      <c r="P111">
        <f t="shared" si="4"/>
        <v>46.7</v>
      </c>
      <c r="Q111">
        <f t="shared" si="5"/>
        <v>220</v>
      </c>
      <c r="R111" s="16">
        <f t="shared" si="7"/>
        <v>40570.025810185187</v>
      </c>
      <c r="S111" s="16">
        <f t="shared" si="6"/>
        <v>40600.025810185187</v>
      </c>
    </row>
    <row r="112" spans="1:19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s="11" t="s">
        <v>8268</v>
      </c>
      <c r="P112">
        <f t="shared" si="4"/>
        <v>65.38</v>
      </c>
      <c r="Q112">
        <f t="shared" si="5"/>
        <v>131</v>
      </c>
      <c r="R112" s="16">
        <f t="shared" si="7"/>
        <v>41557.949687500004</v>
      </c>
      <c r="S112" s="16">
        <f t="shared" si="6"/>
        <v>41592.249305555553</v>
      </c>
    </row>
    <row r="113" spans="1:19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s="11" t="s">
        <v>8268</v>
      </c>
      <c r="P113">
        <f t="shared" si="4"/>
        <v>102.08</v>
      </c>
      <c r="Q113">
        <f t="shared" si="5"/>
        <v>155</v>
      </c>
      <c r="R113" s="16">
        <f t="shared" si="7"/>
        <v>42125.333182870367</v>
      </c>
      <c r="S113" s="16">
        <f t="shared" si="6"/>
        <v>42155.333182870367</v>
      </c>
    </row>
    <row r="114" spans="1:19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s="11" t="s">
        <v>8268</v>
      </c>
      <c r="P114">
        <f t="shared" si="4"/>
        <v>64.2</v>
      </c>
      <c r="Q114">
        <f t="shared" si="5"/>
        <v>104</v>
      </c>
      <c r="R114" s="16">
        <f t="shared" si="7"/>
        <v>41718.043032407404</v>
      </c>
      <c r="S114" s="16">
        <f t="shared" si="6"/>
        <v>41742.083333333336</v>
      </c>
    </row>
    <row r="115" spans="1:19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s="11" t="s">
        <v>8268</v>
      </c>
      <c r="P115">
        <f t="shared" si="4"/>
        <v>90.38</v>
      </c>
      <c r="Q115">
        <f t="shared" si="5"/>
        <v>141</v>
      </c>
      <c r="R115" s="16">
        <f t="shared" si="7"/>
        <v>40753.758425925924</v>
      </c>
      <c r="S115" s="16">
        <f t="shared" si="6"/>
        <v>40761.625</v>
      </c>
    </row>
    <row r="116" spans="1:19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s="11" t="s">
        <v>8268</v>
      </c>
      <c r="P116">
        <f t="shared" si="4"/>
        <v>88.57</v>
      </c>
      <c r="Q116">
        <f t="shared" si="5"/>
        <v>103</v>
      </c>
      <c r="R116" s="16">
        <f t="shared" si="7"/>
        <v>40861.27416666667</v>
      </c>
      <c r="S116" s="16">
        <f t="shared" si="6"/>
        <v>40921.27416666667</v>
      </c>
    </row>
    <row r="117" spans="1:19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s="11" t="s">
        <v>8268</v>
      </c>
      <c r="P117">
        <f t="shared" si="4"/>
        <v>28.73</v>
      </c>
      <c r="Q117">
        <f t="shared" si="5"/>
        <v>140</v>
      </c>
      <c r="R117" s="16">
        <f t="shared" si="7"/>
        <v>40918.738935185182</v>
      </c>
      <c r="S117" s="16">
        <f t="shared" si="6"/>
        <v>40943.738935185182</v>
      </c>
    </row>
    <row r="118" spans="1:19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s="11" t="s">
        <v>8268</v>
      </c>
      <c r="P118">
        <f t="shared" si="4"/>
        <v>69.790000000000006</v>
      </c>
      <c r="Q118">
        <f t="shared" si="5"/>
        <v>114</v>
      </c>
      <c r="R118" s="16">
        <f t="shared" si="7"/>
        <v>40595.497164351851</v>
      </c>
      <c r="S118" s="16">
        <f t="shared" si="6"/>
        <v>40641.455497685187</v>
      </c>
    </row>
    <row r="119" spans="1:19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s="11" t="s">
        <v>8268</v>
      </c>
      <c r="P119">
        <f t="shared" si="4"/>
        <v>167.49</v>
      </c>
      <c r="Q119">
        <f t="shared" si="5"/>
        <v>100</v>
      </c>
      <c r="R119" s="16">
        <f t="shared" si="7"/>
        <v>40248.834999999999</v>
      </c>
      <c r="S119" s="16">
        <f t="shared" si="6"/>
        <v>40338.791666666664</v>
      </c>
    </row>
    <row r="120" spans="1:19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s="11" t="s">
        <v>8268</v>
      </c>
      <c r="P120">
        <f t="shared" si="4"/>
        <v>144.91</v>
      </c>
      <c r="Q120">
        <f t="shared" si="5"/>
        <v>113</v>
      </c>
      <c r="R120" s="16">
        <f t="shared" si="7"/>
        <v>40723.053657407407</v>
      </c>
      <c r="S120" s="16">
        <f t="shared" si="6"/>
        <v>40753.053657407407</v>
      </c>
    </row>
    <row r="121" spans="1:19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s="11" t="s">
        <v>8268</v>
      </c>
      <c r="P121">
        <f t="shared" si="4"/>
        <v>91.84</v>
      </c>
      <c r="Q121">
        <f t="shared" si="5"/>
        <v>105</v>
      </c>
      <c r="R121" s="16">
        <f t="shared" si="7"/>
        <v>40739.069282407407</v>
      </c>
      <c r="S121" s="16">
        <f t="shared" si="6"/>
        <v>40768.958333333336</v>
      </c>
    </row>
    <row r="122" spans="1:19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s="11" t="s">
        <v>8269</v>
      </c>
      <c r="P122">
        <f t="shared" si="4"/>
        <v>10</v>
      </c>
      <c r="Q122">
        <f t="shared" si="5"/>
        <v>0</v>
      </c>
      <c r="R122" s="16">
        <f t="shared" si="7"/>
        <v>42616.049849537041</v>
      </c>
      <c r="S122" s="16">
        <f t="shared" si="6"/>
        <v>42646.049849537041</v>
      </c>
    </row>
    <row r="123" spans="1:19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s="11" t="s">
        <v>8269</v>
      </c>
      <c r="P123">
        <f t="shared" si="4"/>
        <v>1</v>
      </c>
      <c r="Q123">
        <f t="shared" si="5"/>
        <v>0</v>
      </c>
      <c r="R123" s="16">
        <f t="shared" si="7"/>
        <v>42096.704976851848</v>
      </c>
      <c r="S123" s="16">
        <f t="shared" si="6"/>
        <v>42112.427777777775</v>
      </c>
    </row>
    <row r="124" spans="1:19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s="11" t="s">
        <v>8269</v>
      </c>
      <c r="P124">
        <f t="shared" si="4"/>
        <v>0</v>
      </c>
      <c r="Q124">
        <f t="shared" si="5"/>
        <v>0</v>
      </c>
      <c r="R124" s="16">
        <f t="shared" si="7"/>
        <v>42593.431793981479</v>
      </c>
      <c r="S124" s="16">
        <f t="shared" si="6"/>
        <v>42653.431793981479</v>
      </c>
    </row>
    <row r="125" spans="1:19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s="11" t="s">
        <v>8269</v>
      </c>
      <c r="P125">
        <f t="shared" si="4"/>
        <v>25.17</v>
      </c>
      <c r="Q125">
        <f t="shared" si="5"/>
        <v>0</v>
      </c>
      <c r="R125" s="16">
        <f t="shared" si="7"/>
        <v>41904.781990740739</v>
      </c>
      <c r="S125" s="16">
        <f t="shared" si="6"/>
        <v>41940.916666666664</v>
      </c>
    </row>
    <row r="126" spans="1:19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s="11" t="s">
        <v>8269</v>
      </c>
      <c r="P126">
        <f t="shared" si="4"/>
        <v>0</v>
      </c>
      <c r="Q126">
        <f t="shared" si="5"/>
        <v>0</v>
      </c>
      <c r="R126" s="16">
        <f t="shared" si="7"/>
        <v>42114.928726851853</v>
      </c>
      <c r="S126" s="16">
        <f t="shared" si="6"/>
        <v>42139.928726851853</v>
      </c>
    </row>
    <row r="127" spans="1:19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s="11" t="s">
        <v>8269</v>
      </c>
      <c r="P127">
        <f t="shared" si="4"/>
        <v>11.67</v>
      </c>
      <c r="Q127">
        <f t="shared" si="5"/>
        <v>14</v>
      </c>
      <c r="R127" s="16">
        <f t="shared" si="7"/>
        <v>42709.993981481486</v>
      </c>
      <c r="S127" s="16">
        <f t="shared" si="6"/>
        <v>42769.993981481486</v>
      </c>
    </row>
    <row r="128" spans="1:19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s="11" t="s">
        <v>8269</v>
      </c>
      <c r="P128">
        <f t="shared" si="4"/>
        <v>106.69</v>
      </c>
      <c r="Q128">
        <f t="shared" si="5"/>
        <v>6</v>
      </c>
      <c r="R128" s="16">
        <f t="shared" si="7"/>
        <v>42135.589548611111</v>
      </c>
      <c r="S128" s="16">
        <f t="shared" si="6"/>
        <v>42166.083333333328</v>
      </c>
    </row>
    <row r="129" spans="1:19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s="11" t="s">
        <v>8269</v>
      </c>
      <c r="P129">
        <f t="shared" si="4"/>
        <v>47.5</v>
      </c>
      <c r="Q129">
        <f t="shared" si="5"/>
        <v>2</v>
      </c>
      <c r="R129" s="16">
        <f t="shared" si="7"/>
        <v>42067.62431712963</v>
      </c>
      <c r="S129" s="16">
        <f t="shared" si="6"/>
        <v>42097.582650462966</v>
      </c>
    </row>
    <row r="130" spans="1:19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s="11" t="s">
        <v>8269</v>
      </c>
      <c r="P130">
        <f t="shared" ref="P130:P193" si="8">IFERROR(ROUND(E130/L130,2),0)</f>
        <v>311.17</v>
      </c>
      <c r="Q130">
        <f t="shared" ref="Q130:Q193" si="9">ROUND((E130/D130)*100,0)</f>
        <v>2</v>
      </c>
      <c r="R130" s="16">
        <f t="shared" si="7"/>
        <v>42628.22792824074</v>
      </c>
      <c r="S130" s="16">
        <f t="shared" si="6"/>
        <v>42663.22792824074</v>
      </c>
    </row>
    <row r="131" spans="1:19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s="11" t="s">
        <v>8269</v>
      </c>
      <c r="P131">
        <f t="shared" si="8"/>
        <v>0</v>
      </c>
      <c r="Q131">
        <f t="shared" si="9"/>
        <v>0</v>
      </c>
      <c r="R131" s="16">
        <f t="shared" si="7"/>
        <v>41882.937303240738</v>
      </c>
      <c r="S131" s="16">
        <f t="shared" ref="S131:S194" si="10">(((I131/60)/60)/24)+DATE(1970,1,1)</f>
        <v>41942.937303240738</v>
      </c>
    </row>
    <row r="132" spans="1:19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s="11" t="s">
        <v>8269</v>
      </c>
      <c r="P132">
        <f t="shared" si="8"/>
        <v>0</v>
      </c>
      <c r="Q132">
        <f t="shared" si="9"/>
        <v>0</v>
      </c>
      <c r="R132" s="16">
        <f t="shared" ref="R132:R195" si="11">(((J132/60)/60)/24)+DATE(1970,1,1)</f>
        <v>41778.915416666663</v>
      </c>
      <c r="S132" s="16">
        <f t="shared" si="10"/>
        <v>41806.844444444447</v>
      </c>
    </row>
    <row r="133" spans="1:19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s="11" t="s">
        <v>8269</v>
      </c>
      <c r="P133">
        <f t="shared" si="8"/>
        <v>0</v>
      </c>
      <c r="Q133">
        <f t="shared" si="9"/>
        <v>0</v>
      </c>
      <c r="R133" s="16">
        <f t="shared" si="11"/>
        <v>42541.837511574078</v>
      </c>
      <c r="S133" s="16">
        <f t="shared" si="10"/>
        <v>42557</v>
      </c>
    </row>
    <row r="134" spans="1:19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s="11" t="s">
        <v>8269</v>
      </c>
      <c r="P134">
        <f t="shared" si="8"/>
        <v>94.51</v>
      </c>
      <c r="Q134">
        <f t="shared" si="9"/>
        <v>10</v>
      </c>
      <c r="R134" s="16">
        <f t="shared" si="11"/>
        <v>41905.812581018516</v>
      </c>
      <c r="S134" s="16">
        <f t="shared" si="10"/>
        <v>41950.854247685187</v>
      </c>
    </row>
    <row r="135" spans="1:19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s="11" t="s">
        <v>8269</v>
      </c>
      <c r="P135">
        <f t="shared" si="8"/>
        <v>0</v>
      </c>
      <c r="Q135">
        <f t="shared" si="9"/>
        <v>0</v>
      </c>
      <c r="R135" s="16">
        <f t="shared" si="11"/>
        <v>42491.80768518518</v>
      </c>
      <c r="S135" s="16">
        <f t="shared" si="10"/>
        <v>42521.729861111111</v>
      </c>
    </row>
    <row r="136" spans="1:19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s="11" t="s">
        <v>8269</v>
      </c>
      <c r="P136">
        <f t="shared" si="8"/>
        <v>0</v>
      </c>
      <c r="Q136">
        <f t="shared" si="9"/>
        <v>0</v>
      </c>
      <c r="R136" s="16">
        <f t="shared" si="11"/>
        <v>42221.909930555557</v>
      </c>
      <c r="S136" s="16">
        <f t="shared" si="10"/>
        <v>42251.708333333328</v>
      </c>
    </row>
    <row r="137" spans="1:19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s="11" t="s">
        <v>8269</v>
      </c>
      <c r="P137">
        <f t="shared" si="8"/>
        <v>80.599999999999994</v>
      </c>
      <c r="Q137">
        <f t="shared" si="9"/>
        <v>13</v>
      </c>
      <c r="R137" s="16">
        <f t="shared" si="11"/>
        <v>41788.381909722222</v>
      </c>
      <c r="S137" s="16">
        <f t="shared" si="10"/>
        <v>41821.791666666664</v>
      </c>
    </row>
    <row r="138" spans="1:19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s="11" t="s">
        <v>8269</v>
      </c>
      <c r="P138">
        <f t="shared" si="8"/>
        <v>0</v>
      </c>
      <c r="Q138">
        <f t="shared" si="9"/>
        <v>0</v>
      </c>
      <c r="R138" s="16">
        <f t="shared" si="11"/>
        <v>42096.410115740742</v>
      </c>
      <c r="S138" s="16">
        <f t="shared" si="10"/>
        <v>42140.427777777775</v>
      </c>
    </row>
    <row r="139" spans="1:19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s="11" t="s">
        <v>8269</v>
      </c>
      <c r="P139">
        <f t="shared" si="8"/>
        <v>0</v>
      </c>
      <c r="Q139">
        <f t="shared" si="9"/>
        <v>0</v>
      </c>
      <c r="R139" s="16">
        <f t="shared" si="11"/>
        <v>42239.573993055557</v>
      </c>
      <c r="S139" s="16">
        <f t="shared" si="10"/>
        <v>42289.573993055557</v>
      </c>
    </row>
    <row r="140" spans="1:19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s="11" t="s">
        <v>8269</v>
      </c>
      <c r="P140">
        <f t="shared" si="8"/>
        <v>81.239999999999995</v>
      </c>
      <c r="Q140">
        <f t="shared" si="9"/>
        <v>3</v>
      </c>
      <c r="R140" s="16">
        <f t="shared" si="11"/>
        <v>42186.257418981477</v>
      </c>
      <c r="S140" s="16">
        <f t="shared" si="10"/>
        <v>42217.207638888889</v>
      </c>
    </row>
    <row r="141" spans="1:19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s="11" t="s">
        <v>8269</v>
      </c>
      <c r="P141">
        <f t="shared" si="8"/>
        <v>500</v>
      </c>
      <c r="Q141">
        <f t="shared" si="9"/>
        <v>100</v>
      </c>
      <c r="R141" s="16">
        <f t="shared" si="11"/>
        <v>42187.920972222222</v>
      </c>
      <c r="S141" s="16">
        <f t="shared" si="10"/>
        <v>42197.920972222222</v>
      </c>
    </row>
    <row r="142" spans="1:19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s="11" t="s">
        <v>8269</v>
      </c>
      <c r="P142">
        <f t="shared" si="8"/>
        <v>0</v>
      </c>
      <c r="Q142">
        <f t="shared" si="9"/>
        <v>0</v>
      </c>
      <c r="R142" s="16">
        <f t="shared" si="11"/>
        <v>42053.198287037041</v>
      </c>
      <c r="S142" s="16">
        <f t="shared" si="10"/>
        <v>42083.15662037037</v>
      </c>
    </row>
    <row r="143" spans="1:19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s="11" t="s">
        <v>8269</v>
      </c>
      <c r="P143">
        <f t="shared" si="8"/>
        <v>46.18</v>
      </c>
      <c r="Q143">
        <f t="shared" si="9"/>
        <v>11</v>
      </c>
      <c r="R143" s="16">
        <f t="shared" si="11"/>
        <v>42110.153043981481</v>
      </c>
      <c r="S143" s="16">
        <f t="shared" si="10"/>
        <v>42155.153043981481</v>
      </c>
    </row>
    <row r="144" spans="1:19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s="11" t="s">
        <v>8269</v>
      </c>
      <c r="P144">
        <f t="shared" si="8"/>
        <v>10</v>
      </c>
      <c r="Q144">
        <f t="shared" si="9"/>
        <v>0</v>
      </c>
      <c r="R144" s="16">
        <f t="shared" si="11"/>
        <v>41938.893263888887</v>
      </c>
      <c r="S144" s="16">
        <f t="shared" si="10"/>
        <v>41959.934930555552</v>
      </c>
    </row>
    <row r="145" spans="1:19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s="11" t="s">
        <v>8269</v>
      </c>
      <c r="P145">
        <f t="shared" si="8"/>
        <v>0</v>
      </c>
      <c r="Q145">
        <f t="shared" si="9"/>
        <v>0</v>
      </c>
      <c r="R145" s="16">
        <f t="shared" si="11"/>
        <v>42559.064143518524</v>
      </c>
      <c r="S145" s="16">
        <f t="shared" si="10"/>
        <v>42616.246527777781</v>
      </c>
    </row>
    <row r="146" spans="1:19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s="11" t="s">
        <v>8269</v>
      </c>
      <c r="P146">
        <f t="shared" si="8"/>
        <v>55.95</v>
      </c>
      <c r="Q146">
        <f t="shared" si="9"/>
        <v>28</v>
      </c>
      <c r="R146" s="16">
        <f t="shared" si="11"/>
        <v>42047.762407407412</v>
      </c>
      <c r="S146" s="16">
        <f t="shared" si="10"/>
        <v>42107.72074074074</v>
      </c>
    </row>
    <row r="147" spans="1:19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s="11" t="s">
        <v>8269</v>
      </c>
      <c r="P147">
        <f t="shared" si="8"/>
        <v>37.56</v>
      </c>
      <c r="Q147">
        <f t="shared" si="9"/>
        <v>8</v>
      </c>
      <c r="R147" s="16">
        <f t="shared" si="11"/>
        <v>42200.542268518519</v>
      </c>
      <c r="S147" s="16">
        <f t="shared" si="10"/>
        <v>42227.542268518519</v>
      </c>
    </row>
    <row r="148" spans="1:19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s="11" t="s">
        <v>8269</v>
      </c>
      <c r="P148">
        <f t="shared" si="8"/>
        <v>38.33</v>
      </c>
      <c r="Q148">
        <f t="shared" si="9"/>
        <v>1</v>
      </c>
      <c r="R148" s="16">
        <f t="shared" si="11"/>
        <v>42693.016180555554</v>
      </c>
      <c r="S148" s="16">
        <f t="shared" si="10"/>
        <v>42753.016180555554</v>
      </c>
    </row>
    <row r="149" spans="1:19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s="11" t="s">
        <v>8269</v>
      </c>
      <c r="P149">
        <f t="shared" si="8"/>
        <v>0</v>
      </c>
      <c r="Q149">
        <f t="shared" si="9"/>
        <v>0</v>
      </c>
      <c r="R149" s="16">
        <f t="shared" si="11"/>
        <v>41969.767824074079</v>
      </c>
      <c r="S149" s="16">
        <f t="shared" si="10"/>
        <v>42012.762499999997</v>
      </c>
    </row>
    <row r="150" spans="1:19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s="11" t="s">
        <v>8269</v>
      </c>
      <c r="P150">
        <f t="shared" si="8"/>
        <v>20</v>
      </c>
      <c r="Q150">
        <f t="shared" si="9"/>
        <v>0</v>
      </c>
      <c r="R150" s="16">
        <f t="shared" si="11"/>
        <v>42397.281666666662</v>
      </c>
      <c r="S150" s="16">
        <f t="shared" si="10"/>
        <v>42427.281666666662</v>
      </c>
    </row>
    <row r="151" spans="1:19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s="11" t="s">
        <v>8269</v>
      </c>
      <c r="P151">
        <f t="shared" si="8"/>
        <v>15.33</v>
      </c>
      <c r="Q151">
        <f t="shared" si="9"/>
        <v>1</v>
      </c>
      <c r="R151" s="16">
        <f t="shared" si="11"/>
        <v>41968.172106481477</v>
      </c>
      <c r="S151" s="16">
        <f t="shared" si="10"/>
        <v>41998.333333333328</v>
      </c>
    </row>
    <row r="152" spans="1:19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s="11" t="s">
        <v>8269</v>
      </c>
      <c r="P152">
        <f t="shared" si="8"/>
        <v>449.43</v>
      </c>
      <c r="Q152">
        <f t="shared" si="9"/>
        <v>23</v>
      </c>
      <c r="R152" s="16">
        <f t="shared" si="11"/>
        <v>42090.161828703705</v>
      </c>
      <c r="S152" s="16">
        <f t="shared" si="10"/>
        <v>42150.161828703705</v>
      </c>
    </row>
    <row r="153" spans="1:19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s="11" t="s">
        <v>8269</v>
      </c>
      <c r="P153">
        <f t="shared" si="8"/>
        <v>28</v>
      </c>
      <c r="Q153">
        <f t="shared" si="9"/>
        <v>0</v>
      </c>
      <c r="R153" s="16">
        <f t="shared" si="11"/>
        <v>42113.550821759258</v>
      </c>
      <c r="S153" s="16">
        <f t="shared" si="10"/>
        <v>42173.550821759258</v>
      </c>
    </row>
    <row r="154" spans="1:19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s="11" t="s">
        <v>8269</v>
      </c>
      <c r="P154">
        <f t="shared" si="8"/>
        <v>15</v>
      </c>
      <c r="Q154">
        <f t="shared" si="9"/>
        <v>0</v>
      </c>
      <c r="R154" s="16">
        <f t="shared" si="11"/>
        <v>41875.077546296299</v>
      </c>
      <c r="S154" s="16">
        <f t="shared" si="10"/>
        <v>41905.077546296299</v>
      </c>
    </row>
    <row r="155" spans="1:19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s="11" t="s">
        <v>8269</v>
      </c>
      <c r="P155">
        <f t="shared" si="8"/>
        <v>35.9</v>
      </c>
      <c r="Q155">
        <f t="shared" si="9"/>
        <v>1</v>
      </c>
      <c r="R155" s="16">
        <f t="shared" si="11"/>
        <v>41933.586157407408</v>
      </c>
      <c r="S155" s="16">
        <f t="shared" si="10"/>
        <v>41975.627824074079</v>
      </c>
    </row>
    <row r="156" spans="1:19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s="11" t="s">
        <v>8269</v>
      </c>
      <c r="P156">
        <f t="shared" si="8"/>
        <v>13.33</v>
      </c>
      <c r="Q156">
        <f t="shared" si="9"/>
        <v>3</v>
      </c>
      <c r="R156" s="16">
        <f t="shared" si="11"/>
        <v>42115.547395833331</v>
      </c>
      <c r="S156" s="16">
        <f t="shared" si="10"/>
        <v>42158.547395833331</v>
      </c>
    </row>
    <row r="157" spans="1:19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s="11" t="s">
        <v>8269</v>
      </c>
      <c r="P157">
        <f t="shared" si="8"/>
        <v>20.25</v>
      </c>
      <c r="Q157">
        <f t="shared" si="9"/>
        <v>0</v>
      </c>
      <c r="R157" s="16">
        <f t="shared" si="11"/>
        <v>42168.559432870374</v>
      </c>
      <c r="S157" s="16">
        <f t="shared" si="10"/>
        <v>42208.559432870374</v>
      </c>
    </row>
    <row r="158" spans="1:19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s="11" t="s">
        <v>8269</v>
      </c>
      <c r="P158">
        <f t="shared" si="8"/>
        <v>119</v>
      </c>
      <c r="Q158">
        <f t="shared" si="9"/>
        <v>5</v>
      </c>
      <c r="R158" s="16">
        <f t="shared" si="11"/>
        <v>41794.124953703707</v>
      </c>
      <c r="S158" s="16">
        <f t="shared" si="10"/>
        <v>41854.124953703707</v>
      </c>
    </row>
    <row r="159" spans="1:19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s="11" t="s">
        <v>8269</v>
      </c>
      <c r="P159">
        <f t="shared" si="8"/>
        <v>4</v>
      </c>
      <c r="Q159">
        <f t="shared" si="9"/>
        <v>0</v>
      </c>
      <c r="R159" s="16">
        <f t="shared" si="11"/>
        <v>42396.911712962959</v>
      </c>
      <c r="S159" s="16">
        <f t="shared" si="10"/>
        <v>42426.911712962959</v>
      </c>
    </row>
    <row r="160" spans="1:19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s="11" t="s">
        <v>8269</v>
      </c>
      <c r="P160">
        <f t="shared" si="8"/>
        <v>0</v>
      </c>
      <c r="Q160">
        <f t="shared" si="9"/>
        <v>0</v>
      </c>
      <c r="R160" s="16">
        <f t="shared" si="11"/>
        <v>41904.07671296296</v>
      </c>
      <c r="S160" s="16">
        <f t="shared" si="10"/>
        <v>41934.07671296296</v>
      </c>
    </row>
    <row r="161" spans="1:19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s="11" t="s">
        <v>8269</v>
      </c>
      <c r="P161">
        <f t="shared" si="8"/>
        <v>10</v>
      </c>
      <c r="Q161">
        <f t="shared" si="9"/>
        <v>0</v>
      </c>
      <c r="R161" s="16">
        <f t="shared" si="11"/>
        <v>42514.434548611112</v>
      </c>
      <c r="S161" s="16">
        <f t="shared" si="10"/>
        <v>42554.434548611112</v>
      </c>
    </row>
    <row r="162" spans="1:19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s="11" t="s">
        <v>8270</v>
      </c>
      <c r="P162">
        <f t="shared" si="8"/>
        <v>0</v>
      </c>
      <c r="Q162">
        <f t="shared" si="9"/>
        <v>0</v>
      </c>
      <c r="R162" s="16">
        <f t="shared" si="11"/>
        <v>42171.913090277783</v>
      </c>
      <c r="S162" s="16">
        <f t="shared" si="10"/>
        <v>42231.913090277783</v>
      </c>
    </row>
    <row r="163" spans="1:19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s="11" t="s">
        <v>8270</v>
      </c>
      <c r="P163">
        <f t="shared" si="8"/>
        <v>5</v>
      </c>
      <c r="Q163">
        <f t="shared" si="9"/>
        <v>0</v>
      </c>
      <c r="R163" s="16">
        <f t="shared" si="11"/>
        <v>41792.687442129631</v>
      </c>
      <c r="S163" s="16">
        <f t="shared" si="10"/>
        <v>41822.687442129631</v>
      </c>
    </row>
    <row r="164" spans="1:19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s="11" t="s">
        <v>8270</v>
      </c>
      <c r="P164">
        <f t="shared" si="8"/>
        <v>43.5</v>
      </c>
      <c r="Q164">
        <f t="shared" si="9"/>
        <v>16</v>
      </c>
      <c r="R164" s="16">
        <f t="shared" si="11"/>
        <v>41835.126805555556</v>
      </c>
      <c r="S164" s="16">
        <f t="shared" si="10"/>
        <v>41867.987500000003</v>
      </c>
    </row>
    <row r="165" spans="1:19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s="11" t="s">
        <v>8270</v>
      </c>
      <c r="P165">
        <f t="shared" si="8"/>
        <v>0</v>
      </c>
      <c r="Q165">
        <f t="shared" si="9"/>
        <v>0</v>
      </c>
      <c r="R165" s="16">
        <f t="shared" si="11"/>
        <v>42243.961273148147</v>
      </c>
      <c r="S165" s="16">
        <f t="shared" si="10"/>
        <v>42278</v>
      </c>
    </row>
    <row r="166" spans="1:19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s="11" t="s">
        <v>8270</v>
      </c>
      <c r="P166">
        <f t="shared" si="8"/>
        <v>91.43</v>
      </c>
      <c r="Q166">
        <f t="shared" si="9"/>
        <v>1</v>
      </c>
      <c r="R166" s="16">
        <f t="shared" si="11"/>
        <v>41841.762743055559</v>
      </c>
      <c r="S166" s="16">
        <f t="shared" si="10"/>
        <v>41901.762743055559</v>
      </c>
    </row>
    <row r="167" spans="1:19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s="11" t="s">
        <v>8270</v>
      </c>
      <c r="P167">
        <f t="shared" si="8"/>
        <v>0</v>
      </c>
      <c r="Q167">
        <f t="shared" si="9"/>
        <v>0</v>
      </c>
      <c r="R167" s="16">
        <f t="shared" si="11"/>
        <v>42351.658842592587</v>
      </c>
      <c r="S167" s="16">
        <f t="shared" si="10"/>
        <v>42381.658842592587</v>
      </c>
    </row>
    <row r="168" spans="1:19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s="11" t="s">
        <v>8270</v>
      </c>
      <c r="P168">
        <f t="shared" si="8"/>
        <v>3000</v>
      </c>
      <c r="Q168">
        <f t="shared" si="9"/>
        <v>60</v>
      </c>
      <c r="R168" s="16">
        <f t="shared" si="11"/>
        <v>42721.075949074075</v>
      </c>
      <c r="S168" s="16">
        <f t="shared" si="10"/>
        <v>42751.075949074075</v>
      </c>
    </row>
    <row r="169" spans="1:19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s="11" t="s">
        <v>8270</v>
      </c>
      <c r="P169">
        <f t="shared" si="8"/>
        <v>5.5</v>
      </c>
      <c r="Q169">
        <f t="shared" si="9"/>
        <v>0</v>
      </c>
      <c r="R169" s="16">
        <f t="shared" si="11"/>
        <v>42160.927488425921</v>
      </c>
      <c r="S169" s="16">
        <f t="shared" si="10"/>
        <v>42220.927488425921</v>
      </c>
    </row>
    <row r="170" spans="1:19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s="11" t="s">
        <v>8270</v>
      </c>
      <c r="P170">
        <f t="shared" si="8"/>
        <v>108.33</v>
      </c>
      <c r="Q170">
        <f t="shared" si="9"/>
        <v>4</v>
      </c>
      <c r="R170" s="16">
        <f t="shared" si="11"/>
        <v>42052.83530092593</v>
      </c>
      <c r="S170" s="16">
        <f t="shared" si="10"/>
        <v>42082.793634259258</v>
      </c>
    </row>
    <row r="171" spans="1:19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s="11" t="s">
        <v>8270</v>
      </c>
      <c r="P171">
        <f t="shared" si="8"/>
        <v>56</v>
      </c>
      <c r="Q171">
        <f t="shared" si="9"/>
        <v>22</v>
      </c>
      <c r="R171" s="16">
        <f t="shared" si="11"/>
        <v>41900.505312499998</v>
      </c>
      <c r="S171" s="16">
        <f t="shared" si="10"/>
        <v>41930.505312499998</v>
      </c>
    </row>
    <row r="172" spans="1:19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s="11" t="s">
        <v>8270</v>
      </c>
      <c r="P172">
        <f t="shared" si="8"/>
        <v>32.5</v>
      </c>
      <c r="Q172">
        <f t="shared" si="9"/>
        <v>3</v>
      </c>
      <c r="R172" s="16">
        <f t="shared" si="11"/>
        <v>42216.977812500001</v>
      </c>
      <c r="S172" s="16">
        <f t="shared" si="10"/>
        <v>42246.227777777778</v>
      </c>
    </row>
    <row r="173" spans="1:19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s="11" t="s">
        <v>8270</v>
      </c>
      <c r="P173">
        <f t="shared" si="8"/>
        <v>1</v>
      </c>
      <c r="Q173">
        <f t="shared" si="9"/>
        <v>0</v>
      </c>
      <c r="R173" s="16">
        <f t="shared" si="11"/>
        <v>42534.180717592593</v>
      </c>
      <c r="S173" s="16">
        <f t="shared" si="10"/>
        <v>42594.180717592593</v>
      </c>
    </row>
    <row r="174" spans="1:19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s="11" t="s">
        <v>8270</v>
      </c>
      <c r="P174">
        <f t="shared" si="8"/>
        <v>0</v>
      </c>
      <c r="Q174">
        <f t="shared" si="9"/>
        <v>0</v>
      </c>
      <c r="R174" s="16">
        <f t="shared" si="11"/>
        <v>42047.394942129627</v>
      </c>
      <c r="S174" s="16">
        <f t="shared" si="10"/>
        <v>42082.353275462956</v>
      </c>
    </row>
    <row r="175" spans="1:19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s="11" t="s">
        <v>8270</v>
      </c>
      <c r="P175">
        <f t="shared" si="8"/>
        <v>0</v>
      </c>
      <c r="Q175">
        <f t="shared" si="9"/>
        <v>0</v>
      </c>
      <c r="R175" s="16">
        <f t="shared" si="11"/>
        <v>42033.573009259257</v>
      </c>
      <c r="S175" s="16">
        <f t="shared" si="10"/>
        <v>42063.573009259257</v>
      </c>
    </row>
    <row r="176" spans="1:19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s="11" t="s">
        <v>8270</v>
      </c>
      <c r="P176">
        <f t="shared" si="8"/>
        <v>0</v>
      </c>
      <c r="Q176">
        <f t="shared" si="9"/>
        <v>0</v>
      </c>
      <c r="R176" s="16">
        <f t="shared" si="11"/>
        <v>42072.758981481486</v>
      </c>
      <c r="S176" s="16">
        <f t="shared" si="10"/>
        <v>42132.758981481486</v>
      </c>
    </row>
    <row r="177" spans="1:19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s="11" t="s">
        <v>8270</v>
      </c>
      <c r="P177">
        <f t="shared" si="8"/>
        <v>49.88</v>
      </c>
      <c r="Q177">
        <f t="shared" si="9"/>
        <v>6</v>
      </c>
      <c r="R177" s="16">
        <f t="shared" si="11"/>
        <v>41855.777905092589</v>
      </c>
      <c r="S177" s="16">
        <f t="shared" si="10"/>
        <v>41880.777905092589</v>
      </c>
    </row>
    <row r="178" spans="1:19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s="11" t="s">
        <v>8270</v>
      </c>
      <c r="P178">
        <f t="shared" si="8"/>
        <v>0</v>
      </c>
      <c r="Q178">
        <f t="shared" si="9"/>
        <v>0</v>
      </c>
      <c r="R178" s="16">
        <f t="shared" si="11"/>
        <v>42191.824062500003</v>
      </c>
      <c r="S178" s="16">
        <f t="shared" si="10"/>
        <v>42221.824062500003</v>
      </c>
    </row>
    <row r="179" spans="1:19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s="11" t="s">
        <v>8270</v>
      </c>
      <c r="P179">
        <f t="shared" si="8"/>
        <v>25.71</v>
      </c>
      <c r="Q179">
        <f t="shared" si="9"/>
        <v>40</v>
      </c>
      <c r="R179" s="16">
        <f t="shared" si="11"/>
        <v>42070.047754629632</v>
      </c>
      <c r="S179" s="16">
        <f t="shared" si="10"/>
        <v>42087.00608796296</v>
      </c>
    </row>
    <row r="180" spans="1:19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s="11" t="s">
        <v>8270</v>
      </c>
      <c r="P180">
        <f t="shared" si="8"/>
        <v>0</v>
      </c>
      <c r="Q180">
        <f t="shared" si="9"/>
        <v>0</v>
      </c>
      <c r="R180" s="16">
        <f t="shared" si="11"/>
        <v>42304.955381944441</v>
      </c>
      <c r="S180" s="16">
        <f t="shared" si="10"/>
        <v>42334.997048611112</v>
      </c>
    </row>
    <row r="181" spans="1:19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s="11" t="s">
        <v>8270</v>
      </c>
      <c r="P181">
        <f t="shared" si="8"/>
        <v>100</v>
      </c>
      <c r="Q181">
        <f t="shared" si="9"/>
        <v>20</v>
      </c>
      <c r="R181" s="16">
        <f t="shared" si="11"/>
        <v>42403.080497685187</v>
      </c>
      <c r="S181" s="16">
        <f t="shared" si="10"/>
        <v>42433.080497685187</v>
      </c>
    </row>
    <row r="182" spans="1:19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s="11" t="s">
        <v>8270</v>
      </c>
      <c r="P182">
        <f t="shared" si="8"/>
        <v>30.85</v>
      </c>
      <c r="Q182">
        <f t="shared" si="9"/>
        <v>33</v>
      </c>
      <c r="R182" s="16">
        <f t="shared" si="11"/>
        <v>42067.991238425922</v>
      </c>
      <c r="S182" s="16">
        <f t="shared" si="10"/>
        <v>42107.791666666672</v>
      </c>
    </row>
    <row r="183" spans="1:19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s="11" t="s">
        <v>8270</v>
      </c>
      <c r="P183">
        <f t="shared" si="8"/>
        <v>180.5</v>
      </c>
      <c r="Q183">
        <f t="shared" si="9"/>
        <v>21</v>
      </c>
      <c r="R183" s="16">
        <f t="shared" si="11"/>
        <v>42147.741840277777</v>
      </c>
      <c r="S183" s="16">
        <f t="shared" si="10"/>
        <v>42177.741840277777</v>
      </c>
    </row>
    <row r="184" spans="1:19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s="11" t="s">
        <v>8270</v>
      </c>
      <c r="P184">
        <f t="shared" si="8"/>
        <v>0</v>
      </c>
      <c r="Q184">
        <f t="shared" si="9"/>
        <v>0</v>
      </c>
      <c r="R184" s="16">
        <f t="shared" si="11"/>
        <v>42712.011944444443</v>
      </c>
      <c r="S184" s="16">
        <f t="shared" si="10"/>
        <v>42742.011944444443</v>
      </c>
    </row>
    <row r="185" spans="1:19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s="11" t="s">
        <v>8270</v>
      </c>
      <c r="P185">
        <f t="shared" si="8"/>
        <v>373.5</v>
      </c>
      <c r="Q185">
        <f t="shared" si="9"/>
        <v>36</v>
      </c>
      <c r="R185" s="16">
        <f t="shared" si="11"/>
        <v>41939.810300925928</v>
      </c>
      <c r="S185" s="16">
        <f t="shared" si="10"/>
        <v>41969.851967592593</v>
      </c>
    </row>
    <row r="186" spans="1:19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s="11" t="s">
        <v>8270</v>
      </c>
      <c r="P186">
        <f t="shared" si="8"/>
        <v>25.5</v>
      </c>
      <c r="Q186">
        <f t="shared" si="9"/>
        <v>3</v>
      </c>
      <c r="R186" s="16">
        <f t="shared" si="11"/>
        <v>41825.791226851856</v>
      </c>
      <c r="S186" s="16">
        <f t="shared" si="10"/>
        <v>41883.165972222225</v>
      </c>
    </row>
    <row r="187" spans="1:19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s="11" t="s">
        <v>8270</v>
      </c>
      <c r="P187">
        <f t="shared" si="8"/>
        <v>220</v>
      </c>
      <c r="Q187">
        <f t="shared" si="9"/>
        <v>6</v>
      </c>
      <c r="R187" s="16">
        <f t="shared" si="11"/>
        <v>42570.91133101852</v>
      </c>
      <c r="S187" s="16">
        <f t="shared" si="10"/>
        <v>42600.91133101852</v>
      </c>
    </row>
    <row r="188" spans="1:19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s="11" t="s">
        <v>8270</v>
      </c>
      <c r="P188">
        <f t="shared" si="8"/>
        <v>0</v>
      </c>
      <c r="Q188">
        <f t="shared" si="9"/>
        <v>0</v>
      </c>
      <c r="R188" s="16">
        <f t="shared" si="11"/>
        <v>42767.812893518523</v>
      </c>
      <c r="S188" s="16">
        <f t="shared" si="10"/>
        <v>42797.833333333328</v>
      </c>
    </row>
    <row r="189" spans="1:19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s="11" t="s">
        <v>8270</v>
      </c>
      <c r="P189">
        <f t="shared" si="8"/>
        <v>160</v>
      </c>
      <c r="Q189">
        <f t="shared" si="9"/>
        <v>16</v>
      </c>
      <c r="R189" s="16">
        <f t="shared" si="11"/>
        <v>42182.234456018516</v>
      </c>
      <c r="S189" s="16">
        <f t="shared" si="10"/>
        <v>42206.290972222225</v>
      </c>
    </row>
    <row r="190" spans="1:19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s="11" t="s">
        <v>8270</v>
      </c>
      <c r="P190">
        <f t="shared" si="8"/>
        <v>0</v>
      </c>
      <c r="Q190">
        <f t="shared" si="9"/>
        <v>0</v>
      </c>
      <c r="R190" s="16">
        <f t="shared" si="11"/>
        <v>41857.18304398148</v>
      </c>
      <c r="S190" s="16">
        <f t="shared" si="10"/>
        <v>41887.18304398148</v>
      </c>
    </row>
    <row r="191" spans="1:19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s="11" t="s">
        <v>8270</v>
      </c>
      <c r="P191">
        <f t="shared" si="8"/>
        <v>69</v>
      </c>
      <c r="Q191">
        <f t="shared" si="9"/>
        <v>0</v>
      </c>
      <c r="R191" s="16">
        <f t="shared" si="11"/>
        <v>42556.690706018519</v>
      </c>
      <c r="S191" s="16">
        <f t="shared" si="10"/>
        <v>42616.690706018519</v>
      </c>
    </row>
    <row r="192" spans="1:19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s="11" t="s">
        <v>8270</v>
      </c>
      <c r="P192">
        <f t="shared" si="8"/>
        <v>50</v>
      </c>
      <c r="Q192">
        <f t="shared" si="9"/>
        <v>0</v>
      </c>
      <c r="R192" s="16">
        <f t="shared" si="11"/>
        <v>42527.650995370372</v>
      </c>
      <c r="S192" s="16">
        <f t="shared" si="10"/>
        <v>42537.650995370372</v>
      </c>
    </row>
    <row r="193" spans="1:19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s="11" t="s">
        <v>8270</v>
      </c>
      <c r="P193">
        <f t="shared" si="8"/>
        <v>83.33</v>
      </c>
      <c r="Q193">
        <f t="shared" si="9"/>
        <v>5</v>
      </c>
      <c r="R193" s="16">
        <f t="shared" si="11"/>
        <v>42239.441412037035</v>
      </c>
      <c r="S193" s="16">
        <f t="shared" si="10"/>
        <v>42279.441412037035</v>
      </c>
    </row>
    <row r="194" spans="1:19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s="11" t="s">
        <v>8270</v>
      </c>
      <c r="P194">
        <f t="shared" ref="P194:P257" si="12">IFERROR(ROUND(E194/L194,2),0)</f>
        <v>5.67</v>
      </c>
      <c r="Q194">
        <f t="shared" ref="Q194:Q257" si="13">ROUND((E194/D194)*100,0)</f>
        <v>0</v>
      </c>
      <c r="R194" s="16">
        <f t="shared" si="11"/>
        <v>41899.792037037041</v>
      </c>
      <c r="S194" s="16">
        <f t="shared" si="10"/>
        <v>41929.792037037041</v>
      </c>
    </row>
    <row r="195" spans="1:19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s="11" t="s">
        <v>8270</v>
      </c>
      <c r="P195">
        <f t="shared" si="12"/>
        <v>0</v>
      </c>
      <c r="Q195">
        <f t="shared" si="13"/>
        <v>0</v>
      </c>
      <c r="R195" s="16">
        <f t="shared" si="11"/>
        <v>41911.934791666667</v>
      </c>
      <c r="S195" s="16">
        <f t="shared" ref="S195:S258" si="14">(((I195/60)/60)/24)+DATE(1970,1,1)</f>
        <v>41971.976458333331</v>
      </c>
    </row>
    <row r="196" spans="1:19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s="11" t="s">
        <v>8270</v>
      </c>
      <c r="P196">
        <f t="shared" si="12"/>
        <v>1</v>
      </c>
      <c r="Q196">
        <f t="shared" si="13"/>
        <v>0</v>
      </c>
      <c r="R196" s="16">
        <f t="shared" ref="R196:R259" si="15">(((J196/60)/60)/24)+DATE(1970,1,1)</f>
        <v>42375.996886574074</v>
      </c>
      <c r="S196" s="16">
        <f t="shared" si="14"/>
        <v>42435.996886574074</v>
      </c>
    </row>
    <row r="197" spans="1:19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s="11" t="s">
        <v>8270</v>
      </c>
      <c r="P197">
        <f t="shared" si="12"/>
        <v>0</v>
      </c>
      <c r="Q197">
        <f t="shared" si="13"/>
        <v>0</v>
      </c>
      <c r="R197" s="16">
        <f t="shared" si="15"/>
        <v>42135.67050925926</v>
      </c>
      <c r="S197" s="16">
        <f t="shared" si="14"/>
        <v>42195.67050925926</v>
      </c>
    </row>
    <row r="198" spans="1:19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s="11" t="s">
        <v>8270</v>
      </c>
      <c r="P198">
        <f t="shared" si="12"/>
        <v>77.11</v>
      </c>
      <c r="Q198">
        <f t="shared" si="13"/>
        <v>42</v>
      </c>
      <c r="R198" s="16">
        <f t="shared" si="15"/>
        <v>42259.542800925927</v>
      </c>
      <c r="S198" s="16">
        <f t="shared" si="14"/>
        <v>42287.875</v>
      </c>
    </row>
    <row r="199" spans="1:19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s="11" t="s">
        <v>8270</v>
      </c>
      <c r="P199">
        <f t="shared" si="12"/>
        <v>32.75</v>
      </c>
      <c r="Q199">
        <f t="shared" si="13"/>
        <v>10</v>
      </c>
      <c r="R199" s="16">
        <f t="shared" si="15"/>
        <v>42741.848379629635</v>
      </c>
      <c r="S199" s="16">
        <f t="shared" si="14"/>
        <v>42783.875</v>
      </c>
    </row>
    <row r="200" spans="1:19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s="11" t="s">
        <v>8270</v>
      </c>
      <c r="P200">
        <f t="shared" si="12"/>
        <v>46.5</v>
      </c>
      <c r="Q200">
        <f t="shared" si="13"/>
        <v>1</v>
      </c>
      <c r="R200" s="16">
        <f t="shared" si="15"/>
        <v>41887.383356481485</v>
      </c>
      <c r="S200" s="16">
        <f t="shared" si="14"/>
        <v>41917.383356481485</v>
      </c>
    </row>
    <row r="201" spans="1:19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s="11" t="s">
        <v>8270</v>
      </c>
      <c r="P201">
        <f t="shared" si="12"/>
        <v>0</v>
      </c>
      <c r="Q201">
        <f t="shared" si="13"/>
        <v>0</v>
      </c>
      <c r="R201" s="16">
        <f t="shared" si="15"/>
        <v>42584.123865740738</v>
      </c>
      <c r="S201" s="16">
        <f t="shared" si="14"/>
        <v>42614.123865740738</v>
      </c>
    </row>
    <row r="202" spans="1:19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s="11" t="s">
        <v>8270</v>
      </c>
      <c r="P202">
        <f t="shared" si="12"/>
        <v>87.31</v>
      </c>
      <c r="Q202">
        <f t="shared" si="13"/>
        <v>26</v>
      </c>
      <c r="R202" s="16">
        <f t="shared" si="15"/>
        <v>41867.083368055559</v>
      </c>
      <c r="S202" s="16">
        <f t="shared" si="14"/>
        <v>41897.083368055559</v>
      </c>
    </row>
    <row r="203" spans="1:19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s="11" t="s">
        <v>8270</v>
      </c>
      <c r="P203">
        <f t="shared" si="12"/>
        <v>54.29</v>
      </c>
      <c r="Q203">
        <f t="shared" si="13"/>
        <v>58</v>
      </c>
      <c r="R203" s="16">
        <f t="shared" si="15"/>
        <v>42023.818622685183</v>
      </c>
      <c r="S203" s="16">
        <f t="shared" si="14"/>
        <v>42043.818622685183</v>
      </c>
    </row>
    <row r="204" spans="1:19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s="11" t="s">
        <v>8270</v>
      </c>
      <c r="P204">
        <f t="shared" si="12"/>
        <v>0</v>
      </c>
      <c r="Q204">
        <f t="shared" si="13"/>
        <v>0</v>
      </c>
      <c r="R204" s="16">
        <f t="shared" si="15"/>
        <v>42255.927824074075</v>
      </c>
      <c r="S204" s="16">
        <f t="shared" si="14"/>
        <v>42285.874305555553</v>
      </c>
    </row>
    <row r="205" spans="1:19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s="11" t="s">
        <v>8270</v>
      </c>
      <c r="P205">
        <f t="shared" si="12"/>
        <v>93.25</v>
      </c>
      <c r="Q205">
        <f t="shared" si="13"/>
        <v>30</v>
      </c>
      <c r="R205" s="16">
        <f t="shared" si="15"/>
        <v>41973.847962962958</v>
      </c>
      <c r="S205" s="16">
        <f t="shared" si="14"/>
        <v>42033.847962962958</v>
      </c>
    </row>
    <row r="206" spans="1:19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s="11" t="s">
        <v>8270</v>
      </c>
      <c r="P206">
        <f t="shared" si="12"/>
        <v>117.68</v>
      </c>
      <c r="Q206">
        <f t="shared" si="13"/>
        <v>51</v>
      </c>
      <c r="R206" s="16">
        <f t="shared" si="15"/>
        <v>42556.583368055552</v>
      </c>
      <c r="S206" s="16">
        <f t="shared" si="14"/>
        <v>42586.583368055552</v>
      </c>
    </row>
    <row r="207" spans="1:19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s="11" t="s">
        <v>8270</v>
      </c>
      <c r="P207">
        <f t="shared" si="12"/>
        <v>76.47</v>
      </c>
      <c r="Q207">
        <f t="shared" si="13"/>
        <v>16</v>
      </c>
      <c r="R207" s="16">
        <f t="shared" si="15"/>
        <v>42248.632199074069</v>
      </c>
      <c r="S207" s="16">
        <f t="shared" si="14"/>
        <v>42283.632199074069</v>
      </c>
    </row>
    <row r="208" spans="1:19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s="11" t="s">
        <v>8270</v>
      </c>
      <c r="P208">
        <f t="shared" si="12"/>
        <v>0</v>
      </c>
      <c r="Q208">
        <f t="shared" si="13"/>
        <v>0</v>
      </c>
      <c r="R208" s="16">
        <f t="shared" si="15"/>
        <v>42567.004432870366</v>
      </c>
      <c r="S208" s="16">
        <f t="shared" si="14"/>
        <v>42588.004432870366</v>
      </c>
    </row>
    <row r="209" spans="1:19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s="11" t="s">
        <v>8270</v>
      </c>
      <c r="P209">
        <f t="shared" si="12"/>
        <v>163.85</v>
      </c>
      <c r="Q209">
        <f t="shared" si="13"/>
        <v>15</v>
      </c>
      <c r="R209" s="16">
        <f t="shared" si="15"/>
        <v>41978.197199074071</v>
      </c>
      <c r="S209" s="16">
        <f t="shared" si="14"/>
        <v>42008.197199074071</v>
      </c>
    </row>
    <row r="210" spans="1:19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s="11" t="s">
        <v>8270</v>
      </c>
      <c r="P210">
        <f t="shared" si="12"/>
        <v>0</v>
      </c>
      <c r="Q210">
        <f t="shared" si="13"/>
        <v>0</v>
      </c>
      <c r="R210" s="16">
        <f t="shared" si="15"/>
        <v>41959.369988425926</v>
      </c>
      <c r="S210" s="16">
        <f t="shared" si="14"/>
        <v>41989.369988425926</v>
      </c>
    </row>
    <row r="211" spans="1:19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s="11" t="s">
        <v>8270</v>
      </c>
      <c r="P211">
        <f t="shared" si="12"/>
        <v>0</v>
      </c>
      <c r="Q211">
        <f t="shared" si="13"/>
        <v>0</v>
      </c>
      <c r="R211" s="16">
        <f t="shared" si="15"/>
        <v>42165.922858796301</v>
      </c>
      <c r="S211" s="16">
        <f t="shared" si="14"/>
        <v>42195.922858796301</v>
      </c>
    </row>
    <row r="212" spans="1:19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s="11" t="s">
        <v>8270</v>
      </c>
      <c r="P212">
        <f t="shared" si="12"/>
        <v>91.82</v>
      </c>
      <c r="Q212">
        <f t="shared" si="13"/>
        <v>25</v>
      </c>
      <c r="R212" s="16">
        <f t="shared" si="15"/>
        <v>42249.064722222218</v>
      </c>
      <c r="S212" s="16">
        <f t="shared" si="14"/>
        <v>42278.208333333328</v>
      </c>
    </row>
    <row r="213" spans="1:19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s="11" t="s">
        <v>8270</v>
      </c>
      <c r="P213">
        <f t="shared" si="12"/>
        <v>185.83</v>
      </c>
      <c r="Q213">
        <f t="shared" si="13"/>
        <v>45</v>
      </c>
      <c r="R213" s="16">
        <f t="shared" si="15"/>
        <v>42236.159918981488</v>
      </c>
      <c r="S213" s="16">
        <f t="shared" si="14"/>
        <v>42266.159918981488</v>
      </c>
    </row>
    <row r="214" spans="1:19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s="11" t="s">
        <v>8270</v>
      </c>
      <c r="P214">
        <f t="shared" si="12"/>
        <v>1</v>
      </c>
      <c r="Q214">
        <f t="shared" si="13"/>
        <v>0</v>
      </c>
      <c r="R214" s="16">
        <f t="shared" si="15"/>
        <v>42416.881018518514</v>
      </c>
      <c r="S214" s="16">
        <f t="shared" si="14"/>
        <v>42476.839351851857</v>
      </c>
    </row>
    <row r="215" spans="1:19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s="11" t="s">
        <v>8270</v>
      </c>
      <c r="P215">
        <f t="shared" si="12"/>
        <v>20</v>
      </c>
      <c r="Q215">
        <f t="shared" si="13"/>
        <v>0</v>
      </c>
      <c r="R215" s="16">
        <f t="shared" si="15"/>
        <v>42202.594293981485</v>
      </c>
      <c r="S215" s="16">
        <f t="shared" si="14"/>
        <v>42232.587974537033</v>
      </c>
    </row>
    <row r="216" spans="1:19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s="11" t="s">
        <v>8270</v>
      </c>
      <c r="P216">
        <f t="shared" si="12"/>
        <v>1</v>
      </c>
      <c r="Q216">
        <f t="shared" si="13"/>
        <v>0</v>
      </c>
      <c r="R216" s="16">
        <f t="shared" si="15"/>
        <v>42009.64061342593</v>
      </c>
      <c r="S216" s="16">
        <f t="shared" si="14"/>
        <v>42069.64061342593</v>
      </c>
    </row>
    <row r="217" spans="1:19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s="11" t="s">
        <v>8270</v>
      </c>
      <c r="P217">
        <f t="shared" si="12"/>
        <v>10</v>
      </c>
      <c r="Q217">
        <f t="shared" si="13"/>
        <v>0</v>
      </c>
      <c r="R217" s="16">
        <f t="shared" si="15"/>
        <v>42375.230115740742</v>
      </c>
      <c r="S217" s="16">
        <f t="shared" si="14"/>
        <v>42417.999305555553</v>
      </c>
    </row>
    <row r="218" spans="1:19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s="11" t="s">
        <v>8270</v>
      </c>
      <c r="P218">
        <f t="shared" si="12"/>
        <v>331.54</v>
      </c>
      <c r="Q218">
        <f t="shared" si="13"/>
        <v>56</v>
      </c>
      <c r="R218" s="16">
        <f t="shared" si="15"/>
        <v>42066.958761574075</v>
      </c>
      <c r="S218" s="16">
        <f t="shared" si="14"/>
        <v>42116.917094907403</v>
      </c>
    </row>
    <row r="219" spans="1:19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s="11" t="s">
        <v>8270</v>
      </c>
      <c r="P219">
        <f t="shared" si="12"/>
        <v>314.29000000000002</v>
      </c>
      <c r="Q219">
        <f t="shared" si="13"/>
        <v>12</v>
      </c>
      <c r="R219" s="16">
        <f t="shared" si="15"/>
        <v>41970.64061342593</v>
      </c>
      <c r="S219" s="16">
        <f t="shared" si="14"/>
        <v>42001.64061342593</v>
      </c>
    </row>
    <row r="220" spans="1:19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s="11" t="s">
        <v>8270</v>
      </c>
      <c r="P220">
        <f t="shared" si="12"/>
        <v>100</v>
      </c>
      <c r="Q220">
        <f t="shared" si="13"/>
        <v>2</v>
      </c>
      <c r="R220" s="16">
        <f t="shared" si="15"/>
        <v>42079.628344907411</v>
      </c>
      <c r="S220" s="16">
        <f t="shared" si="14"/>
        <v>42139.628344907411</v>
      </c>
    </row>
    <row r="221" spans="1:19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s="11" t="s">
        <v>8270</v>
      </c>
      <c r="P221">
        <f t="shared" si="12"/>
        <v>115.99</v>
      </c>
      <c r="Q221">
        <f t="shared" si="13"/>
        <v>18</v>
      </c>
      <c r="R221" s="16">
        <f t="shared" si="15"/>
        <v>42429.326678240745</v>
      </c>
      <c r="S221" s="16">
        <f t="shared" si="14"/>
        <v>42461.290972222225</v>
      </c>
    </row>
    <row r="222" spans="1:19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s="11" t="s">
        <v>8270</v>
      </c>
      <c r="P222">
        <f t="shared" si="12"/>
        <v>120</v>
      </c>
      <c r="Q222">
        <f t="shared" si="13"/>
        <v>1</v>
      </c>
      <c r="R222" s="16">
        <f t="shared" si="15"/>
        <v>42195.643865740742</v>
      </c>
      <c r="S222" s="16">
        <f t="shared" si="14"/>
        <v>42236.837499999994</v>
      </c>
    </row>
    <row r="223" spans="1:19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s="11" t="s">
        <v>8270</v>
      </c>
      <c r="P223">
        <f t="shared" si="12"/>
        <v>0</v>
      </c>
      <c r="Q223">
        <f t="shared" si="13"/>
        <v>0</v>
      </c>
      <c r="R223" s="16">
        <f t="shared" si="15"/>
        <v>42031.837546296301</v>
      </c>
      <c r="S223" s="16">
        <f t="shared" si="14"/>
        <v>42091.79587962963</v>
      </c>
    </row>
    <row r="224" spans="1:19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s="11" t="s">
        <v>8270</v>
      </c>
      <c r="P224">
        <f t="shared" si="12"/>
        <v>65</v>
      </c>
      <c r="Q224">
        <f t="shared" si="13"/>
        <v>13</v>
      </c>
      <c r="R224" s="16">
        <f t="shared" si="15"/>
        <v>42031.769884259258</v>
      </c>
      <c r="S224" s="16">
        <f t="shared" si="14"/>
        <v>42090.110416666663</v>
      </c>
    </row>
    <row r="225" spans="1:19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s="11" t="s">
        <v>8270</v>
      </c>
      <c r="P225">
        <f t="shared" si="12"/>
        <v>0</v>
      </c>
      <c r="Q225">
        <f t="shared" si="13"/>
        <v>0</v>
      </c>
      <c r="R225" s="16">
        <f t="shared" si="15"/>
        <v>42482.048032407409</v>
      </c>
      <c r="S225" s="16">
        <f t="shared" si="14"/>
        <v>42512.045138888891</v>
      </c>
    </row>
    <row r="226" spans="1:19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s="11" t="s">
        <v>8270</v>
      </c>
      <c r="P226">
        <f t="shared" si="12"/>
        <v>0</v>
      </c>
      <c r="Q226">
        <f t="shared" si="13"/>
        <v>0</v>
      </c>
      <c r="R226" s="16">
        <f t="shared" si="15"/>
        <v>42135.235254629632</v>
      </c>
      <c r="S226" s="16">
        <f t="shared" si="14"/>
        <v>42195.235254629632</v>
      </c>
    </row>
    <row r="227" spans="1:19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s="11" t="s">
        <v>8270</v>
      </c>
      <c r="P227">
        <f t="shared" si="12"/>
        <v>0</v>
      </c>
      <c r="Q227">
        <f t="shared" si="13"/>
        <v>0</v>
      </c>
      <c r="R227" s="16">
        <f t="shared" si="15"/>
        <v>42438.961273148147</v>
      </c>
      <c r="S227" s="16">
        <f t="shared" si="14"/>
        <v>42468.919606481482</v>
      </c>
    </row>
    <row r="228" spans="1:19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s="11" t="s">
        <v>8270</v>
      </c>
      <c r="P228">
        <f t="shared" si="12"/>
        <v>125</v>
      </c>
      <c r="Q228">
        <f t="shared" si="13"/>
        <v>1</v>
      </c>
      <c r="R228" s="16">
        <f t="shared" si="15"/>
        <v>42106.666018518517</v>
      </c>
      <c r="S228" s="16">
        <f t="shared" si="14"/>
        <v>42155.395138888889</v>
      </c>
    </row>
    <row r="229" spans="1:19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s="11" t="s">
        <v>8270</v>
      </c>
      <c r="P229">
        <f t="shared" si="12"/>
        <v>0</v>
      </c>
      <c r="Q229">
        <f t="shared" si="13"/>
        <v>0</v>
      </c>
      <c r="R229" s="16">
        <f t="shared" si="15"/>
        <v>42164.893993055557</v>
      </c>
      <c r="S229" s="16">
        <f t="shared" si="14"/>
        <v>42194.893993055557</v>
      </c>
    </row>
    <row r="230" spans="1:19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s="11" t="s">
        <v>8270</v>
      </c>
      <c r="P230">
        <f t="shared" si="12"/>
        <v>0</v>
      </c>
      <c r="Q230">
        <f t="shared" si="13"/>
        <v>0</v>
      </c>
      <c r="R230" s="16">
        <f t="shared" si="15"/>
        <v>42096.686400462961</v>
      </c>
      <c r="S230" s="16">
        <f t="shared" si="14"/>
        <v>42156.686400462961</v>
      </c>
    </row>
    <row r="231" spans="1:19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s="11" t="s">
        <v>8270</v>
      </c>
      <c r="P231">
        <f t="shared" si="12"/>
        <v>0</v>
      </c>
      <c r="Q231">
        <f t="shared" si="13"/>
        <v>0</v>
      </c>
      <c r="R231" s="16">
        <f t="shared" si="15"/>
        <v>42383.933993055558</v>
      </c>
      <c r="S231" s="16">
        <f t="shared" si="14"/>
        <v>42413.933993055558</v>
      </c>
    </row>
    <row r="232" spans="1:19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s="11" t="s">
        <v>8270</v>
      </c>
      <c r="P232">
        <f t="shared" si="12"/>
        <v>30</v>
      </c>
      <c r="Q232">
        <f t="shared" si="13"/>
        <v>0</v>
      </c>
      <c r="R232" s="16">
        <f t="shared" si="15"/>
        <v>42129.777210648142</v>
      </c>
      <c r="S232" s="16">
        <f t="shared" si="14"/>
        <v>42159.777210648142</v>
      </c>
    </row>
    <row r="233" spans="1:19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s="11" t="s">
        <v>8270</v>
      </c>
      <c r="P233">
        <f t="shared" si="12"/>
        <v>0</v>
      </c>
      <c r="Q233">
        <f t="shared" si="13"/>
        <v>0</v>
      </c>
      <c r="R233" s="16">
        <f t="shared" si="15"/>
        <v>42341.958923611113</v>
      </c>
      <c r="S233" s="16">
        <f t="shared" si="14"/>
        <v>42371.958923611113</v>
      </c>
    </row>
    <row r="234" spans="1:19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s="11" t="s">
        <v>8270</v>
      </c>
      <c r="P234">
        <f t="shared" si="12"/>
        <v>15.71</v>
      </c>
      <c r="Q234">
        <f t="shared" si="13"/>
        <v>3</v>
      </c>
      <c r="R234" s="16">
        <f t="shared" si="15"/>
        <v>42032.82576388889</v>
      </c>
      <c r="S234" s="16">
        <f t="shared" si="14"/>
        <v>42062.82576388889</v>
      </c>
    </row>
    <row r="235" spans="1:19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s="11" t="s">
        <v>8270</v>
      </c>
      <c r="P235">
        <f t="shared" si="12"/>
        <v>0</v>
      </c>
      <c r="Q235">
        <f t="shared" si="13"/>
        <v>0</v>
      </c>
      <c r="R235" s="16">
        <f t="shared" si="15"/>
        <v>42612.911712962959</v>
      </c>
      <c r="S235" s="16">
        <f t="shared" si="14"/>
        <v>42642.911712962959</v>
      </c>
    </row>
    <row r="236" spans="1:19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s="11" t="s">
        <v>8270</v>
      </c>
      <c r="P236">
        <f t="shared" si="12"/>
        <v>80.2</v>
      </c>
      <c r="Q236">
        <f t="shared" si="13"/>
        <v>40</v>
      </c>
      <c r="R236" s="16">
        <f t="shared" si="15"/>
        <v>42136.035405092596</v>
      </c>
      <c r="S236" s="16">
        <f t="shared" si="14"/>
        <v>42176.035405092596</v>
      </c>
    </row>
    <row r="237" spans="1:19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s="11" t="s">
        <v>8270</v>
      </c>
      <c r="P237">
        <f t="shared" si="12"/>
        <v>0</v>
      </c>
      <c r="Q237">
        <f t="shared" si="13"/>
        <v>0</v>
      </c>
      <c r="R237" s="16">
        <f t="shared" si="15"/>
        <v>42164.908530092594</v>
      </c>
      <c r="S237" s="16">
        <f t="shared" si="14"/>
        <v>42194.908530092594</v>
      </c>
    </row>
    <row r="238" spans="1:19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s="11" t="s">
        <v>8270</v>
      </c>
      <c r="P238">
        <f t="shared" si="12"/>
        <v>0</v>
      </c>
      <c r="Q238">
        <f t="shared" si="13"/>
        <v>0</v>
      </c>
      <c r="R238" s="16">
        <f t="shared" si="15"/>
        <v>42321.08447916666</v>
      </c>
      <c r="S238" s="16">
        <f t="shared" si="14"/>
        <v>42374</v>
      </c>
    </row>
    <row r="239" spans="1:19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s="11" t="s">
        <v>8270</v>
      </c>
      <c r="P239">
        <f t="shared" si="12"/>
        <v>50</v>
      </c>
      <c r="Q239">
        <f t="shared" si="13"/>
        <v>0</v>
      </c>
      <c r="R239" s="16">
        <f t="shared" si="15"/>
        <v>42377.577187499999</v>
      </c>
      <c r="S239" s="16">
        <f t="shared" si="14"/>
        <v>42437.577187499999</v>
      </c>
    </row>
    <row r="240" spans="1:19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s="11" t="s">
        <v>8270</v>
      </c>
      <c r="P240">
        <f t="shared" si="12"/>
        <v>0</v>
      </c>
      <c r="Q240">
        <f t="shared" si="13"/>
        <v>0</v>
      </c>
      <c r="R240" s="16">
        <f t="shared" si="15"/>
        <v>42713.962499999994</v>
      </c>
      <c r="S240" s="16">
        <f t="shared" si="14"/>
        <v>42734.375</v>
      </c>
    </row>
    <row r="241" spans="1:19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s="11" t="s">
        <v>8270</v>
      </c>
      <c r="P241">
        <f t="shared" si="12"/>
        <v>50</v>
      </c>
      <c r="Q241">
        <f t="shared" si="13"/>
        <v>25</v>
      </c>
      <c r="R241" s="16">
        <f t="shared" si="15"/>
        <v>42297.110300925924</v>
      </c>
      <c r="S241" s="16">
        <f t="shared" si="14"/>
        <v>42316.5</v>
      </c>
    </row>
    <row r="242" spans="1:19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s="11" t="s">
        <v>8271</v>
      </c>
      <c r="P242">
        <f t="shared" si="12"/>
        <v>117.85</v>
      </c>
      <c r="Q242">
        <f t="shared" si="13"/>
        <v>108</v>
      </c>
      <c r="R242" s="16">
        <f t="shared" si="15"/>
        <v>41354.708460648151</v>
      </c>
      <c r="S242" s="16">
        <f t="shared" si="14"/>
        <v>41399.708460648151</v>
      </c>
    </row>
    <row r="243" spans="1:19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s="11" t="s">
        <v>8271</v>
      </c>
      <c r="P243">
        <f t="shared" si="12"/>
        <v>109.04</v>
      </c>
      <c r="Q243">
        <f t="shared" si="13"/>
        <v>113</v>
      </c>
      <c r="R243" s="16">
        <f t="shared" si="15"/>
        <v>41949.697962962964</v>
      </c>
      <c r="S243" s="16">
        <f t="shared" si="14"/>
        <v>41994.697962962964</v>
      </c>
    </row>
    <row r="244" spans="1:19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s="11" t="s">
        <v>8271</v>
      </c>
      <c r="P244">
        <f t="shared" si="12"/>
        <v>73.02</v>
      </c>
      <c r="Q244">
        <f t="shared" si="13"/>
        <v>113</v>
      </c>
      <c r="R244" s="16">
        <f t="shared" si="15"/>
        <v>40862.492939814816</v>
      </c>
      <c r="S244" s="16">
        <f t="shared" si="14"/>
        <v>40897.492939814816</v>
      </c>
    </row>
    <row r="245" spans="1:19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s="11" t="s">
        <v>8271</v>
      </c>
      <c r="P245">
        <f t="shared" si="12"/>
        <v>78.2</v>
      </c>
      <c r="Q245">
        <f t="shared" si="13"/>
        <v>103</v>
      </c>
      <c r="R245" s="16">
        <f t="shared" si="15"/>
        <v>41662.047500000001</v>
      </c>
      <c r="S245" s="16">
        <f t="shared" si="14"/>
        <v>41692.047500000001</v>
      </c>
    </row>
    <row r="246" spans="1:19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s="11" t="s">
        <v>8271</v>
      </c>
      <c r="P246">
        <f t="shared" si="12"/>
        <v>47.4</v>
      </c>
      <c r="Q246">
        <f t="shared" si="13"/>
        <v>114</v>
      </c>
      <c r="R246" s="16">
        <f t="shared" si="15"/>
        <v>40213.323599537034</v>
      </c>
      <c r="S246" s="16">
        <f t="shared" si="14"/>
        <v>40253.29583333333</v>
      </c>
    </row>
    <row r="247" spans="1:19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s="11" t="s">
        <v>8271</v>
      </c>
      <c r="P247">
        <f t="shared" si="12"/>
        <v>54.02</v>
      </c>
      <c r="Q247">
        <f t="shared" si="13"/>
        <v>104</v>
      </c>
      <c r="R247" s="16">
        <f t="shared" si="15"/>
        <v>41107.053067129629</v>
      </c>
      <c r="S247" s="16">
        <f t="shared" si="14"/>
        <v>41137.053067129629</v>
      </c>
    </row>
    <row r="248" spans="1:19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s="11" t="s">
        <v>8271</v>
      </c>
      <c r="P248">
        <f t="shared" si="12"/>
        <v>68.489999999999995</v>
      </c>
      <c r="Q248">
        <f t="shared" si="13"/>
        <v>305</v>
      </c>
      <c r="R248" s="16">
        <f t="shared" si="15"/>
        <v>40480.363483796296</v>
      </c>
      <c r="S248" s="16">
        <f t="shared" si="14"/>
        <v>40530.405150462961</v>
      </c>
    </row>
    <row r="249" spans="1:19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s="11" t="s">
        <v>8271</v>
      </c>
      <c r="P249">
        <f t="shared" si="12"/>
        <v>108.15</v>
      </c>
      <c r="Q249">
        <f t="shared" si="13"/>
        <v>134</v>
      </c>
      <c r="R249" s="16">
        <f t="shared" si="15"/>
        <v>40430.604328703703</v>
      </c>
      <c r="S249" s="16">
        <f t="shared" si="14"/>
        <v>40467.152083333334</v>
      </c>
    </row>
    <row r="250" spans="1:19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s="11" t="s">
        <v>8271</v>
      </c>
      <c r="P250">
        <f t="shared" si="12"/>
        <v>589.95000000000005</v>
      </c>
      <c r="Q250">
        <f t="shared" si="13"/>
        <v>101</v>
      </c>
      <c r="R250" s="16">
        <f t="shared" si="15"/>
        <v>40870.774409722224</v>
      </c>
      <c r="S250" s="16">
        <f t="shared" si="14"/>
        <v>40915.774409722224</v>
      </c>
    </row>
    <row r="251" spans="1:19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s="11" t="s">
        <v>8271</v>
      </c>
      <c r="P251">
        <f t="shared" si="12"/>
        <v>48.05</v>
      </c>
      <c r="Q251">
        <f t="shared" si="13"/>
        <v>113</v>
      </c>
      <c r="R251" s="16">
        <f t="shared" si="15"/>
        <v>40332.923842592594</v>
      </c>
      <c r="S251" s="16">
        <f t="shared" si="14"/>
        <v>40412.736111111109</v>
      </c>
    </row>
    <row r="252" spans="1:19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s="11" t="s">
        <v>8271</v>
      </c>
      <c r="P252">
        <f t="shared" si="12"/>
        <v>72.48</v>
      </c>
      <c r="Q252">
        <f t="shared" si="13"/>
        <v>106</v>
      </c>
      <c r="R252" s="16">
        <f t="shared" si="15"/>
        <v>41401.565868055557</v>
      </c>
      <c r="S252" s="16">
        <f t="shared" si="14"/>
        <v>41431.565868055557</v>
      </c>
    </row>
    <row r="253" spans="1:19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s="11" t="s">
        <v>8271</v>
      </c>
      <c r="P253">
        <f t="shared" si="12"/>
        <v>57.08</v>
      </c>
      <c r="Q253">
        <f t="shared" si="13"/>
        <v>126</v>
      </c>
      <c r="R253" s="16">
        <f t="shared" si="15"/>
        <v>41013.787569444445</v>
      </c>
      <c r="S253" s="16">
        <f t="shared" si="14"/>
        <v>41045.791666666664</v>
      </c>
    </row>
    <row r="254" spans="1:19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s="11" t="s">
        <v>8271</v>
      </c>
      <c r="P254">
        <f t="shared" si="12"/>
        <v>85.44</v>
      </c>
      <c r="Q254">
        <f t="shared" si="13"/>
        <v>185</v>
      </c>
      <c r="R254" s="16">
        <f t="shared" si="15"/>
        <v>40266.662708333337</v>
      </c>
      <c r="S254" s="16">
        <f t="shared" si="14"/>
        <v>40330.165972222225</v>
      </c>
    </row>
    <row r="255" spans="1:19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s="11" t="s">
        <v>8271</v>
      </c>
      <c r="P255">
        <f t="shared" si="12"/>
        <v>215.86</v>
      </c>
      <c r="Q255">
        <f t="shared" si="13"/>
        <v>101</v>
      </c>
      <c r="R255" s="16">
        <f t="shared" si="15"/>
        <v>40924.650868055556</v>
      </c>
      <c r="S255" s="16">
        <f t="shared" si="14"/>
        <v>40954.650868055556</v>
      </c>
    </row>
    <row r="256" spans="1:19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s="11" t="s">
        <v>8271</v>
      </c>
      <c r="P256">
        <f t="shared" si="12"/>
        <v>89.39</v>
      </c>
      <c r="Q256">
        <f t="shared" si="13"/>
        <v>117</v>
      </c>
      <c r="R256" s="16">
        <f t="shared" si="15"/>
        <v>42263.952662037031</v>
      </c>
      <c r="S256" s="16">
        <f t="shared" si="14"/>
        <v>42294.083333333328</v>
      </c>
    </row>
    <row r="257" spans="1:19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s="11" t="s">
        <v>8271</v>
      </c>
      <c r="P257">
        <f t="shared" si="12"/>
        <v>45.42</v>
      </c>
      <c r="Q257">
        <f t="shared" si="13"/>
        <v>107</v>
      </c>
      <c r="R257" s="16">
        <f t="shared" si="15"/>
        <v>40588.526412037041</v>
      </c>
      <c r="S257" s="16">
        <f t="shared" si="14"/>
        <v>40618.48474537037</v>
      </c>
    </row>
    <row r="258" spans="1:19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s="11" t="s">
        <v>8271</v>
      </c>
      <c r="P258">
        <f t="shared" ref="P258:P321" si="16">IFERROR(ROUND(E258/L258,2),0)</f>
        <v>65.760000000000005</v>
      </c>
      <c r="Q258">
        <f t="shared" ref="Q258:Q321" si="17">ROUND((E258/D258)*100,0)</f>
        <v>139</v>
      </c>
      <c r="R258" s="16">
        <f t="shared" si="15"/>
        <v>41319.769293981481</v>
      </c>
      <c r="S258" s="16">
        <f t="shared" si="14"/>
        <v>41349.769293981481</v>
      </c>
    </row>
    <row r="259" spans="1:19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s="11" t="s">
        <v>8271</v>
      </c>
      <c r="P259">
        <f t="shared" si="16"/>
        <v>66.7</v>
      </c>
      <c r="Q259">
        <f t="shared" si="17"/>
        <v>107</v>
      </c>
      <c r="R259" s="16">
        <f t="shared" si="15"/>
        <v>42479.626875000002</v>
      </c>
      <c r="S259" s="16">
        <f t="shared" ref="S259:S322" si="18">(((I259/60)/60)/24)+DATE(1970,1,1)</f>
        <v>42509.626875000002</v>
      </c>
    </row>
    <row r="260" spans="1:19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s="11" t="s">
        <v>8271</v>
      </c>
      <c r="P260">
        <f t="shared" si="16"/>
        <v>83.35</v>
      </c>
      <c r="Q260">
        <f t="shared" si="17"/>
        <v>191</v>
      </c>
      <c r="R260" s="16">
        <f t="shared" ref="R260:R323" si="19">(((J260/60)/60)/24)+DATE(1970,1,1)</f>
        <v>40682.051689814813</v>
      </c>
      <c r="S260" s="16">
        <f t="shared" si="18"/>
        <v>40712.051689814813</v>
      </c>
    </row>
    <row r="261" spans="1:19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s="11" t="s">
        <v>8271</v>
      </c>
      <c r="P261">
        <f t="shared" si="16"/>
        <v>105.05</v>
      </c>
      <c r="Q261">
        <f t="shared" si="17"/>
        <v>132</v>
      </c>
      <c r="R261" s="16">
        <f t="shared" si="19"/>
        <v>42072.738067129627</v>
      </c>
      <c r="S261" s="16">
        <f t="shared" si="18"/>
        <v>42102.738067129627</v>
      </c>
    </row>
    <row r="262" spans="1:19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s="11" t="s">
        <v>8271</v>
      </c>
      <c r="P262">
        <f t="shared" si="16"/>
        <v>120.91</v>
      </c>
      <c r="Q262">
        <f t="shared" si="17"/>
        <v>106</v>
      </c>
      <c r="R262" s="16">
        <f t="shared" si="19"/>
        <v>40330.755543981482</v>
      </c>
      <c r="S262" s="16">
        <f t="shared" si="18"/>
        <v>40376.415972222225</v>
      </c>
    </row>
    <row r="263" spans="1:19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s="11" t="s">
        <v>8271</v>
      </c>
      <c r="P263">
        <f t="shared" si="16"/>
        <v>97.64</v>
      </c>
      <c r="Q263">
        <f t="shared" si="17"/>
        <v>107</v>
      </c>
      <c r="R263" s="16">
        <f t="shared" si="19"/>
        <v>41017.885462962964</v>
      </c>
      <c r="S263" s="16">
        <f t="shared" si="18"/>
        <v>41067.621527777781</v>
      </c>
    </row>
    <row r="264" spans="1:19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s="11" t="s">
        <v>8271</v>
      </c>
      <c r="P264">
        <f t="shared" si="16"/>
        <v>41.38</v>
      </c>
      <c r="Q264">
        <f t="shared" si="17"/>
        <v>240</v>
      </c>
      <c r="R264" s="16">
        <f t="shared" si="19"/>
        <v>40555.24800925926</v>
      </c>
      <c r="S264" s="16">
        <f t="shared" si="18"/>
        <v>40600.24800925926</v>
      </c>
    </row>
    <row r="265" spans="1:19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s="11" t="s">
        <v>8271</v>
      </c>
      <c r="P265">
        <f t="shared" si="16"/>
        <v>30.65</v>
      </c>
      <c r="Q265">
        <f t="shared" si="17"/>
        <v>118</v>
      </c>
      <c r="R265" s="16">
        <f t="shared" si="19"/>
        <v>41149.954791666663</v>
      </c>
      <c r="S265" s="16">
        <f t="shared" si="18"/>
        <v>41179.954791666663</v>
      </c>
    </row>
    <row r="266" spans="1:19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s="11" t="s">
        <v>8271</v>
      </c>
      <c r="P266">
        <f t="shared" si="16"/>
        <v>64.95</v>
      </c>
      <c r="Q266">
        <f t="shared" si="17"/>
        <v>118</v>
      </c>
      <c r="R266" s="16">
        <f t="shared" si="19"/>
        <v>41010.620312500003</v>
      </c>
      <c r="S266" s="16">
        <f t="shared" si="18"/>
        <v>41040.620312500003</v>
      </c>
    </row>
    <row r="267" spans="1:19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s="11" t="s">
        <v>8271</v>
      </c>
      <c r="P267">
        <f t="shared" si="16"/>
        <v>95.78</v>
      </c>
      <c r="Q267">
        <f t="shared" si="17"/>
        <v>111</v>
      </c>
      <c r="R267" s="16">
        <f t="shared" si="19"/>
        <v>40267.245717592588</v>
      </c>
      <c r="S267" s="16">
        <f t="shared" si="18"/>
        <v>40308.844444444447</v>
      </c>
    </row>
    <row r="268" spans="1:19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s="11" t="s">
        <v>8271</v>
      </c>
      <c r="P268">
        <f t="shared" si="16"/>
        <v>40.42</v>
      </c>
      <c r="Q268">
        <f t="shared" si="17"/>
        <v>146</v>
      </c>
      <c r="R268" s="16">
        <f t="shared" si="19"/>
        <v>40205.174849537041</v>
      </c>
      <c r="S268" s="16">
        <f t="shared" si="18"/>
        <v>40291.160416666666</v>
      </c>
    </row>
    <row r="269" spans="1:19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s="11" t="s">
        <v>8271</v>
      </c>
      <c r="P269">
        <f t="shared" si="16"/>
        <v>78.58</v>
      </c>
      <c r="Q269">
        <f t="shared" si="17"/>
        <v>132</v>
      </c>
      <c r="R269" s="16">
        <f t="shared" si="19"/>
        <v>41785.452534722222</v>
      </c>
      <c r="S269" s="16">
        <f t="shared" si="18"/>
        <v>41815.452534722222</v>
      </c>
    </row>
    <row r="270" spans="1:19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s="11" t="s">
        <v>8271</v>
      </c>
      <c r="P270">
        <f t="shared" si="16"/>
        <v>50.18</v>
      </c>
      <c r="Q270">
        <f t="shared" si="17"/>
        <v>111</v>
      </c>
      <c r="R270" s="16">
        <f t="shared" si="19"/>
        <v>40809.15252314815</v>
      </c>
      <c r="S270" s="16">
        <f t="shared" si="18"/>
        <v>40854.194189814814</v>
      </c>
    </row>
    <row r="271" spans="1:19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s="11" t="s">
        <v>8271</v>
      </c>
      <c r="P271">
        <f t="shared" si="16"/>
        <v>92.25</v>
      </c>
      <c r="Q271">
        <f t="shared" si="17"/>
        <v>147</v>
      </c>
      <c r="R271" s="16">
        <f t="shared" si="19"/>
        <v>42758.197013888886</v>
      </c>
      <c r="S271" s="16">
        <f t="shared" si="18"/>
        <v>42788.197013888886</v>
      </c>
    </row>
    <row r="272" spans="1:19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s="11" t="s">
        <v>8271</v>
      </c>
      <c r="P272">
        <f t="shared" si="16"/>
        <v>57.54</v>
      </c>
      <c r="Q272">
        <f t="shared" si="17"/>
        <v>153</v>
      </c>
      <c r="R272" s="16">
        <f t="shared" si="19"/>
        <v>40637.866550925923</v>
      </c>
      <c r="S272" s="16">
        <f t="shared" si="18"/>
        <v>40688.166666666664</v>
      </c>
    </row>
    <row r="273" spans="1:19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s="11" t="s">
        <v>8271</v>
      </c>
      <c r="P273">
        <f t="shared" si="16"/>
        <v>109.42</v>
      </c>
      <c r="Q273">
        <f t="shared" si="17"/>
        <v>105</v>
      </c>
      <c r="R273" s="16">
        <f t="shared" si="19"/>
        <v>41612.10024305556</v>
      </c>
      <c r="S273" s="16">
        <f t="shared" si="18"/>
        <v>41641.333333333336</v>
      </c>
    </row>
    <row r="274" spans="1:19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s="11" t="s">
        <v>8271</v>
      </c>
      <c r="P274">
        <f t="shared" si="16"/>
        <v>81.89</v>
      </c>
      <c r="Q274">
        <f t="shared" si="17"/>
        <v>177</v>
      </c>
      <c r="R274" s="16">
        <f t="shared" si="19"/>
        <v>40235.900358796294</v>
      </c>
      <c r="S274" s="16">
        <f t="shared" si="18"/>
        <v>40296.78402777778</v>
      </c>
    </row>
    <row r="275" spans="1:19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s="11" t="s">
        <v>8271</v>
      </c>
      <c r="P275">
        <f t="shared" si="16"/>
        <v>45.67</v>
      </c>
      <c r="Q275">
        <f t="shared" si="17"/>
        <v>108</v>
      </c>
      <c r="R275" s="16">
        <f t="shared" si="19"/>
        <v>40697.498449074075</v>
      </c>
      <c r="S275" s="16">
        <f t="shared" si="18"/>
        <v>40727.498449074075</v>
      </c>
    </row>
    <row r="276" spans="1:19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s="11" t="s">
        <v>8271</v>
      </c>
      <c r="P276">
        <f t="shared" si="16"/>
        <v>55.22</v>
      </c>
      <c r="Q276">
        <f t="shared" si="17"/>
        <v>156</v>
      </c>
      <c r="R276" s="16">
        <f t="shared" si="19"/>
        <v>40969.912372685183</v>
      </c>
      <c r="S276" s="16">
        <f t="shared" si="18"/>
        <v>41004.290972222225</v>
      </c>
    </row>
    <row r="277" spans="1:19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s="11" t="s">
        <v>8271</v>
      </c>
      <c r="P277">
        <f t="shared" si="16"/>
        <v>65.3</v>
      </c>
      <c r="Q277">
        <f t="shared" si="17"/>
        <v>108</v>
      </c>
      <c r="R277" s="16">
        <f t="shared" si="19"/>
        <v>41193.032013888893</v>
      </c>
      <c r="S277" s="16">
        <f t="shared" si="18"/>
        <v>41223.073680555557</v>
      </c>
    </row>
    <row r="278" spans="1:19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s="11" t="s">
        <v>8271</v>
      </c>
      <c r="P278">
        <f t="shared" si="16"/>
        <v>95.23</v>
      </c>
      <c r="Q278">
        <f t="shared" si="17"/>
        <v>148</v>
      </c>
      <c r="R278" s="16">
        <f t="shared" si="19"/>
        <v>40967.081874999996</v>
      </c>
      <c r="S278" s="16">
        <f t="shared" si="18"/>
        <v>41027.040208333332</v>
      </c>
    </row>
    <row r="279" spans="1:19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s="11" t="s">
        <v>8271</v>
      </c>
      <c r="P279">
        <f t="shared" si="16"/>
        <v>75.44</v>
      </c>
      <c r="Q279">
        <f t="shared" si="17"/>
        <v>110</v>
      </c>
      <c r="R279" s="16">
        <f t="shared" si="19"/>
        <v>42117.891423611116</v>
      </c>
      <c r="S279" s="16">
        <f t="shared" si="18"/>
        <v>42147.891423611116</v>
      </c>
    </row>
    <row r="280" spans="1:19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s="11" t="s">
        <v>8271</v>
      </c>
      <c r="P280">
        <f t="shared" si="16"/>
        <v>97.82</v>
      </c>
      <c r="Q280">
        <f t="shared" si="17"/>
        <v>150</v>
      </c>
      <c r="R280" s="16">
        <f t="shared" si="19"/>
        <v>41164.040960648148</v>
      </c>
      <c r="S280" s="16">
        <f t="shared" si="18"/>
        <v>41194.040960648148</v>
      </c>
    </row>
    <row r="281" spans="1:19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s="11" t="s">
        <v>8271</v>
      </c>
      <c r="P281">
        <f t="shared" si="16"/>
        <v>87.69</v>
      </c>
      <c r="Q281">
        <f t="shared" si="17"/>
        <v>157</v>
      </c>
      <c r="R281" s="16">
        <f t="shared" si="19"/>
        <v>42759.244166666671</v>
      </c>
      <c r="S281" s="16">
        <f t="shared" si="18"/>
        <v>42793.084027777775</v>
      </c>
    </row>
    <row r="282" spans="1:19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s="11" t="s">
        <v>8271</v>
      </c>
      <c r="P282">
        <f t="shared" si="16"/>
        <v>54.75</v>
      </c>
      <c r="Q282">
        <f t="shared" si="17"/>
        <v>156</v>
      </c>
      <c r="R282" s="16">
        <f t="shared" si="19"/>
        <v>41744.590682870366</v>
      </c>
      <c r="S282" s="16">
        <f t="shared" si="18"/>
        <v>41789.590682870366</v>
      </c>
    </row>
    <row r="283" spans="1:19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s="11" t="s">
        <v>8271</v>
      </c>
      <c r="P283">
        <f t="shared" si="16"/>
        <v>83.95</v>
      </c>
      <c r="Q283">
        <f t="shared" si="17"/>
        <v>121</v>
      </c>
      <c r="R283" s="16">
        <f t="shared" si="19"/>
        <v>39950.163344907407</v>
      </c>
      <c r="S283" s="16">
        <f t="shared" si="18"/>
        <v>40035.80972222222</v>
      </c>
    </row>
    <row r="284" spans="1:19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s="11" t="s">
        <v>8271</v>
      </c>
      <c r="P284">
        <f t="shared" si="16"/>
        <v>254.39</v>
      </c>
      <c r="Q284">
        <f t="shared" si="17"/>
        <v>101</v>
      </c>
      <c r="R284" s="16">
        <f t="shared" si="19"/>
        <v>40194.920046296298</v>
      </c>
      <c r="S284" s="16">
        <f t="shared" si="18"/>
        <v>40231.916666666664</v>
      </c>
    </row>
    <row r="285" spans="1:19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s="11" t="s">
        <v>8271</v>
      </c>
      <c r="P285">
        <f t="shared" si="16"/>
        <v>101.83</v>
      </c>
      <c r="Q285">
        <f t="shared" si="17"/>
        <v>114</v>
      </c>
      <c r="R285" s="16">
        <f t="shared" si="19"/>
        <v>40675.71</v>
      </c>
      <c r="S285" s="16">
        <f t="shared" si="18"/>
        <v>40695.207638888889</v>
      </c>
    </row>
    <row r="286" spans="1:19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s="11" t="s">
        <v>8271</v>
      </c>
      <c r="P286">
        <f t="shared" si="16"/>
        <v>55.07</v>
      </c>
      <c r="Q286">
        <f t="shared" si="17"/>
        <v>105</v>
      </c>
      <c r="R286" s="16">
        <f t="shared" si="19"/>
        <v>40904.738194444442</v>
      </c>
      <c r="S286" s="16">
        <f t="shared" si="18"/>
        <v>40929.738194444442</v>
      </c>
    </row>
    <row r="287" spans="1:19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s="11" t="s">
        <v>8271</v>
      </c>
      <c r="P287">
        <f t="shared" si="16"/>
        <v>56.9</v>
      </c>
      <c r="Q287">
        <f t="shared" si="17"/>
        <v>229</v>
      </c>
      <c r="R287" s="16">
        <f t="shared" si="19"/>
        <v>41506.756111111114</v>
      </c>
      <c r="S287" s="16">
        <f t="shared" si="18"/>
        <v>41536.756111111114</v>
      </c>
    </row>
    <row r="288" spans="1:19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s="11" t="s">
        <v>8271</v>
      </c>
      <c r="P288">
        <f t="shared" si="16"/>
        <v>121.28</v>
      </c>
      <c r="Q288">
        <f t="shared" si="17"/>
        <v>109</v>
      </c>
      <c r="R288" s="16">
        <f t="shared" si="19"/>
        <v>41313.816249999996</v>
      </c>
      <c r="S288" s="16">
        <f t="shared" si="18"/>
        <v>41358.774583333332</v>
      </c>
    </row>
    <row r="289" spans="1:19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s="11" t="s">
        <v>8271</v>
      </c>
      <c r="P289">
        <f t="shared" si="16"/>
        <v>91.19</v>
      </c>
      <c r="Q289">
        <f t="shared" si="17"/>
        <v>176</v>
      </c>
      <c r="R289" s="16">
        <f t="shared" si="19"/>
        <v>41184.277986111112</v>
      </c>
      <c r="S289" s="16">
        <f t="shared" si="18"/>
        <v>41215.166666666664</v>
      </c>
    </row>
    <row r="290" spans="1:19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s="11" t="s">
        <v>8271</v>
      </c>
      <c r="P290">
        <f t="shared" si="16"/>
        <v>115.45</v>
      </c>
      <c r="Q290">
        <f t="shared" si="17"/>
        <v>103</v>
      </c>
      <c r="R290" s="16">
        <f t="shared" si="19"/>
        <v>41051.168900462959</v>
      </c>
      <c r="S290" s="16">
        <f t="shared" si="18"/>
        <v>41086.168900462959</v>
      </c>
    </row>
    <row r="291" spans="1:19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s="11" t="s">
        <v>8271</v>
      </c>
      <c r="P291">
        <f t="shared" si="16"/>
        <v>67.77</v>
      </c>
      <c r="Q291">
        <f t="shared" si="17"/>
        <v>105</v>
      </c>
      <c r="R291" s="16">
        <f t="shared" si="19"/>
        <v>41550.456412037034</v>
      </c>
      <c r="S291" s="16">
        <f t="shared" si="18"/>
        <v>41580.456412037034</v>
      </c>
    </row>
    <row r="292" spans="1:19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s="11" t="s">
        <v>8271</v>
      </c>
      <c r="P292">
        <f t="shared" si="16"/>
        <v>28.58</v>
      </c>
      <c r="Q292">
        <f t="shared" si="17"/>
        <v>107</v>
      </c>
      <c r="R292" s="16">
        <f t="shared" si="19"/>
        <v>40526.36917824074</v>
      </c>
      <c r="S292" s="16">
        <f t="shared" si="18"/>
        <v>40576.332638888889</v>
      </c>
    </row>
    <row r="293" spans="1:19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s="11" t="s">
        <v>8271</v>
      </c>
      <c r="P293">
        <f t="shared" si="16"/>
        <v>46.88</v>
      </c>
      <c r="Q293">
        <f t="shared" si="17"/>
        <v>120</v>
      </c>
      <c r="R293" s="16">
        <f t="shared" si="19"/>
        <v>41376.769050925926</v>
      </c>
      <c r="S293" s="16">
        <f t="shared" si="18"/>
        <v>41395.000694444447</v>
      </c>
    </row>
    <row r="294" spans="1:19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s="11" t="s">
        <v>8271</v>
      </c>
      <c r="P294">
        <f t="shared" si="16"/>
        <v>154.41999999999999</v>
      </c>
      <c r="Q294">
        <f t="shared" si="17"/>
        <v>102</v>
      </c>
      <c r="R294" s="16">
        <f t="shared" si="19"/>
        <v>40812.803229166668</v>
      </c>
      <c r="S294" s="16">
        <f t="shared" si="18"/>
        <v>40845.165972222225</v>
      </c>
    </row>
    <row r="295" spans="1:19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s="11" t="s">
        <v>8271</v>
      </c>
      <c r="P295">
        <f t="shared" si="16"/>
        <v>201.22</v>
      </c>
      <c r="Q295">
        <f t="shared" si="17"/>
        <v>101</v>
      </c>
      <c r="R295" s="16">
        <f t="shared" si="19"/>
        <v>41719.667986111112</v>
      </c>
      <c r="S295" s="16">
        <f t="shared" si="18"/>
        <v>41749.667986111112</v>
      </c>
    </row>
    <row r="296" spans="1:19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s="11" t="s">
        <v>8271</v>
      </c>
      <c r="P296">
        <f t="shared" si="16"/>
        <v>100</v>
      </c>
      <c r="Q296">
        <f t="shared" si="17"/>
        <v>100</v>
      </c>
      <c r="R296" s="16">
        <f t="shared" si="19"/>
        <v>40343.084421296298</v>
      </c>
      <c r="S296" s="16">
        <f t="shared" si="18"/>
        <v>40378.666666666664</v>
      </c>
    </row>
    <row r="297" spans="1:19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s="11" t="s">
        <v>8271</v>
      </c>
      <c r="P297">
        <f t="shared" si="16"/>
        <v>100.08</v>
      </c>
      <c r="Q297">
        <f t="shared" si="17"/>
        <v>133</v>
      </c>
      <c r="R297" s="16">
        <f t="shared" si="19"/>
        <v>41519.004733796297</v>
      </c>
      <c r="S297" s="16">
        <f t="shared" si="18"/>
        <v>41579</v>
      </c>
    </row>
    <row r="298" spans="1:19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s="11" t="s">
        <v>8271</v>
      </c>
      <c r="P298">
        <f t="shared" si="16"/>
        <v>230.09</v>
      </c>
      <c r="Q298">
        <f t="shared" si="17"/>
        <v>119</v>
      </c>
      <c r="R298" s="16">
        <f t="shared" si="19"/>
        <v>41134.475497685184</v>
      </c>
      <c r="S298" s="16">
        <f t="shared" si="18"/>
        <v>41159.475497685184</v>
      </c>
    </row>
    <row r="299" spans="1:19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s="11" t="s">
        <v>8271</v>
      </c>
      <c r="P299">
        <f t="shared" si="16"/>
        <v>141.75</v>
      </c>
      <c r="Q299">
        <f t="shared" si="17"/>
        <v>101</v>
      </c>
      <c r="R299" s="16">
        <f t="shared" si="19"/>
        <v>42089.72802083334</v>
      </c>
      <c r="S299" s="16">
        <f t="shared" si="18"/>
        <v>42125.165972222225</v>
      </c>
    </row>
    <row r="300" spans="1:19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s="11" t="s">
        <v>8271</v>
      </c>
      <c r="P300">
        <f t="shared" si="16"/>
        <v>56.34</v>
      </c>
      <c r="Q300">
        <f t="shared" si="17"/>
        <v>109</v>
      </c>
      <c r="R300" s="16">
        <f t="shared" si="19"/>
        <v>41709.463518518518</v>
      </c>
      <c r="S300" s="16">
        <f t="shared" si="18"/>
        <v>41768.875</v>
      </c>
    </row>
    <row r="301" spans="1:19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s="11" t="s">
        <v>8271</v>
      </c>
      <c r="P301">
        <f t="shared" si="16"/>
        <v>73.34</v>
      </c>
      <c r="Q301">
        <f t="shared" si="17"/>
        <v>179</v>
      </c>
      <c r="R301" s="16">
        <f t="shared" si="19"/>
        <v>40469.225231481483</v>
      </c>
      <c r="S301" s="16">
        <f t="shared" si="18"/>
        <v>40499.266898148147</v>
      </c>
    </row>
    <row r="302" spans="1:19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s="11" t="s">
        <v>8271</v>
      </c>
      <c r="P302">
        <f t="shared" si="16"/>
        <v>85.34</v>
      </c>
      <c r="Q302">
        <f t="shared" si="17"/>
        <v>102</v>
      </c>
      <c r="R302" s="16">
        <f t="shared" si="19"/>
        <v>40626.959930555553</v>
      </c>
      <c r="S302" s="16">
        <f t="shared" si="18"/>
        <v>40657.959930555553</v>
      </c>
    </row>
    <row r="303" spans="1:19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s="11" t="s">
        <v>8271</v>
      </c>
      <c r="P303">
        <f t="shared" si="16"/>
        <v>61.5</v>
      </c>
      <c r="Q303">
        <f t="shared" si="17"/>
        <v>119</v>
      </c>
      <c r="R303" s="16">
        <f t="shared" si="19"/>
        <v>41312.737673611111</v>
      </c>
      <c r="S303" s="16">
        <f t="shared" si="18"/>
        <v>41352.696006944447</v>
      </c>
    </row>
    <row r="304" spans="1:19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s="11" t="s">
        <v>8271</v>
      </c>
      <c r="P304">
        <f t="shared" si="16"/>
        <v>93.02</v>
      </c>
      <c r="Q304">
        <f t="shared" si="17"/>
        <v>100</v>
      </c>
      <c r="R304" s="16">
        <f t="shared" si="19"/>
        <v>40933.856921296298</v>
      </c>
      <c r="S304" s="16">
        <f t="shared" si="18"/>
        <v>40963.856921296298</v>
      </c>
    </row>
    <row r="305" spans="1:19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s="11" t="s">
        <v>8271</v>
      </c>
      <c r="P305">
        <f t="shared" si="16"/>
        <v>50.29</v>
      </c>
      <c r="Q305">
        <f t="shared" si="17"/>
        <v>137</v>
      </c>
      <c r="R305" s="16">
        <f t="shared" si="19"/>
        <v>41032.071134259262</v>
      </c>
      <c r="S305" s="16">
        <f t="shared" si="18"/>
        <v>41062.071134259262</v>
      </c>
    </row>
    <row r="306" spans="1:19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s="11" t="s">
        <v>8271</v>
      </c>
      <c r="P306">
        <f t="shared" si="16"/>
        <v>106.43</v>
      </c>
      <c r="Q306">
        <f t="shared" si="17"/>
        <v>232</v>
      </c>
      <c r="R306" s="16">
        <f t="shared" si="19"/>
        <v>41114.094872685186</v>
      </c>
      <c r="S306" s="16">
        <f t="shared" si="18"/>
        <v>41153.083333333336</v>
      </c>
    </row>
    <row r="307" spans="1:19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s="11" t="s">
        <v>8271</v>
      </c>
      <c r="P307">
        <f t="shared" si="16"/>
        <v>51.72</v>
      </c>
      <c r="Q307">
        <f t="shared" si="17"/>
        <v>130</v>
      </c>
      <c r="R307" s="16">
        <f t="shared" si="19"/>
        <v>40948.630196759259</v>
      </c>
      <c r="S307" s="16">
        <f t="shared" si="18"/>
        <v>40978.630196759259</v>
      </c>
    </row>
    <row r="308" spans="1:19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s="11" t="s">
        <v>8271</v>
      </c>
      <c r="P308">
        <f t="shared" si="16"/>
        <v>36.61</v>
      </c>
      <c r="Q308">
        <f t="shared" si="17"/>
        <v>293</v>
      </c>
      <c r="R308" s="16">
        <f t="shared" si="19"/>
        <v>41333.837187500001</v>
      </c>
      <c r="S308" s="16">
        <f t="shared" si="18"/>
        <v>41353.795520833337</v>
      </c>
    </row>
    <row r="309" spans="1:19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s="11" t="s">
        <v>8271</v>
      </c>
      <c r="P309">
        <f t="shared" si="16"/>
        <v>42.52</v>
      </c>
      <c r="Q309">
        <f t="shared" si="17"/>
        <v>111</v>
      </c>
      <c r="R309" s="16">
        <f t="shared" si="19"/>
        <v>41282.944456018515</v>
      </c>
      <c r="S309" s="16">
        <f t="shared" si="18"/>
        <v>41312.944456018515</v>
      </c>
    </row>
    <row r="310" spans="1:19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s="11" t="s">
        <v>8271</v>
      </c>
      <c r="P310">
        <f t="shared" si="16"/>
        <v>62.71</v>
      </c>
      <c r="Q310">
        <f t="shared" si="17"/>
        <v>106</v>
      </c>
      <c r="R310" s="16">
        <f t="shared" si="19"/>
        <v>40567.694560185184</v>
      </c>
      <c r="S310" s="16">
        <f t="shared" si="18"/>
        <v>40612.694560185184</v>
      </c>
    </row>
    <row r="311" spans="1:19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s="11" t="s">
        <v>8271</v>
      </c>
      <c r="P311">
        <f t="shared" si="16"/>
        <v>89.96</v>
      </c>
      <c r="Q311">
        <f t="shared" si="17"/>
        <v>119</v>
      </c>
      <c r="R311" s="16">
        <f t="shared" si="19"/>
        <v>41134.751550925925</v>
      </c>
      <c r="S311" s="16">
        <f t="shared" si="18"/>
        <v>41155.751550925925</v>
      </c>
    </row>
    <row r="312" spans="1:19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s="11" t="s">
        <v>8271</v>
      </c>
      <c r="P312">
        <f t="shared" si="16"/>
        <v>28.92</v>
      </c>
      <c r="Q312">
        <f t="shared" si="17"/>
        <v>104</v>
      </c>
      <c r="R312" s="16">
        <f t="shared" si="19"/>
        <v>40821.183136574073</v>
      </c>
      <c r="S312" s="16">
        <f t="shared" si="18"/>
        <v>40836.083333333336</v>
      </c>
    </row>
    <row r="313" spans="1:19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s="11" t="s">
        <v>8271</v>
      </c>
      <c r="P313">
        <f t="shared" si="16"/>
        <v>138.80000000000001</v>
      </c>
      <c r="Q313">
        <f t="shared" si="17"/>
        <v>104</v>
      </c>
      <c r="R313" s="16">
        <f t="shared" si="19"/>
        <v>40868.219814814816</v>
      </c>
      <c r="S313" s="16">
        <f t="shared" si="18"/>
        <v>40909.332638888889</v>
      </c>
    </row>
    <row r="314" spans="1:19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s="11" t="s">
        <v>8271</v>
      </c>
      <c r="P314">
        <f t="shared" si="16"/>
        <v>61.3</v>
      </c>
      <c r="Q314">
        <f t="shared" si="17"/>
        <v>112</v>
      </c>
      <c r="R314" s="16">
        <f t="shared" si="19"/>
        <v>41348.877685185187</v>
      </c>
      <c r="S314" s="16">
        <f t="shared" si="18"/>
        <v>41378.877685185187</v>
      </c>
    </row>
    <row r="315" spans="1:19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s="11" t="s">
        <v>8271</v>
      </c>
      <c r="P315">
        <f t="shared" si="16"/>
        <v>80.2</v>
      </c>
      <c r="Q315">
        <f t="shared" si="17"/>
        <v>105</v>
      </c>
      <c r="R315" s="16">
        <f t="shared" si="19"/>
        <v>40357.227939814817</v>
      </c>
      <c r="S315" s="16">
        <f t="shared" si="18"/>
        <v>40401.665972222225</v>
      </c>
    </row>
    <row r="316" spans="1:19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s="11" t="s">
        <v>8271</v>
      </c>
      <c r="P316">
        <f t="shared" si="16"/>
        <v>32.1</v>
      </c>
      <c r="Q316">
        <f t="shared" si="17"/>
        <v>385</v>
      </c>
      <c r="R316" s="16">
        <f t="shared" si="19"/>
        <v>41304.833194444444</v>
      </c>
      <c r="S316" s="16">
        <f t="shared" si="18"/>
        <v>41334.833194444444</v>
      </c>
    </row>
    <row r="317" spans="1:19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s="11" t="s">
        <v>8271</v>
      </c>
      <c r="P317">
        <f t="shared" si="16"/>
        <v>200.89</v>
      </c>
      <c r="Q317">
        <f t="shared" si="17"/>
        <v>101</v>
      </c>
      <c r="R317" s="16">
        <f t="shared" si="19"/>
        <v>41113.77238425926</v>
      </c>
      <c r="S317" s="16">
        <f t="shared" si="18"/>
        <v>41143.77238425926</v>
      </c>
    </row>
    <row r="318" spans="1:19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s="11" t="s">
        <v>8271</v>
      </c>
      <c r="P318">
        <f t="shared" si="16"/>
        <v>108.01</v>
      </c>
      <c r="Q318">
        <f t="shared" si="17"/>
        <v>114</v>
      </c>
      <c r="R318" s="16">
        <f t="shared" si="19"/>
        <v>41950.923576388886</v>
      </c>
      <c r="S318" s="16">
        <f t="shared" si="18"/>
        <v>41984.207638888889</v>
      </c>
    </row>
    <row r="319" spans="1:19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s="11" t="s">
        <v>8271</v>
      </c>
      <c r="P319">
        <f t="shared" si="16"/>
        <v>95.7</v>
      </c>
      <c r="Q319">
        <f t="shared" si="17"/>
        <v>101</v>
      </c>
      <c r="R319" s="16">
        <f t="shared" si="19"/>
        <v>41589.676886574074</v>
      </c>
      <c r="S319" s="16">
        <f t="shared" si="18"/>
        <v>41619.676886574074</v>
      </c>
    </row>
    <row r="320" spans="1:19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s="11" t="s">
        <v>8271</v>
      </c>
      <c r="P320">
        <f t="shared" si="16"/>
        <v>49.88</v>
      </c>
      <c r="Q320">
        <f t="shared" si="17"/>
        <v>283</v>
      </c>
      <c r="R320" s="16">
        <f t="shared" si="19"/>
        <v>41330.038784722223</v>
      </c>
      <c r="S320" s="16">
        <f t="shared" si="18"/>
        <v>41359.997118055559</v>
      </c>
    </row>
    <row r="321" spans="1:19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s="11" t="s">
        <v>8271</v>
      </c>
      <c r="P321">
        <f t="shared" si="16"/>
        <v>110.47</v>
      </c>
      <c r="Q321">
        <f t="shared" si="17"/>
        <v>113</v>
      </c>
      <c r="R321" s="16">
        <f t="shared" si="19"/>
        <v>40123.83829861111</v>
      </c>
      <c r="S321" s="16">
        <f t="shared" si="18"/>
        <v>40211.332638888889</v>
      </c>
    </row>
    <row r="322" spans="1:19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s="11" t="s">
        <v>8271</v>
      </c>
      <c r="P322">
        <f t="shared" ref="P322:P385" si="20">IFERROR(ROUND(E322/L322,2),0)</f>
        <v>134.91</v>
      </c>
      <c r="Q322">
        <f t="shared" ref="Q322:Q385" si="21">ROUND((E322/D322)*100,0)</f>
        <v>107</v>
      </c>
      <c r="R322" s="16">
        <f t="shared" si="19"/>
        <v>42331.551307870366</v>
      </c>
      <c r="S322" s="16">
        <f t="shared" si="18"/>
        <v>42360.958333333328</v>
      </c>
    </row>
    <row r="323" spans="1:19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s="11" t="s">
        <v>8271</v>
      </c>
      <c r="P323">
        <f t="shared" si="20"/>
        <v>106.62</v>
      </c>
      <c r="Q323">
        <f t="shared" si="21"/>
        <v>103</v>
      </c>
      <c r="R323" s="16">
        <f t="shared" si="19"/>
        <v>42647.446597222224</v>
      </c>
      <c r="S323" s="16">
        <f t="shared" ref="S323:S386" si="22">(((I323/60)/60)/24)+DATE(1970,1,1)</f>
        <v>42682.488263888896</v>
      </c>
    </row>
    <row r="324" spans="1:19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s="11" t="s">
        <v>8271</v>
      </c>
      <c r="P324">
        <f t="shared" si="20"/>
        <v>145.04</v>
      </c>
      <c r="Q324">
        <f t="shared" si="21"/>
        <v>108</v>
      </c>
      <c r="R324" s="16">
        <f t="shared" ref="R324:R387" si="23">(((J324/60)/60)/24)+DATE(1970,1,1)</f>
        <v>42473.57</v>
      </c>
      <c r="S324" s="16">
        <f t="shared" si="22"/>
        <v>42503.57</v>
      </c>
    </row>
    <row r="325" spans="1:19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s="11" t="s">
        <v>8271</v>
      </c>
      <c r="P325">
        <f t="shared" si="20"/>
        <v>114.59</v>
      </c>
      <c r="Q325">
        <f t="shared" si="21"/>
        <v>123</v>
      </c>
      <c r="R325" s="16">
        <f t="shared" si="23"/>
        <v>42697.32136574074</v>
      </c>
      <c r="S325" s="16">
        <f t="shared" si="22"/>
        <v>42725.332638888889</v>
      </c>
    </row>
    <row r="326" spans="1:19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s="11" t="s">
        <v>8271</v>
      </c>
      <c r="P326">
        <f t="shared" si="20"/>
        <v>105.32</v>
      </c>
      <c r="Q326">
        <f t="shared" si="21"/>
        <v>102</v>
      </c>
      <c r="R326" s="16">
        <f t="shared" si="23"/>
        <v>42184.626250000001</v>
      </c>
      <c r="S326" s="16">
        <f t="shared" si="22"/>
        <v>42217.626250000001</v>
      </c>
    </row>
    <row r="327" spans="1:19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s="11" t="s">
        <v>8271</v>
      </c>
      <c r="P327">
        <f t="shared" si="20"/>
        <v>70.92</v>
      </c>
      <c r="Q327">
        <f t="shared" si="21"/>
        <v>104</v>
      </c>
      <c r="R327" s="16">
        <f t="shared" si="23"/>
        <v>42689.187881944439</v>
      </c>
      <c r="S327" s="16">
        <f t="shared" si="22"/>
        <v>42724.187881944439</v>
      </c>
    </row>
    <row r="328" spans="1:19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s="11" t="s">
        <v>8271</v>
      </c>
      <c r="P328">
        <f t="shared" si="20"/>
        <v>147.16999999999999</v>
      </c>
      <c r="Q328">
        <f t="shared" si="21"/>
        <v>113</v>
      </c>
      <c r="R328" s="16">
        <f t="shared" si="23"/>
        <v>42775.314884259264</v>
      </c>
      <c r="S328" s="16">
        <f t="shared" si="22"/>
        <v>42808.956250000003</v>
      </c>
    </row>
    <row r="329" spans="1:19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s="11" t="s">
        <v>8271</v>
      </c>
      <c r="P329">
        <f t="shared" si="20"/>
        <v>160.47</v>
      </c>
      <c r="Q329">
        <f t="shared" si="21"/>
        <v>136</v>
      </c>
      <c r="R329" s="16">
        <f t="shared" si="23"/>
        <v>42058.235289351855</v>
      </c>
      <c r="S329" s="16">
        <f t="shared" si="22"/>
        <v>42085.333333333328</v>
      </c>
    </row>
    <row r="330" spans="1:19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s="11" t="s">
        <v>8271</v>
      </c>
      <c r="P330">
        <f t="shared" si="20"/>
        <v>156.05000000000001</v>
      </c>
      <c r="Q330">
        <f t="shared" si="21"/>
        <v>104</v>
      </c>
      <c r="R330" s="16">
        <f t="shared" si="23"/>
        <v>42278.946620370371</v>
      </c>
      <c r="S330" s="16">
        <f t="shared" si="22"/>
        <v>42309.166666666672</v>
      </c>
    </row>
    <row r="331" spans="1:19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s="11" t="s">
        <v>8271</v>
      </c>
      <c r="P331">
        <f t="shared" si="20"/>
        <v>63.17</v>
      </c>
      <c r="Q331">
        <f t="shared" si="21"/>
        <v>106</v>
      </c>
      <c r="R331" s="16">
        <f t="shared" si="23"/>
        <v>42291.46674768519</v>
      </c>
      <c r="S331" s="16">
        <f t="shared" si="22"/>
        <v>42315.166666666672</v>
      </c>
    </row>
    <row r="332" spans="1:19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s="11" t="s">
        <v>8271</v>
      </c>
      <c r="P332">
        <f t="shared" si="20"/>
        <v>104.82</v>
      </c>
      <c r="Q332">
        <f t="shared" si="21"/>
        <v>102</v>
      </c>
      <c r="R332" s="16">
        <f t="shared" si="23"/>
        <v>41379.515775462962</v>
      </c>
      <c r="S332" s="16">
        <f t="shared" si="22"/>
        <v>41411.165972222225</v>
      </c>
    </row>
    <row r="333" spans="1:19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s="11" t="s">
        <v>8271</v>
      </c>
      <c r="P333">
        <f t="shared" si="20"/>
        <v>97.36</v>
      </c>
      <c r="Q333">
        <f t="shared" si="21"/>
        <v>107</v>
      </c>
      <c r="R333" s="16">
        <f t="shared" si="23"/>
        <v>42507.581412037034</v>
      </c>
      <c r="S333" s="16">
        <f t="shared" si="22"/>
        <v>42538.581412037034</v>
      </c>
    </row>
    <row r="334" spans="1:19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s="11" t="s">
        <v>8271</v>
      </c>
      <c r="P334">
        <f t="shared" si="20"/>
        <v>203.63</v>
      </c>
      <c r="Q334">
        <f t="shared" si="21"/>
        <v>113</v>
      </c>
      <c r="R334" s="16">
        <f t="shared" si="23"/>
        <v>42263.680289351847</v>
      </c>
      <c r="S334" s="16">
        <f t="shared" si="22"/>
        <v>42305.333333333328</v>
      </c>
    </row>
    <row r="335" spans="1:19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s="11" t="s">
        <v>8271</v>
      </c>
      <c r="P335">
        <f t="shared" si="20"/>
        <v>188.31</v>
      </c>
      <c r="Q335">
        <f t="shared" si="21"/>
        <v>125</v>
      </c>
      <c r="R335" s="16">
        <f t="shared" si="23"/>
        <v>42437.636469907404</v>
      </c>
      <c r="S335" s="16">
        <f t="shared" si="22"/>
        <v>42467.59480324074</v>
      </c>
    </row>
    <row r="336" spans="1:19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s="11" t="s">
        <v>8271</v>
      </c>
      <c r="P336">
        <f t="shared" si="20"/>
        <v>146.65</v>
      </c>
      <c r="Q336">
        <f t="shared" si="21"/>
        <v>101</v>
      </c>
      <c r="R336" s="16">
        <f t="shared" si="23"/>
        <v>42101.682372685187</v>
      </c>
      <c r="S336" s="16">
        <f t="shared" si="22"/>
        <v>42139.791666666672</v>
      </c>
    </row>
    <row r="337" spans="1:19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s="11" t="s">
        <v>8271</v>
      </c>
      <c r="P337">
        <f t="shared" si="20"/>
        <v>109.19</v>
      </c>
      <c r="Q337">
        <f t="shared" si="21"/>
        <v>103</v>
      </c>
      <c r="R337" s="16">
        <f t="shared" si="23"/>
        <v>42101.737442129626</v>
      </c>
      <c r="S337" s="16">
        <f t="shared" si="22"/>
        <v>42132.916666666672</v>
      </c>
    </row>
    <row r="338" spans="1:19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s="11" t="s">
        <v>8271</v>
      </c>
      <c r="P338">
        <f t="shared" si="20"/>
        <v>59.25</v>
      </c>
      <c r="Q338">
        <f t="shared" si="21"/>
        <v>117</v>
      </c>
      <c r="R338" s="16">
        <f t="shared" si="23"/>
        <v>42291.596273148149</v>
      </c>
      <c r="S338" s="16">
        <f t="shared" si="22"/>
        <v>42321.637939814813</v>
      </c>
    </row>
    <row r="339" spans="1:19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s="11" t="s">
        <v>8271</v>
      </c>
      <c r="P339">
        <f t="shared" si="20"/>
        <v>97.9</v>
      </c>
      <c r="Q339">
        <f t="shared" si="21"/>
        <v>101</v>
      </c>
      <c r="R339" s="16">
        <f t="shared" si="23"/>
        <v>42047.128564814819</v>
      </c>
      <c r="S339" s="16">
        <f t="shared" si="22"/>
        <v>42077.086898148147</v>
      </c>
    </row>
    <row r="340" spans="1:19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s="11" t="s">
        <v>8271</v>
      </c>
      <c r="P340">
        <f t="shared" si="20"/>
        <v>70</v>
      </c>
      <c r="Q340">
        <f t="shared" si="21"/>
        <v>110</v>
      </c>
      <c r="R340" s="16">
        <f t="shared" si="23"/>
        <v>42559.755671296298</v>
      </c>
      <c r="S340" s="16">
        <f t="shared" si="22"/>
        <v>42616.041666666672</v>
      </c>
    </row>
    <row r="341" spans="1:19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s="11" t="s">
        <v>8271</v>
      </c>
      <c r="P341">
        <f t="shared" si="20"/>
        <v>72.87</v>
      </c>
      <c r="Q341">
        <f t="shared" si="21"/>
        <v>108</v>
      </c>
      <c r="R341" s="16">
        <f t="shared" si="23"/>
        <v>42093.760046296295</v>
      </c>
      <c r="S341" s="16">
        <f t="shared" si="22"/>
        <v>42123.760046296295</v>
      </c>
    </row>
    <row r="342" spans="1:19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s="11" t="s">
        <v>8271</v>
      </c>
      <c r="P342">
        <f t="shared" si="20"/>
        <v>146.35</v>
      </c>
      <c r="Q342">
        <f t="shared" si="21"/>
        <v>125</v>
      </c>
      <c r="R342" s="16">
        <f t="shared" si="23"/>
        <v>42772.669062500005</v>
      </c>
      <c r="S342" s="16">
        <f t="shared" si="22"/>
        <v>42802.875</v>
      </c>
    </row>
    <row r="343" spans="1:19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s="11" t="s">
        <v>8271</v>
      </c>
      <c r="P343">
        <f t="shared" si="20"/>
        <v>67.91</v>
      </c>
      <c r="Q343">
        <f t="shared" si="21"/>
        <v>107</v>
      </c>
      <c r="R343" s="16">
        <f t="shared" si="23"/>
        <v>41894.879606481481</v>
      </c>
      <c r="S343" s="16">
        <f t="shared" si="22"/>
        <v>41913.165972222225</v>
      </c>
    </row>
    <row r="344" spans="1:19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s="11" t="s">
        <v>8271</v>
      </c>
      <c r="P344">
        <f t="shared" si="20"/>
        <v>169.85</v>
      </c>
      <c r="Q344">
        <f t="shared" si="21"/>
        <v>100</v>
      </c>
      <c r="R344" s="16">
        <f t="shared" si="23"/>
        <v>42459.780844907407</v>
      </c>
      <c r="S344" s="16">
        <f t="shared" si="22"/>
        <v>42489.780844907407</v>
      </c>
    </row>
    <row r="345" spans="1:19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s="11" t="s">
        <v>8271</v>
      </c>
      <c r="P345">
        <f t="shared" si="20"/>
        <v>58.41</v>
      </c>
      <c r="Q345">
        <f t="shared" si="21"/>
        <v>102</v>
      </c>
      <c r="R345" s="16">
        <f t="shared" si="23"/>
        <v>41926.73778935185</v>
      </c>
      <c r="S345" s="16">
        <f t="shared" si="22"/>
        <v>41957.125</v>
      </c>
    </row>
    <row r="346" spans="1:19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s="11" t="s">
        <v>8271</v>
      </c>
      <c r="P346">
        <f t="shared" si="20"/>
        <v>119.99</v>
      </c>
      <c r="Q346">
        <f t="shared" si="21"/>
        <v>102</v>
      </c>
      <c r="R346" s="16">
        <f t="shared" si="23"/>
        <v>42111.970995370371</v>
      </c>
      <c r="S346" s="16">
        <f t="shared" si="22"/>
        <v>42156.097222222219</v>
      </c>
    </row>
    <row r="347" spans="1:19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s="11" t="s">
        <v>8271</v>
      </c>
      <c r="P347">
        <f t="shared" si="20"/>
        <v>99.86</v>
      </c>
      <c r="Q347">
        <f t="shared" si="21"/>
        <v>123</v>
      </c>
      <c r="R347" s="16">
        <f t="shared" si="23"/>
        <v>42114.944328703699</v>
      </c>
      <c r="S347" s="16">
        <f t="shared" si="22"/>
        <v>42144.944328703699</v>
      </c>
    </row>
    <row r="348" spans="1:19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s="11" t="s">
        <v>8271</v>
      </c>
      <c r="P348">
        <f t="shared" si="20"/>
        <v>90.58</v>
      </c>
      <c r="Q348">
        <f t="shared" si="21"/>
        <v>170</v>
      </c>
      <c r="R348" s="16">
        <f t="shared" si="23"/>
        <v>42261.500243055561</v>
      </c>
      <c r="S348" s="16">
        <f t="shared" si="22"/>
        <v>42291.500243055561</v>
      </c>
    </row>
    <row r="349" spans="1:19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s="11" t="s">
        <v>8271</v>
      </c>
      <c r="P349">
        <f t="shared" si="20"/>
        <v>117.77</v>
      </c>
      <c r="Q349">
        <f t="shared" si="21"/>
        <v>112</v>
      </c>
      <c r="R349" s="16">
        <f t="shared" si="23"/>
        <v>42292.495474537034</v>
      </c>
      <c r="S349" s="16">
        <f t="shared" si="22"/>
        <v>42322.537141203706</v>
      </c>
    </row>
    <row r="350" spans="1:19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s="11" t="s">
        <v>8271</v>
      </c>
      <c r="P350">
        <f t="shared" si="20"/>
        <v>86.55</v>
      </c>
      <c r="Q350">
        <f t="shared" si="21"/>
        <v>103</v>
      </c>
      <c r="R350" s="16">
        <f t="shared" si="23"/>
        <v>42207.58699074074</v>
      </c>
      <c r="S350" s="16">
        <f t="shared" si="22"/>
        <v>42237.58699074074</v>
      </c>
    </row>
    <row r="351" spans="1:19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s="11" t="s">
        <v>8271</v>
      </c>
      <c r="P351">
        <f t="shared" si="20"/>
        <v>71.900000000000006</v>
      </c>
      <c r="Q351">
        <f t="shared" si="21"/>
        <v>107</v>
      </c>
      <c r="R351" s="16">
        <f t="shared" si="23"/>
        <v>42760.498935185184</v>
      </c>
      <c r="S351" s="16">
        <f t="shared" si="22"/>
        <v>42790.498935185184</v>
      </c>
    </row>
    <row r="352" spans="1:19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s="11" t="s">
        <v>8271</v>
      </c>
      <c r="P352">
        <f t="shared" si="20"/>
        <v>129.82</v>
      </c>
      <c r="Q352">
        <f t="shared" si="21"/>
        <v>115</v>
      </c>
      <c r="R352" s="16">
        <f t="shared" si="23"/>
        <v>42586.066076388888</v>
      </c>
      <c r="S352" s="16">
        <f t="shared" si="22"/>
        <v>42624.165972222225</v>
      </c>
    </row>
    <row r="353" spans="1:19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s="11" t="s">
        <v>8271</v>
      </c>
      <c r="P353">
        <f t="shared" si="20"/>
        <v>44.91</v>
      </c>
      <c r="Q353">
        <f t="shared" si="21"/>
        <v>127</v>
      </c>
      <c r="R353" s="16">
        <f t="shared" si="23"/>
        <v>42427.964745370366</v>
      </c>
      <c r="S353" s="16">
        <f t="shared" si="22"/>
        <v>42467.923078703709</v>
      </c>
    </row>
    <row r="354" spans="1:19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s="11" t="s">
        <v>8271</v>
      </c>
      <c r="P354">
        <f t="shared" si="20"/>
        <v>40.76</v>
      </c>
      <c r="Q354">
        <f t="shared" si="21"/>
        <v>117</v>
      </c>
      <c r="R354" s="16">
        <f t="shared" si="23"/>
        <v>41890.167453703703</v>
      </c>
      <c r="S354" s="16">
        <f t="shared" si="22"/>
        <v>41920.167453703703</v>
      </c>
    </row>
    <row r="355" spans="1:19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s="11" t="s">
        <v>8271</v>
      </c>
      <c r="P355">
        <f t="shared" si="20"/>
        <v>103.52</v>
      </c>
      <c r="Q355">
        <f t="shared" si="21"/>
        <v>109</v>
      </c>
      <c r="R355" s="16">
        <f t="shared" si="23"/>
        <v>42297.791886574079</v>
      </c>
      <c r="S355" s="16">
        <f t="shared" si="22"/>
        <v>42327.833553240736</v>
      </c>
    </row>
    <row r="356" spans="1:19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s="11" t="s">
        <v>8271</v>
      </c>
      <c r="P356">
        <f t="shared" si="20"/>
        <v>125.45</v>
      </c>
      <c r="Q356">
        <f t="shared" si="21"/>
        <v>104</v>
      </c>
      <c r="R356" s="16">
        <f t="shared" si="23"/>
        <v>42438.827789351853</v>
      </c>
      <c r="S356" s="16">
        <f t="shared" si="22"/>
        <v>42468.786122685182</v>
      </c>
    </row>
    <row r="357" spans="1:19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s="11" t="s">
        <v>8271</v>
      </c>
      <c r="P357">
        <f t="shared" si="20"/>
        <v>246.61</v>
      </c>
      <c r="Q357">
        <f t="shared" si="21"/>
        <v>116</v>
      </c>
      <c r="R357" s="16">
        <f t="shared" si="23"/>
        <v>41943.293912037036</v>
      </c>
      <c r="S357" s="16">
        <f t="shared" si="22"/>
        <v>41974.3355787037</v>
      </c>
    </row>
    <row r="358" spans="1:19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s="11" t="s">
        <v>8271</v>
      </c>
      <c r="P358">
        <f t="shared" si="20"/>
        <v>79.400000000000006</v>
      </c>
      <c r="Q358">
        <f t="shared" si="21"/>
        <v>103</v>
      </c>
      <c r="R358" s="16">
        <f t="shared" si="23"/>
        <v>42415.803159722222</v>
      </c>
      <c r="S358" s="16">
        <f t="shared" si="22"/>
        <v>42445.761493055557</v>
      </c>
    </row>
    <row r="359" spans="1:19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s="11" t="s">
        <v>8271</v>
      </c>
      <c r="P359">
        <f t="shared" si="20"/>
        <v>86.14</v>
      </c>
      <c r="Q359">
        <f t="shared" si="21"/>
        <v>174</v>
      </c>
      <c r="R359" s="16">
        <f t="shared" si="23"/>
        <v>42078.222187499996</v>
      </c>
      <c r="S359" s="16">
        <f t="shared" si="22"/>
        <v>42118.222187499996</v>
      </c>
    </row>
    <row r="360" spans="1:19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s="11" t="s">
        <v>8271</v>
      </c>
      <c r="P360">
        <f t="shared" si="20"/>
        <v>193.05</v>
      </c>
      <c r="Q360">
        <f t="shared" si="21"/>
        <v>103</v>
      </c>
      <c r="R360" s="16">
        <f t="shared" si="23"/>
        <v>42507.860196759255</v>
      </c>
      <c r="S360" s="16">
        <f t="shared" si="22"/>
        <v>42536.625</v>
      </c>
    </row>
    <row r="361" spans="1:19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s="11" t="s">
        <v>8271</v>
      </c>
      <c r="P361">
        <f t="shared" si="20"/>
        <v>84.02</v>
      </c>
      <c r="Q361">
        <f t="shared" si="21"/>
        <v>105</v>
      </c>
      <c r="R361" s="16">
        <f t="shared" si="23"/>
        <v>41935.070486111108</v>
      </c>
      <c r="S361" s="16">
        <f t="shared" si="22"/>
        <v>41957.216666666667</v>
      </c>
    </row>
    <row r="362" spans="1:19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s="11" t="s">
        <v>8271</v>
      </c>
      <c r="P362">
        <f t="shared" si="20"/>
        <v>139.83000000000001</v>
      </c>
      <c r="Q362">
        <f t="shared" si="21"/>
        <v>101</v>
      </c>
      <c r="R362" s="16">
        <f t="shared" si="23"/>
        <v>42163.897916666669</v>
      </c>
      <c r="S362" s="16">
        <f t="shared" si="22"/>
        <v>42208.132638888885</v>
      </c>
    </row>
    <row r="363" spans="1:19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s="11" t="s">
        <v>8271</v>
      </c>
      <c r="P363">
        <f t="shared" si="20"/>
        <v>109.82</v>
      </c>
      <c r="Q363">
        <f t="shared" si="21"/>
        <v>111</v>
      </c>
      <c r="R363" s="16">
        <f t="shared" si="23"/>
        <v>41936.001226851848</v>
      </c>
      <c r="S363" s="16">
        <f t="shared" si="22"/>
        <v>41966.042893518519</v>
      </c>
    </row>
    <row r="364" spans="1:19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s="11" t="s">
        <v>8271</v>
      </c>
      <c r="P364">
        <f t="shared" si="20"/>
        <v>139.53</v>
      </c>
      <c r="Q364">
        <f t="shared" si="21"/>
        <v>124</v>
      </c>
      <c r="R364" s="16">
        <f t="shared" si="23"/>
        <v>41837.210543981484</v>
      </c>
      <c r="S364" s="16">
        <f t="shared" si="22"/>
        <v>41859</v>
      </c>
    </row>
    <row r="365" spans="1:19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s="11" t="s">
        <v>8271</v>
      </c>
      <c r="P365">
        <f t="shared" si="20"/>
        <v>347.85</v>
      </c>
      <c r="Q365">
        <f t="shared" si="21"/>
        <v>101</v>
      </c>
      <c r="R365" s="16">
        <f t="shared" si="23"/>
        <v>40255.744629629626</v>
      </c>
      <c r="S365" s="16">
        <f t="shared" si="22"/>
        <v>40300.806944444441</v>
      </c>
    </row>
    <row r="366" spans="1:19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s="11" t="s">
        <v>8271</v>
      </c>
      <c r="P366">
        <f t="shared" si="20"/>
        <v>68.239999999999995</v>
      </c>
      <c r="Q366">
        <f t="shared" si="21"/>
        <v>110</v>
      </c>
      <c r="R366" s="16">
        <f t="shared" si="23"/>
        <v>41780.859629629631</v>
      </c>
      <c r="S366" s="16">
        <f t="shared" si="22"/>
        <v>41811.165972222225</v>
      </c>
    </row>
    <row r="367" spans="1:19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s="11" t="s">
        <v>8271</v>
      </c>
      <c r="P367">
        <f t="shared" si="20"/>
        <v>239.94</v>
      </c>
      <c r="Q367">
        <f t="shared" si="21"/>
        <v>104</v>
      </c>
      <c r="R367" s="16">
        <f t="shared" si="23"/>
        <v>41668.606469907405</v>
      </c>
      <c r="S367" s="16">
        <f t="shared" si="22"/>
        <v>41698.606469907405</v>
      </c>
    </row>
    <row r="368" spans="1:19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s="11" t="s">
        <v>8271</v>
      </c>
      <c r="P368">
        <f t="shared" si="20"/>
        <v>287.31</v>
      </c>
      <c r="Q368">
        <f t="shared" si="21"/>
        <v>101</v>
      </c>
      <c r="R368" s="16">
        <f t="shared" si="23"/>
        <v>41019.793032407404</v>
      </c>
      <c r="S368" s="16">
        <f t="shared" si="22"/>
        <v>41049.793032407404</v>
      </c>
    </row>
    <row r="369" spans="1:19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s="11" t="s">
        <v>8271</v>
      </c>
      <c r="P369">
        <f t="shared" si="20"/>
        <v>86.85</v>
      </c>
      <c r="Q369">
        <f t="shared" si="21"/>
        <v>103</v>
      </c>
      <c r="R369" s="16">
        <f t="shared" si="23"/>
        <v>41355.577291666668</v>
      </c>
      <c r="S369" s="16">
        <f t="shared" si="22"/>
        <v>41395.207638888889</v>
      </c>
    </row>
    <row r="370" spans="1:19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s="11" t="s">
        <v>8271</v>
      </c>
      <c r="P370">
        <f t="shared" si="20"/>
        <v>81.849999999999994</v>
      </c>
      <c r="Q370">
        <f t="shared" si="21"/>
        <v>104</v>
      </c>
      <c r="R370" s="16">
        <f t="shared" si="23"/>
        <v>42043.605578703704</v>
      </c>
      <c r="S370" s="16">
        <f t="shared" si="22"/>
        <v>42078.563912037032</v>
      </c>
    </row>
    <row r="371" spans="1:19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s="11" t="s">
        <v>8271</v>
      </c>
      <c r="P371">
        <f t="shared" si="20"/>
        <v>42.87</v>
      </c>
      <c r="Q371">
        <f t="shared" si="21"/>
        <v>110</v>
      </c>
      <c r="R371" s="16">
        <f t="shared" si="23"/>
        <v>40893.551724537036</v>
      </c>
      <c r="S371" s="16">
        <f t="shared" si="22"/>
        <v>40923.551724537036</v>
      </c>
    </row>
    <row r="372" spans="1:19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s="11" t="s">
        <v>8271</v>
      </c>
      <c r="P372">
        <f t="shared" si="20"/>
        <v>709.42</v>
      </c>
      <c r="Q372">
        <f t="shared" si="21"/>
        <v>122</v>
      </c>
      <c r="R372" s="16">
        <f t="shared" si="23"/>
        <v>42711.795138888891</v>
      </c>
      <c r="S372" s="16">
        <f t="shared" si="22"/>
        <v>42741.795138888891</v>
      </c>
    </row>
    <row r="373" spans="1:19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s="11" t="s">
        <v>8271</v>
      </c>
      <c r="P373">
        <f t="shared" si="20"/>
        <v>161.26</v>
      </c>
      <c r="Q373">
        <f t="shared" si="21"/>
        <v>114</v>
      </c>
      <c r="R373" s="16">
        <f t="shared" si="23"/>
        <v>41261.767812500002</v>
      </c>
      <c r="S373" s="16">
        <f t="shared" si="22"/>
        <v>41306.767812500002</v>
      </c>
    </row>
    <row r="374" spans="1:19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s="11" t="s">
        <v>8271</v>
      </c>
      <c r="P374">
        <f t="shared" si="20"/>
        <v>41.78</v>
      </c>
      <c r="Q374">
        <f t="shared" si="21"/>
        <v>125</v>
      </c>
      <c r="R374" s="16">
        <f t="shared" si="23"/>
        <v>42425.576898148152</v>
      </c>
      <c r="S374" s="16">
        <f t="shared" si="22"/>
        <v>42465.666666666672</v>
      </c>
    </row>
    <row r="375" spans="1:19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s="11" t="s">
        <v>8271</v>
      </c>
      <c r="P375">
        <f t="shared" si="20"/>
        <v>89.89</v>
      </c>
      <c r="Q375">
        <f t="shared" si="21"/>
        <v>107</v>
      </c>
      <c r="R375" s="16">
        <f t="shared" si="23"/>
        <v>41078.91201388889</v>
      </c>
      <c r="S375" s="16">
        <f t="shared" si="22"/>
        <v>41108.91201388889</v>
      </c>
    </row>
    <row r="376" spans="1:19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s="11" t="s">
        <v>8271</v>
      </c>
      <c r="P376">
        <f t="shared" si="20"/>
        <v>45.05</v>
      </c>
      <c r="Q376">
        <f t="shared" si="21"/>
        <v>131</v>
      </c>
      <c r="R376" s="16">
        <f t="shared" si="23"/>
        <v>40757.889247685183</v>
      </c>
      <c r="S376" s="16">
        <f t="shared" si="22"/>
        <v>40802.889247685183</v>
      </c>
    </row>
    <row r="377" spans="1:19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s="11" t="s">
        <v>8271</v>
      </c>
      <c r="P377">
        <f t="shared" si="20"/>
        <v>42.86</v>
      </c>
      <c r="Q377">
        <f t="shared" si="21"/>
        <v>120</v>
      </c>
      <c r="R377" s="16">
        <f t="shared" si="23"/>
        <v>41657.985081018516</v>
      </c>
      <c r="S377" s="16">
        <f t="shared" si="22"/>
        <v>41699.720833333333</v>
      </c>
    </row>
    <row r="378" spans="1:19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s="11" t="s">
        <v>8271</v>
      </c>
      <c r="P378">
        <f t="shared" si="20"/>
        <v>54.08</v>
      </c>
      <c r="Q378">
        <f t="shared" si="21"/>
        <v>106</v>
      </c>
      <c r="R378" s="16">
        <f t="shared" si="23"/>
        <v>42576.452731481477</v>
      </c>
      <c r="S378" s="16">
        <f t="shared" si="22"/>
        <v>42607.452731481477</v>
      </c>
    </row>
    <row r="379" spans="1:19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s="11" t="s">
        <v>8271</v>
      </c>
      <c r="P379">
        <f t="shared" si="20"/>
        <v>103.22</v>
      </c>
      <c r="Q379">
        <f t="shared" si="21"/>
        <v>114</v>
      </c>
      <c r="R379" s="16">
        <f t="shared" si="23"/>
        <v>42292.250787037032</v>
      </c>
      <c r="S379" s="16">
        <f t="shared" si="22"/>
        <v>42322.292361111111</v>
      </c>
    </row>
    <row r="380" spans="1:19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s="11" t="s">
        <v>8271</v>
      </c>
      <c r="P380">
        <f t="shared" si="20"/>
        <v>40.4</v>
      </c>
      <c r="Q380">
        <f t="shared" si="21"/>
        <v>112</v>
      </c>
      <c r="R380" s="16">
        <f t="shared" si="23"/>
        <v>42370.571851851855</v>
      </c>
      <c r="S380" s="16">
        <f t="shared" si="22"/>
        <v>42394.994444444441</v>
      </c>
    </row>
    <row r="381" spans="1:19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s="11" t="s">
        <v>8271</v>
      </c>
      <c r="P381">
        <f t="shared" si="20"/>
        <v>116.86</v>
      </c>
      <c r="Q381">
        <f t="shared" si="21"/>
        <v>116</v>
      </c>
      <c r="R381" s="16">
        <f t="shared" si="23"/>
        <v>40987.688333333332</v>
      </c>
      <c r="S381" s="16">
        <f t="shared" si="22"/>
        <v>41032.688333333332</v>
      </c>
    </row>
    <row r="382" spans="1:19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s="11" t="s">
        <v>8271</v>
      </c>
      <c r="P382">
        <f t="shared" si="20"/>
        <v>115.51</v>
      </c>
      <c r="Q382">
        <f t="shared" si="21"/>
        <v>142</v>
      </c>
      <c r="R382" s="16">
        <f t="shared" si="23"/>
        <v>42367.719814814816</v>
      </c>
      <c r="S382" s="16">
        <f t="shared" si="22"/>
        <v>42392.719814814816</v>
      </c>
    </row>
    <row r="383" spans="1:19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s="11" t="s">
        <v>8271</v>
      </c>
      <c r="P383">
        <f t="shared" si="20"/>
        <v>104.31</v>
      </c>
      <c r="Q383">
        <f t="shared" si="21"/>
        <v>105</v>
      </c>
      <c r="R383" s="16">
        <f t="shared" si="23"/>
        <v>41085.698113425926</v>
      </c>
      <c r="S383" s="16">
        <f t="shared" si="22"/>
        <v>41120.208333333336</v>
      </c>
    </row>
    <row r="384" spans="1:19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s="11" t="s">
        <v>8271</v>
      </c>
      <c r="P384">
        <f t="shared" si="20"/>
        <v>69.77</v>
      </c>
      <c r="Q384">
        <f t="shared" si="21"/>
        <v>256</v>
      </c>
      <c r="R384" s="16">
        <f t="shared" si="23"/>
        <v>41144.709490740745</v>
      </c>
      <c r="S384" s="16">
        <f t="shared" si="22"/>
        <v>41158.709490740745</v>
      </c>
    </row>
    <row r="385" spans="1:19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s="11" t="s">
        <v>8271</v>
      </c>
      <c r="P385">
        <f t="shared" si="20"/>
        <v>43.02</v>
      </c>
      <c r="Q385">
        <f t="shared" si="21"/>
        <v>207</v>
      </c>
      <c r="R385" s="16">
        <f t="shared" si="23"/>
        <v>41755.117581018516</v>
      </c>
      <c r="S385" s="16">
        <f t="shared" si="22"/>
        <v>41778.117581018516</v>
      </c>
    </row>
    <row r="386" spans="1:19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s="11" t="s">
        <v>8271</v>
      </c>
      <c r="P386">
        <f t="shared" ref="P386:P449" si="24">IFERROR(ROUND(E386/L386,2),0)</f>
        <v>58.54</v>
      </c>
      <c r="Q386">
        <f t="shared" ref="Q386:Q449" si="25">ROUND((E386/D386)*100,0)</f>
        <v>112</v>
      </c>
      <c r="R386" s="16">
        <f t="shared" si="23"/>
        <v>41980.781793981485</v>
      </c>
      <c r="S386" s="16">
        <f t="shared" si="22"/>
        <v>42010.781793981485</v>
      </c>
    </row>
    <row r="387" spans="1:19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s="11" t="s">
        <v>8271</v>
      </c>
      <c r="P387">
        <f t="shared" si="24"/>
        <v>111.8</v>
      </c>
      <c r="Q387">
        <f t="shared" si="25"/>
        <v>106</v>
      </c>
      <c r="R387" s="16">
        <f t="shared" si="23"/>
        <v>41934.584502314814</v>
      </c>
      <c r="S387" s="16">
        <f t="shared" ref="S387:S450" si="26">(((I387/60)/60)/24)+DATE(1970,1,1)</f>
        <v>41964.626168981486</v>
      </c>
    </row>
    <row r="388" spans="1:19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s="11" t="s">
        <v>8271</v>
      </c>
      <c r="P388">
        <f t="shared" si="24"/>
        <v>46.23</v>
      </c>
      <c r="Q388">
        <f t="shared" si="25"/>
        <v>100</v>
      </c>
      <c r="R388" s="16">
        <f t="shared" ref="R388:R451" si="27">(((J388/60)/60)/24)+DATE(1970,1,1)</f>
        <v>42211.951284722221</v>
      </c>
      <c r="S388" s="16">
        <f t="shared" si="26"/>
        <v>42226.951284722221</v>
      </c>
    </row>
    <row r="389" spans="1:19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s="11" t="s">
        <v>8271</v>
      </c>
      <c r="P389">
        <f t="shared" si="24"/>
        <v>144.69</v>
      </c>
      <c r="Q389">
        <f t="shared" si="25"/>
        <v>214</v>
      </c>
      <c r="R389" s="16">
        <f t="shared" si="27"/>
        <v>42200.67659722222</v>
      </c>
      <c r="S389" s="16">
        <f t="shared" si="26"/>
        <v>42231.25</v>
      </c>
    </row>
    <row r="390" spans="1:19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s="11" t="s">
        <v>8271</v>
      </c>
      <c r="P390">
        <f t="shared" si="24"/>
        <v>88.85</v>
      </c>
      <c r="Q390">
        <f t="shared" si="25"/>
        <v>126</v>
      </c>
      <c r="R390" s="16">
        <f t="shared" si="27"/>
        <v>42549.076157407413</v>
      </c>
      <c r="S390" s="16">
        <f t="shared" si="26"/>
        <v>42579.076157407413</v>
      </c>
    </row>
    <row r="391" spans="1:19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s="11" t="s">
        <v>8271</v>
      </c>
      <c r="P391">
        <f t="shared" si="24"/>
        <v>81.75</v>
      </c>
      <c r="Q391">
        <f t="shared" si="25"/>
        <v>182</v>
      </c>
      <c r="R391" s="16">
        <f t="shared" si="27"/>
        <v>41674.063078703701</v>
      </c>
      <c r="S391" s="16">
        <f t="shared" si="26"/>
        <v>41705.957638888889</v>
      </c>
    </row>
    <row r="392" spans="1:19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s="11" t="s">
        <v>8271</v>
      </c>
      <c r="P392">
        <f t="shared" si="24"/>
        <v>71.430000000000007</v>
      </c>
      <c r="Q392">
        <f t="shared" si="25"/>
        <v>100</v>
      </c>
      <c r="R392" s="16">
        <f t="shared" si="27"/>
        <v>42112.036712962959</v>
      </c>
      <c r="S392" s="16">
        <f t="shared" si="26"/>
        <v>42132.036712962959</v>
      </c>
    </row>
    <row r="393" spans="1:19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s="11" t="s">
        <v>8271</v>
      </c>
      <c r="P393">
        <f t="shared" si="24"/>
        <v>104.26</v>
      </c>
      <c r="Q393">
        <f t="shared" si="25"/>
        <v>101</v>
      </c>
      <c r="R393" s="16">
        <f t="shared" si="27"/>
        <v>40865.042256944449</v>
      </c>
      <c r="S393" s="16">
        <f t="shared" si="26"/>
        <v>40895.040972222225</v>
      </c>
    </row>
    <row r="394" spans="1:19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s="11" t="s">
        <v>8271</v>
      </c>
      <c r="P394">
        <f t="shared" si="24"/>
        <v>90.62</v>
      </c>
      <c r="Q394">
        <f t="shared" si="25"/>
        <v>101</v>
      </c>
      <c r="R394" s="16">
        <f t="shared" si="27"/>
        <v>40763.717256944445</v>
      </c>
      <c r="S394" s="16">
        <f t="shared" si="26"/>
        <v>40794.125</v>
      </c>
    </row>
    <row r="395" spans="1:19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s="11" t="s">
        <v>8271</v>
      </c>
      <c r="P395">
        <f t="shared" si="24"/>
        <v>157.33000000000001</v>
      </c>
      <c r="Q395">
        <f t="shared" si="25"/>
        <v>110</v>
      </c>
      <c r="R395" s="16">
        <f t="shared" si="27"/>
        <v>41526.708935185183</v>
      </c>
      <c r="S395" s="16">
        <f t="shared" si="26"/>
        <v>41557.708935185183</v>
      </c>
    </row>
    <row r="396" spans="1:19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s="11" t="s">
        <v>8271</v>
      </c>
      <c r="P396">
        <f t="shared" si="24"/>
        <v>105.18</v>
      </c>
      <c r="Q396">
        <f t="shared" si="25"/>
        <v>112</v>
      </c>
      <c r="R396" s="16">
        <f t="shared" si="27"/>
        <v>42417.818078703705</v>
      </c>
      <c r="S396" s="16">
        <f t="shared" si="26"/>
        <v>42477.776412037041</v>
      </c>
    </row>
    <row r="397" spans="1:19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s="11" t="s">
        <v>8271</v>
      </c>
      <c r="P397">
        <f t="shared" si="24"/>
        <v>58.72</v>
      </c>
      <c r="Q397">
        <f t="shared" si="25"/>
        <v>108</v>
      </c>
      <c r="R397" s="16">
        <f t="shared" si="27"/>
        <v>40990.909259259257</v>
      </c>
      <c r="S397" s="16">
        <f t="shared" si="26"/>
        <v>41026.897222222222</v>
      </c>
    </row>
    <row r="398" spans="1:19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s="11" t="s">
        <v>8271</v>
      </c>
      <c r="P398">
        <f t="shared" si="24"/>
        <v>81.63</v>
      </c>
      <c r="Q398">
        <f t="shared" si="25"/>
        <v>107</v>
      </c>
      <c r="R398" s="16">
        <f t="shared" si="27"/>
        <v>41082.564884259256</v>
      </c>
      <c r="S398" s="16">
        <f t="shared" si="26"/>
        <v>41097.564884259256</v>
      </c>
    </row>
    <row r="399" spans="1:19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s="11" t="s">
        <v>8271</v>
      </c>
      <c r="P399">
        <f t="shared" si="24"/>
        <v>56.46</v>
      </c>
      <c r="Q399">
        <f t="shared" si="25"/>
        <v>104</v>
      </c>
      <c r="R399" s="16">
        <f t="shared" si="27"/>
        <v>40379.776435185187</v>
      </c>
      <c r="S399" s="16">
        <f t="shared" si="26"/>
        <v>40422.155555555553</v>
      </c>
    </row>
    <row r="400" spans="1:19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s="11" t="s">
        <v>8271</v>
      </c>
      <c r="P400">
        <f t="shared" si="24"/>
        <v>140.1</v>
      </c>
      <c r="Q400">
        <f t="shared" si="25"/>
        <v>125</v>
      </c>
      <c r="R400" s="16">
        <f t="shared" si="27"/>
        <v>42078.793124999997</v>
      </c>
      <c r="S400" s="16">
        <f t="shared" si="26"/>
        <v>42123.793124999997</v>
      </c>
    </row>
    <row r="401" spans="1:19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s="11" t="s">
        <v>8271</v>
      </c>
      <c r="P401">
        <f t="shared" si="24"/>
        <v>224.85</v>
      </c>
      <c r="Q401">
        <f t="shared" si="25"/>
        <v>107</v>
      </c>
      <c r="R401" s="16">
        <f t="shared" si="27"/>
        <v>42687.875775462962</v>
      </c>
      <c r="S401" s="16">
        <f t="shared" si="26"/>
        <v>42718.5</v>
      </c>
    </row>
    <row r="402" spans="1:19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s="11" t="s">
        <v>8271</v>
      </c>
      <c r="P402">
        <f t="shared" si="24"/>
        <v>181.13</v>
      </c>
      <c r="Q402">
        <f t="shared" si="25"/>
        <v>112</v>
      </c>
      <c r="R402" s="16">
        <f t="shared" si="27"/>
        <v>41745.635960648149</v>
      </c>
      <c r="S402" s="16">
        <f t="shared" si="26"/>
        <v>41776.145833333336</v>
      </c>
    </row>
    <row r="403" spans="1:19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s="11" t="s">
        <v>8271</v>
      </c>
      <c r="P403">
        <f t="shared" si="24"/>
        <v>711.04</v>
      </c>
      <c r="Q403">
        <f t="shared" si="25"/>
        <v>104</v>
      </c>
      <c r="R403" s="16">
        <f t="shared" si="27"/>
        <v>40732.842245370368</v>
      </c>
      <c r="S403" s="16">
        <f t="shared" si="26"/>
        <v>40762.842245370368</v>
      </c>
    </row>
    <row r="404" spans="1:19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s="11" t="s">
        <v>8271</v>
      </c>
      <c r="P404">
        <f t="shared" si="24"/>
        <v>65.88</v>
      </c>
      <c r="Q404">
        <f t="shared" si="25"/>
        <v>142</v>
      </c>
      <c r="R404" s="16">
        <f t="shared" si="27"/>
        <v>42292.539548611108</v>
      </c>
      <c r="S404" s="16">
        <f t="shared" si="26"/>
        <v>42313.58121527778</v>
      </c>
    </row>
    <row r="405" spans="1:19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s="11" t="s">
        <v>8271</v>
      </c>
      <c r="P405">
        <f t="shared" si="24"/>
        <v>75.19</v>
      </c>
      <c r="Q405">
        <f t="shared" si="25"/>
        <v>105</v>
      </c>
      <c r="R405" s="16">
        <f t="shared" si="27"/>
        <v>40718.310659722221</v>
      </c>
      <c r="S405" s="16">
        <f t="shared" si="26"/>
        <v>40765.297222222223</v>
      </c>
    </row>
    <row r="406" spans="1:19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s="11" t="s">
        <v>8271</v>
      </c>
      <c r="P406">
        <f t="shared" si="24"/>
        <v>133.13999999999999</v>
      </c>
      <c r="Q406">
        <f t="shared" si="25"/>
        <v>103</v>
      </c>
      <c r="R406" s="16">
        <f t="shared" si="27"/>
        <v>41646.628032407411</v>
      </c>
      <c r="S406" s="16">
        <f t="shared" si="26"/>
        <v>41675.961111111108</v>
      </c>
    </row>
    <row r="407" spans="1:19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s="11" t="s">
        <v>8271</v>
      </c>
      <c r="P407">
        <f t="shared" si="24"/>
        <v>55.2</v>
      </c>
      <c r="Q407">
        <f t="shared" si="25"/>
        <v>108</v>
      </c>
      <c r="R407" s="16">
        <f t="shared" si="27"/>
        <v>41674.08494212963</v>
      </c>
      <c r="S407" s="16">
        <f t="shared" si="26"/>
        <v>41704.08494212963</v>
      </c>
    </row>
    <row r="408" spans="1:19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s="11" t="s">
        <v>8271</v>
      </c>
      <c r="P408">
        <f t="shared" si="24"/>
        <v>86.16</v>
      </c>
      <c r="Q408">
        <f t="shared" si="25"/>
        <v>108</v>
      </c>
      <c r="R408" s="16">
        <f t="shared" si="27"/>
        <v>40638.162465277775</v>
      </c>
      <c r="S408" s="16">
        <f t="shared" si="26"/>
        <v>40672.249305555553</v>
      </c>
    </row>
    <row r="409" spans="1:19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s="11" t="s">
        <v>8271</v>
      </c>
      <c r="P409">
        <f t="shared" si="24"/>
        <v>92.32</v>
      </c>
      <c r="Q409">
        <f t="shared" si="25"/>
        <v>102</v>
      </c>
      <c r="R409" s="16">
        <f t="shared" si="27"/>
        <v>40806.870949074073</v>
      </c>
      <c r="S409" s="16">
        <f t="shared" si="26"/>
        <v>40866.912615740745</v>
      </c>
    </row>
    <row r="410" spans="1:19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s="11" t="s">
        <v>8271</v>
      </c>
      <c r="P410">
        <f t="shared" si="24"/>
        <v>160.16</v>
      </c>
      <c r="Q410">
        <f t="shared" si="25"/>
        <v>101</v>
      </c>
      <c r="R410" s="16">
        <f t="shared" si="27"/>
        <v>41543.735995370371</v>
      </c>
      <c r="S410" s="16">
        <f t="shared" si="26"/>
        <v>41583.777662037035</v>
      </c>
    </row>
    <row r="411" spans="1:19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s="11" t="s">
        <v>8271</v>
      </c>
      <c r="P411">
        <f t="shared" si="24"/>
        <v>45.6</v>
      </c>
      <c r="Q411">
        <f t="shared" si="25"/>
        <v>137</v>
      </c>
      <c r="R411" s="16">
        <f t="shared" si="27"/>
        <v>42543.862777777773</v>
      </c>
      <c r="S411" s="16">
        <f t="shared" si="26"/>
        <v>42573.862777777773</v>
      </c>
    </row>
    <row r="412" spans="1:19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s="11" t="s">
        <v>8271</v>
      </c>
      <c r="P412">
        <f t="shared" si="24"/>
        <v>183.29</v>
      </c>
      <c r="Q412">
        <f t="shared" si="25"/>
        <v>128</v>
      </c>
      <c r="R412" s="16">
        <f t="shared" si="27"/>
        <v>42113.981446759266</v>
      </c>
      <c r="S412" s="16">
        <f t="shared" si="26"/>
        <v>42173.981446759266</v>
      </c>
    </row>
    <row r="413" spans="1:19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s="11" t="s">
        <v>8271</v>
      </c>
      <c r="P413">
        <f t="shared" si="24"/>
        <v>125.79</v>
      </c>
      <c r="Q413">
        <f t="shared" si="25"/>
        <v>101</v>
      </c>
      <c r="R413" s="16">
        <f t="shared" si="27"/>
        <v>41598.17597222222</v>
      </c>
      <c r="S413" s="16">
        <f t="shared" si="26"/>
        <v>41630.208333333336</v>
      </c>
    </row>
    <row r="414" spans="1:19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s="11" t="s">
        <v>8271</v>
      </c>
      <c r="P414">
        <f t="shared" si="24"/>
        <v>57.65</v>
      </c>
      <c r="Q414">
        <f t="shared" si="25"/>
        <v>127</v>
      </c>
      <c r="R414" s="16">
        <f t="shared" si="27"/>
        <v>41099.742800925924</v>
      </c>
      <c r="S414" s="16">
        <f t="shared" si="26"/>
        <v>41115.742800925924</v>
      </c>
    </row>
    <row r="415" spans="1:19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s="11" t="s">
        <v>8271</v>
      </c>
      <c r="P415">
        <f t="shared" si="24"/>
        <v>78.66</v>
      </c>
      <c r="Q415">
        <f t="shared" si="25"/>
        <v>105</v>
      </c>
      <c r="R415" s="16">
        <f t="shared" si="27"/>
        <v>41079.877442129626</v>
      </c>
      <c r="S415" s="16">
        <f t="shared" si="26"/>
        <v>41109.877442129626</v>
      </c>
    </row>
    <row r="416" spans="1:19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s="11" t="s">
        <v>8271</v>
      </c>
      <c r="P416">
        <f t="shared" si="24"/>
        <v>91.48</v>
      </c>
      <c r="Q416">
        <f t="shared" si="25"/>
        <v>103</v>
      </c>
      <c r="R416" s="16">
        <f t="shared" si="27"/>
        <v>41529.063252314816</v>
      </c>
      <c r="S416" s="16">
        <f t="shared" si="26"/>
        <v>41559.063252314816</v>
      </c>
    </row>
    <row r="417" spans="1:19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s="11" t="s">
        <v>8271</v>
      </c>
      <c r="P417">
        <f t="shared" si="24"/>
        <v>68.099999999999994</v>
      </c>
      <c r="Q417">
        <f t="shared" si="25"/>
        <v>102</v>
      </c>
      <c r="R417" s="16">
        <f t="shared" si="27"/>
        <v>41904.851875</v>
      </c>
      <c r="S417" s="16">
        <f t="shared" si="26"/>
        <v>41929.5</v>
      </c>
    </row>
    <row r="418" spans="1:19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s="11" t="s">
        <v>8271</v>
      </c>
      <c r="P418">
        <f t="shared" si="24"/>
        <v>48.09</v>
      </c>
      <c r="Q418">
        <f t="shared" si="25"/>
        <v>120</v>
      </c>
      <c r="R418" s="16">
        <f t="shared" si="27"/>
        <v>41648.396192129629</v>
      </c>
      <c r="S418" s="16">
        <f t="shared" si="26"/>
        <v>41678.396192129629</v>
      </c>
    </row>
    <row r="419" spans="1:19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s="11" t="s">
        <v>8271</v>
      </c>
      <c r="P419">
        <f t="shared" si="24"/>
        <v>202.42</v>
      </c>
      <c r="Q419">
        <f t="shared" si="25"/>
        <v>100</v>
      </c>
      <c r="R419" s="16">
        <f t="shared" si="27"/>
        <v>41360.970601851855</v>
      </c>
      <c r="S419" s="16">
        <f t="shared" si="26"/>
        <v>41372.189583333333</v>
      </c>
    </row>
    <row r="420" spans="1:19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s="11" t="s">
        <v>8271</v>
      </c>
      <c r="P420">
        <f t="shared" si="24"/>
        <v>216.75</v>
      </c>
      <c r="Q420">
        <f t="shared" si="25"/>
        <v>101</v>
      </c>
      <c r="R420" s="16">
        <f t="shared" si="27"/>
        <v>42178.282372685186</v>
      </c>
      <c r="S420" s="16">
        <f t="shared" si="26"/>
        <v>42208.282372685186</v>
      </c>
    </row>
    <row r="421" spans="1:19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s="11" t="s">
        <v>8271</v>
      </c>
      <c r="P421">
        <f t="shared" si="24"/>
        <v>110.07</v>
      </c>
      <c r="Q421">
        <f t="shared" si="25"/>
        <v>100</v>
      </c>
      <c r="R421" s="16">
        <f t="shared" si="27"/>
        <v>41394.842442129629</v>
      </c>
      <c r="S421" s="16">
        <f t="shared" si="26"/>
        <v>41454.842442129629</v>
      </c>
    </row>
    <row r="422" spans="1:19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s="11" t="s">
        <v>8272</v>
      </c>
      <c r="P422">
        <f t="shared" si="24"/>
        <v>4.83</v>
      </c>
      <c r="Q422">
        <f t="shared" si="25"/>
        <v>0</v>
      </c>
      <c r="R422" s="16">
        <f t="shared" si="27"/>
        <v>41682.23646990741</v>
      </c>
      <c r="S422" s="16">
        <f t="shared" si="26"/>
        <v>41712.194803240738</v>
      </c>
    </row>
    <row r="423" spans="1:19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s="11" t="s">
        <v>8272</v>
      </c>
      <c r="P423">
        <f t="shared" si="24"/>
        <v>50.17</v>
      </c>
      <c r="Q423">
        <f t="shared" si="25"/>
        <v>2</v>
      </c>
      <c r="R423" s="16">
        <f t="shared" si="27"/>
        <v>42177.491388888884</v>
      </c>
      <c r="S423" s="16">
        <f t="shared" si="26"/>
        <v>42237.491388888884</v>
      </c>
    </row>
    <row r="424" spans="1:19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s="11" t="s">
        <v>8272</v>
      </c>
      <c r="P424">
        <f t="shared" si="24"/>
        <v>35.83</v>
      </c>
      <c r="Q424">
        <f t="shared" si="25"/>
        <v>1</v>
      </c>
      <c r="R424" s="16">
        <f t="shared" si="27"/>
        <v>41863.260381944441</v>
      </c>
      <c r="S424" s="16">
        <f t="shared" si="26"/>
        <v>41893.260381944441</v>
      </c>
    </row>
    <row r="425" spans="1:19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s="11" t="s">
        <v>8272</v>
      </c>
      <c r="P425">
        <f t="shared" si="24"/>
        <v>11.77</v>
      </c>
      <c r="Q425">
        <f t="shared" si="25"/>
        <v>1</v>
      </c>
      <c r="R425" s="16">
        <f t="shared" si="27"/>
        <v>41400.92627314815</v>
      </c>
      <c r="S425" s="16">
        <f t="shared" si="26"/>
        <v>41430.92627314815</v>
      </c>
    </row>
    <row r="426" spans="1:19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s="11" t="s">
        <v>8272</v>
      </c>
      <c r="P426">
        <f t="shared" si="24"/>
        <v>40.78</v>
      </c>
      <c r="Q426">
        <f t="shared" si="25"/>
        <v>7</v>
      </c>
      <c r="R426" s="16">
        <f t="shared" si="27"/>
        <v>40934.376145833332</v>
      </c>
      <c r="S426" s="16">
        <f t="shared" si="26"/>
        <v>40994.334479166668</v>
      </c>
    </row>
    <row r="427" spans="1:19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s="11" t="s">
        <v>8272</v>
      </c>
      <c r="P427">
        <f t="shared" si="24"/>
        <v>3</v>
      </c>
      <c r="Q427">
        <f t="shared" si="25"/>
        <v>0</v>
      </c>
      <c r="R427" s="16">
        <f t="shared" si="27"/>
        <v>42275.861157407402</v>
      </c>
      <c r="S427" s="16">
        <f t="shared" si="26"/>
        <v>42335.902824074074</v>
      </c>
    </row>
    <row r="428" spans="1:19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s="11" t="s">
        <v>8272</v>
      </c>
      <c r="P428">
        <f t="shared" si="24"/>
        <v>16.63</v>
      </c>
      <c r="Q428">
        <f t="shared" si="25"/>
        <v>1</v>
      </c>
      <c r="R428" s="16">
        <f t="shared" si="27"/>
        <v>42400.711967592593</v>
      </c>
      <c r="S428" s="16">
        <f t="shared" si="26"/>
        <v>42430.711967592593</v>
      </c>
    </row>
    <row r="429" spans="1:19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s="11" t="s">
        <v>8272</v>
      </c>
      <c r="P429">
        <f t="shared" si="24"/>
        <v>0</v>
      </c>
      <c r="Q429">
        <f t="shared" si="25"/>
        <v>0</v>
      </c>
      <c r="R429" s="16">
        <f t="shared" si="27"/>
        <v>42285.909027777772</v>
      </c>
      <c r="S429" s="16">
        <f t="shared" si="26"/>
        <v>42299.790972222225</v>
      </c>
    </row>
    <row r="430" spans="1:19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s="11" t="s">
        <v>8272</v>
      </c>
      <c r="P430">
        <f t="shared" si="24"/>
        <v>52</v>
      </c>
      <c r="Q430">
        <f t="shared" si="25"/>
        <v>6</v>
      </c>
      <c r="R430" s="16">
        <f t="shared" si="27"/>
        <v>41778.766724537039</v>
      </c>
      <c r="S430" s="16">
        <f t="shared" si="26"/>
        <v>41806.916666666664</v>
      </c>
    </row>
    <row r="431" spans="1:19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s="11" t="s">
        <v>8272</v>
      </c>
      <c r="P431">
        <f t="shared" si="24"/>
        <v>0</v>
      </c>
      <c r="Q431">
        <f t="shared" si="25"/>
        <v>0</v>
      </c>
      <c r="R431" s="16">
        <f t="shared" si="27"/>
        <v>40070.901412037041</v>
      </c>
      <c r="S431" s="16">
        <f t="shared" si="26"/>
        <v>40144.207638888889</v>
      </c>
    </row>
    <row r="432" spans="1:19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s="11" t="s">
        <v>8272</v>
      </c>
      <c r="P432">
        <f t="shared" si="24"/>
        <v>4.8</v>
      </c>
      <c r="Q432">
        <f t="shared" si="25"/>
        <v>2</v>
      </c>
      <c r="R432" s="16">
        <f t="shared" si="27"/>
        <v>41513.107256944444</v>
      </c>
      <c r="S432" s="16">
        <f t="shared" si="26"/>
        <v>41528.107256944444</v>
      </c>
    </row>
    <row r="433" spans="1:19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s="11" t="s">
        <v>8272</v>
      </c>
      <c r="P433">
        <f t="shared" si="24"/>
        <v>51.88</v>
      </c>
      <c r="Q433">
        <f t="shared" si="25"/>
        <v>14</v>
      </c>
      <c r="R433" s="16">
        <f t="shared" si="27"/>
        <v>42526.871331018512</v>
      </c>
      <c r="S433" s="16">
        <f t="shared" si="26"/>
        <v>42556.871331018512</v>
      </c>
    </row>
    <row r="434" spans="1:19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s="11" t="s">
        <v>8272</v>
      </c>
      <c r="P434">
        <f t="shared" si="24"/>
        <v>71.25</v>
      </c>
      <c r="Q434">
        <f t="shared" si="25"/>
        <v>10</v>
      </c>
      <c r="R434" s="16">
        <f t="shared" si="27"/>
        <v>42238.726631944446</v>
      </c>
      <c r="S434" s="16">
        <f t="shared" si="26"/>
        <v>42298.726631944446</v>
      </c>
    </row>
    <row r="435" spans="1:19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s="11" t="s">
        <v>8272</v>
      </c>
      <c r="P435">
        <f t="shared" si="24"/>
        <v>0</v>
      </c>
      <c r="Q435">
        <f t="shared" si="25"/>
        <v>0</v>
      </c>
      <c r="R435" s="16">
        <f t="shared" si="27"/>
        <v>42228.629884259266</v>
      </c>
      <c r="S435" s="16">
        <f t="shared" si="26"/>
        <v>42288.629884259266</v>
      </c>
    </row>
    <row r="436" spans="1:19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s="11" t="s">
        <v>8272</v>
      </c>
      <c r="P436">
        <f t="shared" si="24"/>
        <v>62.5</v>
      </c>
      <c r="Q436">
        <f t="shared" si="25"/>
        <v>5</v>
      </c>
      <c r="R436" s="16">
        <f t="shared" si="27"/>
        <v>41576.834513888891</v>
      </c>
      <c r="S436" s="16">
        <f t="shared" si="26"/>
        <v>41609.876180555555</v>
      </c>
    </row>
    <row r="437" spans="1:19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s="11" t="s">
        <v>8272</v>
      </c>
      <c r="P437">
        <f t="shared" si="24"/>
        <v>1</v>
      </c>
      <c r="Q437">
        <f t="shared" si="25"/>
        <v>0</v>
      </c>
      <c r="R437" s="16">
        <f t="shared" si="27"/>
        <v>41500.747453703705</v>
      </c>
      <c r="S437" s="16">
        <f t="shared" si="26"/>
        <v>41530.747453703705</v>
      </c>
    </row>
    <row r="438" spans="1:19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s="11" t="s">
        <v>8272</v>
      </c>
      <c r="P438">
        <f t="shared" si="24"/>
        <v>0</v>
      </c>
      <c r="Q438">
        <f t="shared" si="25"/>
        <v>0</v>
      </c>
      <c r="R438" s="16">
        <f t="shared" si="27"/>
        <v>41456.36241898148</v>
      </c>
      <c r="S438" s="16">
        <f t="shared" si="26"/>
        <v>41486.36241898148</v>
      </c>
    </row>
    <row r="439" spans="1:19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s="11" t="s">
        <v>8272</v>
      </c>
      <c r="P439">
        <f t="shared" si="24"/>
        <v>0</v>
      </c>
      <c r="Q439">
        <f t="shared" si="25"/>
        <v>0</v>
      </c>
      <c r="R439" s="16">
        <f t="shared" si="27"/>
        <v>42591.31858796296</v>
      </c>
      <c r="S439" s="16">
        <f t="shared" si="26"/>
        <v>42651.31858796296</v>
      </c>
    </row>
    <row r="440" spans="1:19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s="11" t="s">
        <v>8272</v>
      </c>
      <c r="P440">
        <f t="shared" si="24"/>
        <v>170.55</v>
      </c>
      <c r="Q440">
        <f t="shared" si="25"/>
        <v>9</v>
      </c>
      <c r="R440" s="16">
        <f t="shared" si="27"/>
        <v>42296.261087962965</v>
      </c>
      <c r="S440" s="16">
        <f t="shared" si="26"/>
        <v>42326.302754629629</v>
      </c>
    </row>
    <row r="441" spans="1:19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s="11" t="s">
        <v>8272</v>
      </c>
      <c r="P441">
        <f t="shared" si="24"/>
        <v>0</v>
      </c>
      <c r="Q441">
        <f t="shared" si="25"/>
        <v>0</v>
      </c>
      <c r="R441" s="16">
        <f t="shared" si="27"/>
        <v>41919.761782407404</v>
      </c>
      <c r="S441" s="16">
        <f t="shared" si="26"/>
        <v>41929.761782407404</v>
      </c>
    </row>
    <row r="442" spans="1:19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s="11" t="s">
        <v>8272</v>
      </c>
      <c r="P442">
        <f t="shared" si="24"/>
        <v>5</v>
      </c>
      <c r="Q442">
        <f t="shared" si="25"/>
        <v>0</v>
      </c>
      <c r="R442" s="16">
        <f t="shared" si="27"/>
        <v>42423.985567129625</v>
      </c>
      <c r="S442" s="16">
        <f t="shared" si="26"/>
        <v>42453.943900462968</v>
      </c>
    </row>
    <row r="443" spans="1:19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s="11" t="s">
        <v>8272</v>
      </c>
      <c r="P443">
        <f t="shared" si="24"/>
        <v>0</v>
      </c>
      <c r="Q443">
        <f t="shared" si="25"/>
        <v>0</v>
      </c>
      <c r="R443" s="16">
        <f t="shared" si="27"/>
        <v>41550.793935185182</v>
      </c>
      <c r="S443" s="16">
        <f t="shared" si="26"/>
        <v>41580.793935185182</v>
      </c>
    </row>
    <row r="444" spans="1:19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s="11" t="s">
        <v>8272</v>
      </c>
      <c r="P444">
        <f t="shared" si="24"/>
        <v>393.59</v>
      </c>
      <c r="Q444">
        <f t="shared" si="25"/>
        <v>39</v>
      </c>
      <c r="R444" s="16">
        <f t="shared" si="27"/>
        <v>42024.888692129629</v>
      </c>
      <c r="S444" s="16">
        <f t="shared" si="26"/>
        <v>42054.888692129629</v>
      </c>
    </row>
    <row r="445" spans="1:19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s="11" t="s">
        <v>8272</v>
      </c>
      <c r="P445">
        <f t="shared" si="24"/>
        <v>5</v>
      </c>
      <c r="Q445">
        <f t="shared" si="25"/>
        <v>0</v>
      </c>
      <c r="R445" s="16">
        <f t="shared" si="27"/>
        <v>41650.015057870369</v>
      </c>
      <c r="S445" s="16">
        <f t="shared" si="26"/>
        <v>41680.015057870369</v>
      </c>
    </row>
    <row r="446" spans="1:19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s="11" t="s">
        <v>8272</v>
      </c>
      <c r="P446">
        <f t="shared" si="24"/>
        <v>50</v>
      </c>
      <c r="Q446">
        <f t="shared" si="25"/>
        <v>5</v>
      </c>
      <c r="R446" s="16">
        <f t="shared" si="27"/>
        <v>40894.906956018516</v>
      </c>
      <c r="S446" s="16">
        <f t="shared" si="26"/>
        <v>40954.906956018516</v>
      </c>
    </row>
    <row r="447" spans="1:19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s="11" t="s">
        <v>8272</v>
      </c>
      <c r="P447">
        <f t="shared" si="24"/>
        <v>1</v>
      </c>
      <c r="Q447">
        <f t="shared" si="25"/>
        <v>0</v>
      </c>
      <c r="R447" s="16">
        <f t="shared" si="27"/>
        <v>42130.335358796292</v>
      </c>
      <c r="S447" s="16">
        <f t="shared" si="26"/>
        <v>42145.335358796292</v>
      </c>
    </row>
    <row r="448" spans="1:19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s="11" t="s">
        <v>8272</v>
      </c>
      <c r="P448">
        <f t="shared" si="24"/>
        <v>47.88</v>
      </c>
      <c r="Q448">
        <f t="shared" si="25"/>
        <v>7</v>
      </c>
      <c r="R448" s="16">
        <f t="shared" si="27"/>
        <v>42037.083564814813</v>
      </c>
      <c r="S448" s="16">
        <f t="shared" si="26"/>
        <v>42067.083564814813</v>
      </c>
    </row>
    <row r="449" spans="1:19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s="11" t="s">
        <v>8272</v>
      </c>
      <c r="P449">
        <f t="shared" si="24"/>
        <v>5</v>
      </c>
      <c r="Q449">
        <f t="shared" si="25"/>
        <v>0</v>
      </c>
      <c r="R449" s="16">
        <f t="shared" si="27"/>
        <v>41331.555127314816</v>
      </c>
      <c r="S449" s="16">
        <f t="shared" si="26"/>
        <v>41356.513460648144</v>
      </c>
    </row>
    <row r="450" spans="1:19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s="11" t="s">
        <v>8272</v>
      </c>
      <c r="P450">
        <f t="shared" ref="P450:P513" si="28">IFERROR(ROUND(E450/L450,2),0)</f>
        <v>20.5</v>
      </c>
      <c r="Q450">
        <f t="shared" ref="Q450:Q513" si="29">ROUND((E450/D450)*100,0)</f>
        <v>3</v>
      </c>
      <c r="R450" s="16">
        <f t="shared" si="27"/>
        <v>41753.758043981477</v>
      </c>
      <c r="S450" s="16">
        <f t="shared" si="26"/>
        <v>41773.758043981477</v>
      </c>
    </row>
    <row r="451" spans="1:19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s="11" t="s">
        <v>8272</v>
      </c>
      <c r="P451">
        <f t="shared" si="28"/>
        <v>9</v>
      </c>
      <c r="Q451">
        <f t="shared" si="29"/>
        <v>2</v>
      </c>
      <c r="R451" s="16">
        <f t="shared" si="27"/>
        <v>41534.568113425928</v>
      </c>
      <c r="S451" s="16">
        <f t="shared" ref="S451:S514" si="30">(((I451/60)/60)/24)+DATE(1970,1,1)</f>
        <v>41564.568113425928</v>
      </c>
    </row>
    <row r="452" spans="1:19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s="11" t="s">
        <v>8272</v>
      </c>
      <c r="P452">
        <f t="shared" si="28"/>
        <v>56.57</v>
      </c>
      <c r="Q452">
        <f t="shared" si="29"/>
        <v>1</v>
      </c>
      <c r="R452" s="16">
        <f t="shared" ref="R452:R515" si="31">(((J452/60)/60)/24)+DATE(1970,1,1)</f>
        <v>41654.946759259255</v>
      </c>
      <c r="S452" s="16">
        <f t="shared" si="30"/>
        <v>41684.946759259255</v>
      </c>
    </row>
    <row r="453" spans="1:19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s="11" t="s">
        <v>8272</v>
      </c>
      <c r="P453">
        <f t="shared" si="28"/>
        <v>0</v>
      </c>
      <c r="Q453">
        <f t="shared" si="29"/>
        <v>0</v>
      </c>
      <c r="R453" s="16">
        <f t="shared" si="31"/>
        <v>41634.715173611112</v>
      </c>
      <c r="S453" s="16">
        <f t="shared" si="30"/>
        <v>41664.715173611112</v>
      </c>
    </row>
    <row r="454" spans="1:19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s="11" t="s">
        <v>8272</v>
      </c>
      <c r="P454">
        <f t="shared" si="28"/>
        <v>40</v>
      </c>
      <c r="Q454">
        <f t="shared" si="29"/>
        <v>64</v>
      </c>
      <c r="R454" s="16">
        <f t="shared" si="31"/>
        <v>42107.703877314809</v>
      </c>
      <c r="S454" s="16">
        <f t="shared" si="30"/>
        <v>42137.703877314809</v>
      </c>
    </row>
    <row r="455" spans="1:19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s="11" t="s">
        <v>8272</v>
      </c>
      <c r="P455">
        <f t="shared" si="28"/>
        <v>13</v>
      </c>
      <c r="Q455">
        <f t="shared" si="29"/>
        <v>0</v>
      </c>
      <c r="R455" s="16">
        <f t="shared" si="31"/>
        <v>42038.824988425928</v>
      </c>
      <c r="S455" s="16">
        <f t="shared" si="30"/>
        <v>42054.824988425928</v>
      </c>
    </row>
    <row r="456" spans="1:19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s="11" t="s">
        <v>8272</v>
      </c>
      <c r="P456">
        <f t="shared" si="28"/>
        <v>16.399999999999999</v>
      </c>
      <c r="Q456">
        <f t="shared" si="29"/>
        <v>1</v>
      </c>
      <c r="R456" s="16">
        <f t="shared" si="31"/>
        <v>41938.717256944445</v>
      </c>
      <c r="S456" s="16">
        <f t="shared" si="30"/>
        <v>41969.551388888889</v>
      </c>
    </row>
    <row r="457" spans="1:19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s="11" t="s">
        <v>8272</v>
      </c>
      <c r="P457">
        <f t="shared" si="28"/>
        <v>22.5</v>
      </c>
      <c r="Q457">
        <f t="shared" si="29"/>
        <v>0</v>
      </c>
      <c r="R457" s="16">
        <f t="shared" si="31"/>
        <v>40971.002569444441</v>
      </c>
      <c r="S457" s="16">
        <f t="shared" si="30"/>
        <v>41016.021527777775</v>
      </c>
    </row>
    <row r="458" spans="1:19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s="11" t="s">
        <v>8272</v>
      </c>
      <c r="P458">
        <f t="shared" si="28"/>
        <v>20.329999999999998</v>
      </c>
      <c r="Q458">
        <f t="shared" si="29"/>
        <v>1</v>
      </c>
      <c r="R458" s="16">
        <f t="shared" si="31"/>
        <v>41547.694456018515</v>
      </c>
      <c r="S458" s="16">
        <f t="shared" si="30"/>
        <v>41569.165972222225</v>
      </c>
    </row>
    <row r="459" spans="1:19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s="11" t="s">
        <v>8272</v>
      </c>
      <c r="P459">
        <f t="shared" si="28"/>
        <v>0</v>
      </c>
      <c r="Q459">
        <f t="shared" si="29"/>
        <v>0</v>
      </c>
      <c r="R459" s="16">
        <f t="shared" si="31"/>
        <v>41837.767500000002</v>
      </c>
      <c r="S459" s="16">
        <f t="shared" si="30"/>
        <v>41867.767500000002</v>
      </c>
    </row>
    <row r="460" spans="1:19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s="11" t="s">
        <v>8272</v>
      </c>
      <c r="P460">
        <f t="shared" si="28"/>
        <v>16.760000000000002</v>
      </c>
      <c r="Q460">
        <f t="shared" si="29"/>
        <v>8</v>
      </c>
      <c r="R460" s="16">
        <f t="shared" si="31"/>
        <v>41378.69976851852</v>
      </c>
      <c r="S460" s="16">
        <f t="shared" si="30"/>
        <v>41408.69976851852</v>
      </c>
    </row>
    <row r="461" spans="1:19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s="11" t="s">
        <v>8272</v>
      </c>
      <c r="P461">
        <f t="shared" si="28"/>
        <v>25</v>
      </c>
      <c r="Q461">
        <f t="shared" si="29"/>
        <v>0</v>
      </c>
      <c r="R461" s="16">
        <f t="shared" si="31"/>
        <v>40800.6403587963</v>
      </c>
      <c r="S461" s="16">
        <f t="shared" si="30"/>
        <v>40860.682025462964</v>
      </c>
    </row>
    <row r="462" spans="1:19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s="11" t="s">
        <v>8272</v>
      </c>
      <c r="P462">
        <f t="shared" si="28"/>
        <v>12.5</v>
      </c>
      <c r="Q462">
        <f t="shared" si="29"/>
        <v>0</v>
      </c>
      <c r="R462" s="16">
        <f t="shared" si="31"/>
        <v>41759.542534722219</v>
      </c>
      <c r="S462" s="16">
        <f t="shared" si="30"/>
        <v>41791.166666666664</v>
      </c>
    </row>
    <row r="463" spans="1:19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s="11" t="s">
        <v>8272</v>
      </c>
      <c r="P463">
        <f t="shared" si="28"/>
        <v>0</v>
      </c>
      <c r="Q463">
        <f t="shared" si="29"/>
        <v>0</v>
      </c>
      <c r="R463" s="16">
        <f t="shared" si="31"/>
        <v>41407.84684027778</v>
      </c>
      <c r="S463" s="16">
        <f t="shared" si="30"/>
        <v>41427.84684027778</v>
      </c>
    </row>
    <row r="464" spans="1:19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s="11" t="s">
        <v>8272</v>
      </c>
      <c r="P464">
        <f t="shared" si="28"/>
        <v>0</v>
      </c>
      <c r="Q464">
        <f t="shared" si="29"/>
        <v>0</v>
      </c>
      <c r="R464" s="16">
        <f t="shared" si="31"/>
        <v>40705.126631944448</v>
      </c>
      <c r="S464" s="16">
        <f t="shared" si="30"/>
        <v>40765.126631944448</v>
      </c>
    </row>
    <row r="465" spans="1:19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s="11" t="s">
        <v>8272</v>
      </c>
      <c r="P465">
        <f t="shared" si="28"/>
        <v>113.64</v>
      </c>
      <c r="Q465">
        <f t="shared" si="29"/>
        <v>2</v>
      </c>
      <c r="R465" s="16">
        <f t="shared" si="31"/>
        <v>40750.710104166668</v>
      </c>
      <c r="S465" s="16">
        <f t="shared" si="30"/>
        <v>40810.710104166668</v>
      </c>
    </row>
    <row r="466" spans="1:19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s="11" t="s">
        <v>8272</v>
      </c>
      <c r="P466">
        <f t="shared" si="28"/>
        <v>1</v>
      </c>
      <c r="Q466">
        <f t="shared" si="29"/>
        <v>0</v>
      </c>
      <c r="R466" s="16">
        <f t="shared" si="31"/>
        <v>42488.848784722228</v>
      </c>
      <c r="S466" s="16">
        <f t="shared" si="30"/>
        <v>42508.848784722228</v>
      </c>
    </row>
    <row r="467" spans="1:19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s="11" t="s">
        <v>8272</v>
      </c>
      <c r="P467">
        <f t="shared" si="28"/>
        <v>17.25</v>
      </c>
      <c r="Q467">
        <f t="shared" si="29"/>
        <v>27</v>
      </c>
      <c r="R467" s="16">
        <f t="shared" si="31"/>
        <v>41801.120069444441</v>
      </c>
      <c r="S467" s="16">
        <f t="shared" si="30"/>
        <v>41817.120069444441</v>
      </c>
    </row>
    <row r="468" spans="1:19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s="11" t="s">
        <v>8272</v>
      </c>
      <c r="P468">
        <f t="shared" si="28"/>
        <v>15.2</v>
      </c>
      <c r="Q468">
        <f t="shared" si="29"/>
        <v>1</v>
      </c>
      <c r="R468" s="16">
        <f t="shared" si="31"/>
        <v>41129.942870370374</v>
      </c>
      <c r="S468" s="16">
        <f t="shared" si="30"/>
        <v>41159.942870370374</v>
      </c>
    </row>
    <row r="469" spans="1:19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s="11" t="s">
        <v>8272</v>
      </c>
      <c r="P469">
        <f t="shared" si="28"/>
        <v>110.64</v>
      </c>
      <c r="Q469">
        <f t="shared" si="29"/>
        <v>22</v>
      </c>
      <c r="R469" s="16">
        <f t="shared" si="31"/>
        <v>41135.679791666669</v>
      </c>
      <c r="S469" s="16">
        <f t="shared" si="30"/>
        <v>41180.679791666669</v>
      </c>
    </row>
    <row r="470" spans="1:19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s="11" t="s">
        <v>8272</v>
      </c>
      <c r="P470">
        <f t="shared" si="28"/>
        <v>0</v>
      </c>
      <c r="Q470">
        <f t="shared" si="29"/>
        <v>0</v>
      </c>
      <c r="R470" s="16">
        <f t="shared" si="31"/>
        <v>41041.167627314811</v>
      </c>
      <c r="S470" s="16">
        <f t="shared" si="30"/>
        <v>41101.160474537035</v>
      </c>
    </row>
    <row r="471" spans="1:19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s="11" t="s">
        <v>8272</v>
      </c>
      <c r="P471">
        <f t="shared" si="28"/>
        <v>0</v>
      </c>
      <c r="Q471">
        <f t="shared" si="29"/>
        <v>0</v>
      </c>
      <c r="R471" s="16">
        <f t="shared" si="31"/>
        <v>41827.989861111113</v>
      </c>
      <c r="S471" s="16">
        <f t="shared" si="30"/>
        <v>41887.989861111113</v>
      </c>
    </row>
    <row r="472" spans="1:19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s="11" t="s">
        <v>8272</v>
      </c>
      <c r="P472">
        <f t="shared" si="28"/>
        <v>25.5</v>
      </c>
      <c r="Q472">
        <f t="shared" si="29"/>
        <v>1</v>
      </c>
      <c r="R472" s="16">
        <f t="shared" si="31"/>
        <v>41605.167696759258</v>
      </c>
      <c r="S472" s="16">
        <f t="shared" si="30"/>
        <v>41655.166666666664</v>
      </c>
    </row>
    <row r="473" spans="1:19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s="11" t="s">
        <v>8272</v>
      </c>
      <c r="P473">
        <f t="shared" si="28"/>
        <v>38.479999999999997</v>
      </c>
      <c r="Q473">
        <f t="shared" si="29"/>
        <v>12</v>
      </c>
      <c r="R473" s="16">
        <f t="shared" si="31"/>
        <v>41703.721979166665</v>
      </c>
      <c r="S473" s="16">
        <f t="shared" si="30"/>
        <v>41748.680312500001</v>
      </c>
    </row>
    <row r="474" spans="1:19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s="11" t="s">
        <v>8272</v>
      </c>
      <c r="P474">
        <f t="shared" si="28"/>
        <v>28.2</v>
      </c>
      <c r="Q474">
        <f t="shared" si="29"/>
        <v>18</v>
      </c>
      <c r="R474" s="16">
        <f t="shared" si="31"/>
        <v>41844.922662037039</v>
      </c>
      <c r="S474" s="16">
        <f t="shared" si="30"/>
        <v>41874.922662037039</v>
      </c>
    </row>
    <row r="475" spans="1:19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s="11" t="s">
        <v>8272</v>
      </c>
      <c r="P475">
        <f t="shared" si="28"/>
        <v>61.5</v>
      </c>
      <c r="Q475">
        <f t="shared" si="29"/>
        <v>3</v>
      </c>
      <c r="R475" s="16">
        <f t="shared" si="31"/>
        <v>41869.698136574072</v>
      </c>
      <c r="S475" s="16">
        <f t="shared" si="30"/>
        <v>41899.698136574072</v>
      </c>
    </row>
    <row r="476" spans="1:19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s="11" t="s">
        <v>8272</v>
      </c>
      <c r="P476">
        <f t="shared" si="28"/>
        <v>1</v>
      </c>
      <c r="Q476">
        <f t="shared" si="29"/>
        <v>0</v>
      </c>
      <c r="R476" s="16">
        <f t="shared" si="31"/>
        <v>42753.329039351855</v>
      </c>
      <c r="S476" s="16">
        <f t="shared" si="30"/>
        <v>42783.329039351855</v>
      </c>
    </row>
    <row r="477" spans="1:19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s="11" t="s">
        <v>8272</v>
      </c>
      <c r="P477">
        <f t="shared" si="28"/>
        <v>0</v>
      </c>
      <c r="Q477">
        <f t="shared" si="29"/>
        <v>0</v>
      </c>
      <c r="R477" s="16">
        <f t="shared" si="31"/>
        <v>42100.086145833338</v>
      </c>
      <c r="S477" s="16">
        <f t="shared" si="30"/>
        <v>42130.086145833338</v>
      </c>
    </row>
    <row r="478" spans="1:19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s="11" t="s">
        <v>8272</v>
      </c>
      <c r="P478">
        <f t="shared" si="28"/>
        <v>39.57</v>
      </c>
      <c r="Q478">
        <f t="shared" si="29"/>
        <v>2</v>
      </c>
      <c r="R478" s="16">
        <f t="shared" si="31"/>
        <v>41757.975011574075</v>
      </c>
      <c r="S478" s="16">
        <f t="shared" si="30"/>
        <v>41793.165972222225</v>
      </c>
    </row>
    <row r="479" spans="1:19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s="11" t="s">
        <v>8272</v>
      </c>
      <c r="P479">
        <f t="shared" si="28"/>
        <v>0</v>
      </c>
      <c r="Q479">
        <f t="shared" si="29"/>
        <v>0</v>
      </c>
      <c r="R479" s="16">
        <f t="shared" si="31"/>
        <v>40987.83488425926</v>
      </c>
      <c r="S479" s="16">
        <f t="shared" si="30"/>
        <v>41047.83488425926</v>
      </c>
    </row>
    <row r="480" spans="1:19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s="11" t="s">
        <v>8272</v>
      </c>
      <c r="P480">
        <f t="shared" si="28"/>
        <v>0</v>
      </c>
      <c r="Q480">
        <f t="shared" si="29"/>
        <v>0</v>
      </c>
      <c r="R480" s="16">
        <f t="shared" si="31"/>
        <v>42065.910983796297</v>
      </c>
      <c r="S480" s="16">
        <f t="shared" si="30"/>
        <v>42095.869317129633</v>
      </c>
    </row>
    <row r="481" spans="1:19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s="11" t="s">
        <v>8272</v>
      </c>
      <c r="P481">
        <f t="shared" si="28"/>
        <v>88.8</v>
      </c>
      <c r="Q481">
        <f t="shared" si="29"/>
        <v>33</v>
      </c>
      <c r="R481" s="16">
        <f t="shared" si="31"/>
        <v>41904.407812500001</v>
      </c>
      <c r="S481" s="16">
        <f t="shared" si="30"/>
        <v>41964.449479166666</v>
      </c>
    </row>
    <row r="482" spans="1:19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s="11" t="s">
        <v>8272</v>
      </c>
      <c r="P482">
        <f t="shared" si="28"/>
        <v>55.46</v>
      </c>
      <c r="Q482">
        <f t="shared" si="29"/>
        <v>19</v>
      </c>
      <c r="R482" s="16">
        <f t="shared" si="31"/>
        <v>41465.500173611108</v>
      </c>
      <c r="S482" s="16">
        <f t="shared" si="30"/>
        <v>41495.500173611108</v>
      </c>
    </row>
    <row r="483" spans="1:19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s="11" t="s">
        <v>8272</v>
      </c>
      <c r="P483">
        <f t="shared" si="28"/>
        <v>87.14</v>
      </c>
      <c r="Q483">
        <f t="shared" si="29"/>
        <v>6</v>
      </c>
      <c r="R483" s="16">
        <f t="shared" si="31"/>
        <v>41162.672326388885</v>
      </c>
      <c r="S483" s="16">
        <f t="shared" si="30"/>
        <v>41192.672326388885</v>
      </c>
    </row>
    <row r="484" spans="1:19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s="11" t="s">
        <v>8272</v>
      </c>
      <c r="P484">
        <f t="shared" si="28"/>
        <v>10</v>
      </c>
      <c r="Q484">
        <f t="shared" si="29"/>
        <v>0</v>
      </c>
      <c r="R484" s="16">
        <f t="shared" si="31"/>
        <v>42447.896875000006</v>
      </c>
      <c r="S484" s="16">
        <f t="shared" si="30"/>
        <v>42474.606944444444</v>
      </c>
    </row>
    <row r="485" spans="1:19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s="11" t="s">
        <v>8272</v>
      </c>
      <c r="P485">
        <f t="shared" si="28"/>
        <v>51.22</v>
      </c>
      <c r="Q485">
        <f t="shared" si="29"/>
        <v>50</v>
      </c>
      <c r="R485" s="16">
        <f t="shared" si="31"/>
        <v>41243.197592592594</v>
      </c>
      <c r="S485" s="16">
        <f t="shared" si="30"/>
        <v>41303.197592592594</v>
      </c>
    </row>
    <row r="486" spans="1:19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s="11" t="s">
        <v>8272</v>
      </c>
      <c r="P486">
        <f t="shared" si="28"/>
        <v>13.55</v>
      </c>
      <c r="Q486">
        <f t="shared" si="29"/>
        <v>0</v>
      </c>
      <c r="R486" s="16">
        <f t="shared" si="31"/>
        <v>42272.93949074074</v>
      </c>
      <c r="S486" s="16">
        <f t="shared" si="30"/>
        <v>42313.981157407412</v>
      </c>
    </row>
    <row r="487" spans="1:19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s="11" t="s">
        <v>8272</v>
      </c>
      <c r="P487">
        <f t="shared" si="28"/>
        <v>66.52</v>
      </c>
      <c r="Q487">
        <f t="shared" si="29"/>
        <v>22</v>
      </c>
      <c r="R487" s="16">
        <f t="shared" si="31"/>
        <v>41381.50577546296</v>
      </c>
      <c r="S487" s="16">
        <f t="shared" si="30"/>
        <v>41411.50577546296</v>
      </c>
    </row>
    <row r="488" spans="1:19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s="11" t="s">
        <v>8272</v>
      </c>
      <c r="P488">
        <f t="shared" si="28"/>
        <v>50</v>
      </c>
      <c r="Q488">
        <f t="shared" si="29"/>
        <v>0</v>
      </c>
      <c r="R488" s="16">
        <f t="shared" si="31"/>
        <v>41761.94258101852</v>
      </c>
      <c r="S488" s="16">
        <f t="shared" si="30"/>
        <v>41791.94258101852</v>
      </c>
    </row>
    <row r="489" spans="1:19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s="11" t="s">
        <v>8272</v>
      </c>
      <c r="P489">
        <f t="shared" si="28"/>
        <v>0</v>
      </c>
      <c r="Q489">
        <f t="shared" si="29"/>
        <v>0</v>
      </c>
      <c r="R489" s="16">
        <f t="shared" si="31"/>
        <v>42669.594837962963</v>
      </c>
      <c r="S489" s="16">
        <f t="shared" si="30"/>
        <v>42729.636504629627</v>
      </c>
    </row>
    <row r="490" spans="1:19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s="11" t="s">
        <v>8272</v>
      </c>
      <c r="P490">
        <f t="shared" si="28"/>
        <v>0</v>
      </c>
      <c r="Q490">
        <f t="shared" si="29"/>
        <v>0</v>
      </c>
      <c r="R490" s="16">
        <f t="shared" si="31"/>
        <v>42714.054398148146</v>
      </c>
      <c r="S490" s="16">
        <f t="shared" si="30"/>
        <v>42744.054398148146</v>
      </c>
    </row>
    <row r="491" spans="1:19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s="11" t="s">
        <v>8272</v>
      </c>
      <c r="P491">
        <f t="shared" si="28"/>
        <v>71.67</v>
      </c>
      <c r="Q491">
        <f t="shared" si="29"/>
        <v>0</v>
      </c>
      <c r="R491" s="16">
        <f t="shared" si="31"/>
        <v>40882.481666666667</v>
      </c>
      <c r="S491" s="16">
        <f t="shared" si="30"/>
        <v>40913.481249999997</v>
      </c>
    </row>
    <row r="492" spans="1:19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s="11" t="s">
        <v>8272</v>
      </c>
      <c r="P492">
        <f t="shared" si="28"/>
        <v>0</v>
      </c>
      <c r="Q492">
        <f t="shared" si="29"/>
        <v>0</v>
      </c>
      <c r="R492" s="16">
        <f t="shared" si="31"/>
        <v>41113.968576388892</v>
      </c>
      <c r="S492" s="16">
        <f t="shared" si="30"/>
        <v>41143.968576388892</v>
      </c>
    </row>
    <row r="493" spans="1:19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s="11" t="s">
        <v>8272</v>
      </c>
      <c r="P493">
        <f t="shared" si="28"/>
        <v>0</v>
      </c>
      <c r="Q493">
        <f t="shared" si="29"/>
        <v>0</v>
      </c>
      <c r="R493" s="16">
        <f t="shared" si="31"/>
        <v>42366.982627314821</v>
      </c>
      <c r="S493" s="16">
        <f t="shared" si="30"/>
        <v>42396.982627314821</v>
      </c>
    </row>
    <row r="494" spans="1:19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s="11" t="s">
        <v>8272</v>
      </c>
      <c r="P494">
        <f t="shared" si="28"/>
        <v>0</v>
      </c>
      <c r="Q494">
        <f t="shared" si="29"/>
        <v>0</v>
      </c>
      <c r="R494" s="16">
        <f t="shared" si="31"/>
        <v>42596.03506944445</v>
      </c>
      <c r="S494" s="16">
        <f t="shared" si="30"/>
        <v>42656.03506944445</v>
      </c>
    </row>
    <row r="495" spans="1:19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s="11" t="s">
        <v>8272</v>
      </c>
      <c r="P495">
        <f t="shared" si="28"/>
        <v>0</v>
      </c>
      <c r="Q495">
        <f t="shared" si="29"/>
        <v>0</v>
      </c>
      <c r="R495" s="16">
        <f t="shared" si="31"/>
        <v>42114.726134259254</v>
      </c>
      <c r="S495" s="16">
        <f t="shared" si="30"/>
        <v>42144.726134259254</v>
      </c>
    </row>
    <row r="496" spans="1:19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s="11" t="s">
        <v>8272</v>
      </c>
      <c r="P496">
        <f t="shared" si="28"/>
        <v>10.33</v>
      </c>
      <c r="Q496">
        <f t="shared" si="29"/>
        <v>0</v>
      </c>
      <c r="R496" s="16">
        <f t="shared" si="31"/>
        <v>41799.830613425926</v>
      </c>
      <c r="S496" s="16">
        <f t="shared" si="30"/>
        <v>41823.125</v>
      </c>
    </row>
    <row r="497" spans="1:19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s="11" t="s">
        <v>8272</v>
      </c>
      <c r="P497">
        <f t="shared" si="28"/>
        <v>0</v>
      </c>
      <c r="Q497">
        <f t="shared" si="29"/>
        <v>0</v>
      </c>
      <c r="R497" s="16">
        <f t="shared" si="31"/>
        <v>42171.827604166669</v>
      </c>
      <c r="S497" s="16">
        <f t="shared" si="30"/>
        <v>42201.827604166669</v>
      </c>
    </row>
    <row r="498" spans="1:19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s="11" t="s">
        <v>8272</v>
      </c>
      <c r="P498">
        <f t="shared" si="28"/>
        <v>1</v>
      </c>
      <c r="Q498">
        <f t="shared" si="29"/>
        <v>0</v>
      </c>
      <c r="R498" s="16">
        <f t="shared" si="31"/>
        <v>41620.93141203704</v>
      </c>
      <c r="S498" s="16">
        <f t="shared" si="30"/>
        <v>41680.93141203704</v>
      </c>
    </row>
    <row r="499" spans="1:19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s="11" t="s">
        <v>8272</v>
      </c>
      <c r="P499">
        <f t="shared" si="28"/>
        <v>10</v>
      </c>
      <c r="Q499">
        <f t="shared" si="29"/>
        <v>1</v>
      </c>
      <c r="R499" s="16">
        <f t="shared" si="31"/>
        <v>41945.037789351853</v>
      </c>
      <c r="S499" s="16">
        <f t="shared" si="30"/>
        <v>41998.208333333328</v>
      </c>
    </row>
    <row r="500" spans="1:19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s="11" t="s">
        <v>8272</v>
      </c>
      <c r="P500">
        <f t="shared" si="28"/>
        <v>136.09</v>
      </c>
      <c r="Q500">
        <f t="shared" si="29"/>
        <v>5</v>
      </c>
      <c r="R500" s="16">
        <f t="shared" si="31"/>
        <v>40858.762141203704</v>
      </c>
      <c r="S500" s="16">
        <f t="shared" si="30"/>
        <v>40900.762141203704</v>
      </c>
    </row>
    <row r="501" spans="1:19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s="11" t="s">
        <v>8272</v>
      </c>
      <c r="P501">
        <f t="shared" si="28"/>
        <v>73.459999999999994</v>
      </c>
      <c r="Q501">
        <f t="shared" si="29"/>
        <v>10</v>
      </c>
      <c r="R501" s="16">
        <f t="shared" si="31"/>
        <v>40043.895462962959</v>
      </c>
      <c r="S501" s="16">
        <f t="shared" si="30"/>
        <v>40098.874305555553</v>
      </c>
    </row>
    <row r="502" spans="1:19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s="11" t="s">
        <v>8272</v>
      </c>
      <c r="P502">
        <f t="shared" si="28"/>
        <v>53.75</v>
      </c>
      <c r="Q502">
        <f t="shared" si="29"/>
        <v>3</v>
      </c>
      <c r="R502" s="16">
        <f t="shared" si="31"/>
        <v>40247.886006944449</v>
      </c>
      <c r="S502" s="16">
        <f t="shared" si="30"/>
        <v>40306.927777777775</v>
      </c>
    </row>
    <row r="503" spans="1:19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s="11" t="s">
        <v>8272</v>
      </c>
      <c r="P503">
        <f t="shared" si="28"/>
        <v>0</v>
      </c>
      <c r="Q503">
        <f t="shared" si="29"/>
        <v>0</v>
      </c>
      <c r="R503" s="16">
        <f t="shared" si="31"/>
        <v>40703.234386574077</v>
      </c>
      <c r="S503" s="16">
        <f t="shared" si="30"/>
        <v>40733.234386574077</v>
      </c>
    </row>
    <row r="504" spans="1:19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s="11" t="s">
        <v>8272</v>
      </c>
      <c r="P504">
        <f t="shared" si="28"/>
        <v>57.5</v>
      </c>
      <c r="Q504">
        <f t="shared" si="29"/>
        <v>1</v>
      </c>
      <c r="R504" s="16">
        <f t="shared" si="31"/>
        <v>40956.553530092591</v>
      </c>
      <c r="S504" s="16">
        <f t="shared" si="30"/>
        <v>40986.511863425927</v>
      </c>
    </row>
    <row r="505" spans="1:19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s="11" t="s">
        <v>8272</v>
      </c>
      <c r="P505">
        <f t="shared" si="28"/>
        <v>12.67</v>
      </c>
      <c r="Q505">
        <f t="shared" si="29"/>
        <v>2</v>
      </c>
      <c r="R505" s="16">
        <f t="shared" si="31"/>
        <v>41991.526655092588</v>
      </c>
      <c r="S505" s="16">
        <f t="shared" si="30"/>
        <v>42021.526655092588</v>
      </c>
    </row>
    <row r="506" spans="1:19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s="11" t="s">
        <v>8272</v>
      </c>
      <c r="P506">
        <f t="shared" si="28"/>
        <v>67</v>
      </c>
      <c r="Q506">
        <f t="shared" si="29"/>
        <v>1</v>
      </c>
      <c r="R506" s="16">
        <f t="shared" si="31"/>
        <v>40949.98364583333</v>
      </c>
      <c r="S506" s="16">
        <f t="shared" si="30"/>
        <v>41009.941979166666</v>
      </c>
    </row>
    <row r="507" spans="1:19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s="11" t="s">
        <v>8272</v>
      </c>
      <c r="P507">
        <f t="shared" si="28"/>
        <v>3.71</v>
      </c>
      <c r="Q507">
        <f t="shared" si="29"/>
        <v>0</v>
      </c>
      <c r="R507" s="16">
        <f t="shared" si="31"/>
        <v>42318.098217592589</v>
      </c>
      <c r="S507" s="16">
        <f t="shared" si="30"/>
        <v>42363.098217592589</v>
      </c>
    </row>
    <row r="508" spans="1:19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s="11" t="s">
        <v>8272</v>
      </c>
      <c r="P508">
        <f t="shared" si="28"/>
        <v>250</v>
      </c>
      <c r="Q508">
        <f t="shared" si="29"/>
        <v>0</v>
      </c>
      <c r="R508" s="16">
        <f t="shared" si="31"/>
        <v>41466.552314814813</v>
      </c>
      <c r="S508" s="16">
        <f t="shared" si="30"/>
        <v>41496.552314814813</v>
      </c>
    </row>
    <row r="509" spans="1:19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s="11" t="s">
        <v>8272</v>
      </c>
      <c r="P509">
        <f t="shared" si="28"/>
        <v>64</v>
      </c>
      <c r="Q509">
        <f t="shared" si="29"/>
        <v>3</v>
      </c>
      <c r="R509" s="16">
        <f t="shared" si="31"/>
        <v>41156.958993055552</v>
      </c>
      <c r="S509" s="16">
        <f t="shared" si="30"/>
        <v>41201.958993055552</v>
      </c>
    </row>
    <row r="510" spans="1:19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s="11" t="s">
        <v>8272</v>
      </c>
      <c r="P510">
        <f t="shared" si="28"/>
        <v>133.33000000000001</v>
      </c>
      <c r="Q510">
        <f t="shared" si="29"/>
        <v>1</v>
      </c>
      <c r="R510" s="16">
        <f t="shared" si="31"/>
        <v>40995.024317129632</v>
      </c>
      <c r="S510" s="16">
        <f t="shared" si="30"/>
        <v>41054.593055555553</v>
      </c>
    </row>
    <row r="511" spans="1:19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s="11" t="s">
        <v>8272</v>
      </c>
      <c r="P511">
        <f t="shared" si="28"/>
        <v>10</v>
      </c>
      <c r="Q511">
        <f t="shared" si="29"/>
        <v>0</v>
      </c>
      <c r="R511" s="16">
        <f t="shared" si="31"/>
        <v>42153.631597222222</v>
      </c>
      <c r="S511" s="16">
        <f t="shared" si="30"/>
        <v>42183.631597222222</v>
      </c>
    </row>
    <row r="512" spans="1:19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s="11" t="s">
        <v>8272</v>
      </c>
      <c r="P512">
        <f t="shared" si="28"/>
        <v>0</v>
      </c>
      <c r="Q512">
        <f t="shared" si="29"/>
        <v>0</v>
      </c>
      <c r="R512" s="16">
        <f t="shared" si="31"/>
        <v>42400.176377314812</v>
      </c>
      <c r="S512" s="16">
        <f t="shared" si="30"/>
        <v>42430.176377314812</v>
      </c>
    </row>
    <row r="513" spans="1:19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s="11" t="s">
        <v>8272</v>
      </c>
      <c r="P513">
        <f t="shared" si="28"/>
        <v>30</v>
      </c>
      <c r="Q513">
        <f t="shared" si="29"/>
        <v>3</v>
      </c>
      <c r="R513" s="16">
        <f t="shared" si="31"/>
        <v>41340.303032407406</v>
      </c>
      <c r="S513" s="16">
        <f t="shared" si="30"/>
        <v>41370.261365740742</v>
      </c>
    </row>
    <row r="514" spans="1:19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s="11" t="s">
        <v>8272</v>
      </c>
      <c r="P514">
        <f t="shared" ref="P514:P577" si="32">IFERROR(ROUND(E514/L514,2),0)</f>
        <v>5.5</v>
      </c>
      <c r="Q514">
        <f t="shared" ref="Q514:Q577" si="33">ROUND((E514/D514)*100,0)</f>
        <v>0</v>
      </c>
      <c r="R514" s="16">
        <f t="shared" si="31"/>
        <v>42649.742210648154</v>
      </c>
      <c r="S514" s="16">
        <f t="shared" si="30"/>
        <v>42694.783877314811</v>
      </c>
    </row>
    <row r="515" spans="1:19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s="11" t="s">
        <v>8272</v>
      </c>
      <c r="P515">
        <f t="shared" si="32"/>
        <v>102.38</v>
      </c>
      <c r="Q515">
        <f t="shared" si="33"/>
        <v>14</v>
      </c>
      <c r="R515" s="16">
        <f t="shared" si="31"/>
        <v>42552.653993055559</v>
      </c>
      <c r="S515" s="16">
        <f t="shared" ref="S515:S578" si="34">(((I515/60)/60)/24)+DATE(1970,1,1)</f>
        <v>42597.291666666672</v>
      </c>
    </row>
    <row r="516" spans="1:19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s="11" t="s">
        <v>8272</v>
      </c>
      <c r="P516">
        <f t="shared" si="32"/>
        <v>16.670000000000002</v>
      </c>
      <c r="Q516">
        <f t="shared" si="33"/>
        <v>3</v>
      </c>
      <c r="R516" s="16">
        <f t="shared" ref="R516:R579" si="35">(((J516/60)/60)/24)+DATE(1970,1,1)</f>
        <v>41830.613969907405</v>
      </c>
      <c r="S516" s="16">
        <f t="shared" si="34"/>
        <v>41860.613969907405</v>
      </c>
    </row>
    <row r="517" spans="1:19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s="11" t="s">
        <v>8272</v>
      </c>
      <c r="P517">
        <f t="shared" si="32"/>
        <v>725.03</v>
      </c>
      <c r="Q517">
        <f t="shared" si="33"/>
        <v>25</v>
      </c>
      <c r="R517" s="16">
        <f t="shared" si="35"/>
        <v>42327.490752314814</v>
      </c>
      <c r="S517" s="16">
        <f t="shared" si="34"/>
        <v>42367.490752314814</v>
      </c>
    </row>
    <row r="518" spans="1:19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s="11" t="s">
        <v>8272</v>
      </c>
      <c r="P518">
        <f t="shared" si="32"/>
        <v>0</v>
      </c>
      <c r="Q518">
        <f t="shared" si="33"/>
        <v>0</v>
      </c>
      <c r="R518" s="16">
        <f t="shared" si="35"/>
        <v>42091.778703703705</v>
      </c>
      <c r="S518" s="16">
        <f t="shared" si="34"/>
        <v>42151.778703703705</v>
      </c>
    </row>
    <row r="519" spans="1:19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s="11" t="s">
        <v>8272</v>
      </c>
      <c r="P519">
        <f t="shared" si="32"/>
        <v>68.33</v>
      </c>
      <c r="Q519">
        <f t="shared" si="33"/>
        <v>1</v>
      </c>
      <c r="R519" s="16">
        <f t="shared" si="35"/>
        <v>42738.615289351852</v>
      </c>
      <c r="S519" s="16">
        <f t="shared" si="34"/>
        <v>42768.615289351852</v>
      </c>
    </row>
    <row r="520" spans="1:19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s="11" t="s">
        <v>8272</v>
      </c>
      <c r="P520">
        <f t="shared" si="32"/>
        <v>0</v>
      </c>
      <c r="Q520">
        <f t="shared" si="33"/>
        <v>0</v>
      </c>
      <c r="R520" s="16">
        <f t="shared" si="35"/>
        <v>42223.616018518514</v>
      </c>
      <c r="S520" s="16">
        <f t="shared" si="34"/>
        <v>42253.615277777775</v>
      </c>
    </row>
    <row r="521" spans="1:19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s="11" t="s">
        <v>8272</v>
      </c>
      <c r="P521">
        <f t="shared" si="32"/>
        <v>39.229999999999997</v>
      </c>
      <c r="Q521">
        <f t="shared" si="33"/>
        <v>23</v>
      </c>
      <c r="R521" s="16">
        <f t="shared" si="35"/>
        <v>41218.391446759262</v>
      </c>
      <c r="S521" s="16">
        <f t="shared" si="34"/>
        <v>41248.391446759262</v>
      </c>
    </row>
    <row r="522" spans="1:19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s="11" t="s">
        <v>8274</v>
      </c>
      <c r="P522">
        <f t="shared" si="32"/>
        <v>150.15</v>
      </c>
      <c r="Q522">
        <f t="shared" si="33"/>
        <v>102</v>
      </c>
      <c r="R522" s="16">
        <f t="shared" si="35"/>
        <v>42318.702094907407</v>
      </c>
      <c r="S522" s="16">
        <f t="shared" si="34"/>
        <v>42348.702094907407</v>
      </c>
    </row>
    <row r="523" spans="1:19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s="11" t="s">
        <v>8274</v>
      </c>
      <c r="P523">
        <f t="shared" si="32"/>
        <v>93.43</v>
      </c>
      <c r="Q523">
        <f t="shared" si="33"/>
        <v>105</v>
      </c>
      <c r="R523" s="16">
        <f t="shared" si="35"/>
        <v>42646.092812499999</v>
      </c>
      <c r="S523" s="16">
        <f t="shared" si="34"/>
        <v>42675.207638888889</v>
      </c>
    </row>
    <row r="524" spans="1:19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s="11" t="s">
        <v>8274</v>
      </c>
      <c r="P524">
        <f t="shared" si="32"/>
        <v>110.97</v>
      </c>
      <c r="Q524">
        <f t="shared" si="33"/>
        <v>115</v>
      </c>
      <c r="R524" s="16">
        <f t="shared" si="35"/>
        <v>42430.040798611109</v>
      </c>
      <c r="S524" s="16">
        <f t="shared" si="34"/>
        <v>42449.999131944445</v>
      </c>
    </row>
    <row r="525" spans="1:19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s="11" t="s">
        <v>8274</v>
      </c>
      <c r="P525">
        <f t="shared" si="32"/>
        <v>71.790000000000006</v>
      </c>
      <c r="Q525">
        <f t="shared" si="33"/>
        <v>121</v>
      </c>
      <c r="R525" s="16">
        <f t="shared" si="35"/>
        <v>42238.13282407407</v>
      </c>
      <c r="S525" s="16">
        <f t="shared" si="34"/>
        <v>42268.13282407407</v>
      </c>
    </row>
    <row r="526" spans="1:19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s="11" t="s">
        <v>8274</v>
      </c>
      <c r="P526">
        <f t="shared" si="32"/>
        <v>29.26</v>
      </c>
      <c r="Q526">
        <f t="shared" si="33"/>
        <v>109</v>
      </c>
      <c r="R526" s="16">
        <f t="shared" si="35"/>
        <v>42492.717233796298</v>
      </c>
      <c r="S526" s="16">
        <f t="shared" si="34"/>
        <v>42522.717233796298</v>
      </c>
    </row>
    <row r="527" spans="1:19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s="11" t="s">
        <v>8274</v>
      </c>
      <c r="P527">
        <f t="shared" si="32"/>
        <v>1000</v>
      </c>
      <c r="Q527">
        <f t="shared" si="33"/>
        <v>100</v>
      </c>
      <c r="R527" s="16">
        <f t="shared" si="35"/>
        <v>41850.400937500002</v>
      </c>
      <c r="S527" s="16">
        <f t="shared" si="34"/>
        <v>41895.400937500002</v>
      </c>
    </row>
    <row r="528" spans="1:19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s="11" t="s">
        <v>8274</v>
      </c>
      <c r="P528">
        <f t="shared" si="32"/>
        <v>74.349999999999994</v>
      </c>
      <c r="Q528">
        <f t="shared" si="33"/>
        <v>114</v>
      </c>
      <c r="R528" s="16">
        <f t="shared" si="35"/>
        <v>42192.591944444444</v>
      </c>
      <c r="S528" s="16">
        <f t="shared" si="34"/>
        <v>42223.708333333328</v>
      </c>
    </row>
    <row r="529" spans="1:19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s="11" t="s">
        <v>8274</v>
      </c>
      <c r="P529">
        <f t="shared" si="32"/>
        <v>63.83</v>
      </c>
      <c r="Q529">
        <f t="shared" si="33"/>
        <v>101</v>
      </c>
      <c r="R529" s="16">
        <f t="shared" si="35"/>
        <v>42753.205625000002</v>
      </c>
      <c r="S529" s="16">
        <f t="shared" si="34"/>
        <v>42783.670138888891</v>
      </c>
    </row>
    <row r="530" spans="1:19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s="11" t="s">
        <v>8274</v>
      </c>
      <c r="P530">
        <f t="shared" si="32"/>
        <v>44.33</v>
      </c>
      <c r="Q530">
        <f t="shared" si="33"/>
        <v>116</v>
      </c>
      <c r="R530" s="16">
        <f t="shared" si="35"/>
        <v>42155.920219907406</v>
      </c>
      <c r="S530" s="16">
        <f t="shared" si="34"/>
        <v>42176.888888888891</v>
      </c>
    </row>
    <row r="531" spans="1:19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s="11" t="s">
        <v>8274</v>
      </c>
      <c r="P531">
        <f t="shared" si="32"/>
        <v>86.94</v>
      </c>
      <c r="Q531">
        <f t="shared" si="33"/>
        <v>130</v>
      </c>
      <c r="R531" s="16">
        <f t="shared" si="35"/>
        <v>42725.031180555554</v>
      </c>
      <c r="S531" s="16">
        <f t="shared" si="34"/>
        <v>42746.208333333328</v>
      </c>
    </row>
    <row r="532" spans="1:19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s="11" t="s">
        <v>8274</v>
      </c>
      <c r="P532">
        <f t="shared" si="32"/>
        <v>126.55</v>
      </c>
      <c r="Q532">
        <f t="shared" si="33"/>
        <v>108</v>
      </c>
      <c r="R532" s="16">
        <f t="shared" si="35"/>
        <v>42157.591064814813</v>
      </c>
      <c r="S532" s="16">
        <f t="shared" si="34"/>
        <v>42179.083333333328</v>
      </c>
    </row>
    <row r="533" spans="1:19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s="11" t="s">
        <v>8274</v>
      </c>
      <c r="P533">
        <f t="shared" si="32"/>
        <v>129.03</v>
      </c>
      <c r="Q533">
        <f t="shared" si="33"/>
        <v>100</v>
      </c>
      <c r="R533" s="16">
        <f t="shared" si="35"/>
        <v>42676.065150462964</v>
      </c>
      <c r="S533" s="16">
        <f t="shared" si="34"/>
        <v>42721.290972222225</v>
      </c>
    </row>
    <row r="534" spans="1:19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s="11" t="s">
        <v>8274</v>
      </c>
      <c r="P534">
        <f t="shared" si="32"/>
        <v>71.239999999999995</v>
      </c>
      <c r="Q534">
        <f t="shared" si="33"/>
        <v>123</v>
      </c>
      <c r="R534" s="16">
        <f t="shared" si="35"/>
        <v>42473.007037037038</v>
      </c>
      <c r="S534" s="16">
        <f t="shared" si="34"/>
        <v>42503.007037037038</v>
      </c>
    </row>
    <row r="535" spans="1:19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s="11" t="s">
        <v>8274</v>
      </c>
      <c r="P535">
        <f t="shared" si="32"/>
        <v>117.88</v>
      </c>
      <c r="Q535">
        <f t="shared" si="33"/>
        <v>100</v>
      </c>
      <c r="R535" s="16">
        <f t="shared" si="35"/>
        <v>42482.43478009259</v>
      </c>
      <c r="S535" s="16">
        <f t="shared" si="34"/>
        <v>42506.43478009259</v>
      </c>
    </row>
    <row r="536" spans="1:19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s="11" t="s">
        <v>8274</v>
      </c>
      <c r="P536">
        <f t="shared" si="32"/>
        <v>327.08</v>
      </c>
      <c r="Q536">
        <f t="shared" si="33"/>
        <v>105</v>
      </c>
      <c r="R536" s="16">
        <f t="shared" si="35"/>
        <v>42270.810995370368</v>
      </c>
      <c r="S536" s="16">
        <f t="shared" si="34"/>
        <v>42309.958333333328</v>
      </c>
    </row>
    <row r="537" spans="1:19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s="11" t="s">
        <v>8274</v>
      </c>
      <c r="P537">
        <f t="shared" si="32"/>
        <v>34.75</v>
      </c>
      <c r="Q537">
        <f t="shared" si="33"/>
        <v>103</v>
      </c>
      <c r="R537" s="16">
        <f t="shared" si="35"/>
        <v>42711.545196759253</v>
      </c>
      <c r="S537" s="16">
        <f t="shared" si="34"/>
        <v>42741.545196759253</v>
      </c>
    </row>
    <row r="538" spans="1:19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s="11" t="s">
        <v>8274</v>
      </c>
      <c r="P538">
        <f t="shared" si="32"/>
        <v>100.06</v>
      </c>
      <c r="Q538">
        <f t="shared" si="33"/>
        <v>118</v>
      </c>
      <c r="R538" s="16">
        <f t="shared" si="35"/>
        <v>42179.344988425932</v>
      </c>
      <c r="S538" s="16">
        <f t="shared" si="34"/>
        <v>42219.75</v>
      </c>
    </row>
    <row r="539" spans="1:19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s="11" t="s">
        <v>8274</v>
      </c>
      <c r="P539">
        <f t="shared" si="32"/>
        <v>40.85</v>
      </c>
      <c r="Q539">
        <f t="shared" si="33"/>
        <v>121</v>
      </c>
      <c r="R539" s="16">
        <f t="shared" si="35"/>
        <v>42282.768414351856</v>
      </c>
      <c r="S539" s="16">
        <f t="shared" si="34"/>
        <v>42312.810081018513</v>
      </c>
    </row>
    <row r="540" spans="1:19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s="11" t="s">
        <v>8274</v>
      </c>
      <c r="P540">
        <f t="shared" si="32"/>
        <v>252.02</v>
      </c>
      <c r="Q540">
        <f t="shared" si="33"/>
        <v>302</v>
      </c>
      <c r="R540" s="16">
        <f t="shared" si="35"/>
        <v>42473.794710648144</v>
      </c>
      <c r="S540" s="16">
        <f t="shared" si="34"/>
        <v>42503.794710648144</v>
      </c>
    </row>
    <row r="541" spans="1:19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s="11" t="s">
        <v>8274</v>
      </c>
      <c r="P541">
        <f t="shared" si="32"/>
        <v>25.16</v>
      </c>
      <c r="Q541">
        <f t="shared" si="33"/>
        <v>101</v>
      </c>
      <c r="R541" s="16">
        <f t="shared" si="35"/>
        <v>42535.049849537041</v>
      </c>
      <c r="S541" s="16">
        <f t="shared" si="34"/>
        <v>42556.049849537041</v>
      </c>
    </row>
    <row r="542" spans="1:19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s="11" t="s">
        <v>8276</v>
      </c>
      <c r="P542">
        <f t="shared" si="32"/>
        <v>1</v>
      </c>
      <c r="Q542">
        <f t="shared" si="33"/>
        <v>0</v>
      </c>
      <c r="R542" s="16">
        <f t="shared" si="35"/>
        <v>42009.817199074074</v>
      </c>
      <c r="S542" s="16">
        <f t="shared" si="34"/>
        <v>42039.817199074074</v>
      </c>
    </row>
    <row r="543" spans="1:19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s="11" t="s">
        <v>8276</v>
      </c>
      <c r="P543">
        <f t="shared" si="32"/>
        <v>25</v>
      </c>
      <c r="Q543">
        <f t="shared" si="33"/>
        <v>1</v>
      </c>
      <c r="R543" s="16">
        <f t="shared" si="35"/>
        <v>42276.046689814815</v>
      </c>
      <c r="S543" s="16">
        <f t="shared" si="34"/>
        <v>42306.046689814815</v>
      </c>
    </row>
    <row r="544" spans="1:19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s="11" t="s">
        <v>8276</v>
      </c>
      <c r="P544">
        <f t="shared" si="32"/>
        <v>1</v>
      </c>
      <c r="Q544">
        <f t="shared" si="33"/>
        <v>0</v>
      </c>
      <c r="R544" s="16">
        <f t="shared" si="35"/>
        <v>42433.737453703703</v>
      </c>
      <c r="S544" s="16">
        <f t="shared" si="34"/>
        <v>42493.695787037039</v>
      </c>
    </row>
    <row r="545" spans="1:19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s="11" t="s">
        <v>8276</v>
      </c>
      <c r="P545">
        <f t="shared" si="32"/>
        <v>35</v>
      </c>
      <c r="Q545">
        <f t="shared" si="33"/>
        <v>0</v>
      </c>
      <c r="R545" s="16">
        <f t="shared" si="35"/>
        <v>41914.092152777775</v>
      </c>
      <c r="S545" s="16">
        <f t="shared" si="34"/>
        <v>41944.092152777775</v>
      </c>
    </row>
    <row r="546" spans="1:19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s="11" t="s">
        <v>8276</v>
      </c>
      <c r="P546">
        <f t="shared" si="32"/>
        <v>3</v>
      </c>
      <c r="Q546">
        <f t="shared" si="33"/>
        <v>1</v>
      </c>
      <c r="R546" s="16">
        <f t="shared" si="35"/>
        <v>42525.656944444447</v>
      </c>
      <c r="S546" s="16">
        <f t="shared" si="34"/>
        <v>42555.656944444447</v>
      </c>
    </row>
    <row r="547" spans="1:19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s="11" t="s">
        <v>8276</v>
      </c>
      <c r="P547">
        <f t="shared" si="32"/>
        <v>402.71</v>
      </c>
      <c r="Q547">
        <f t="shared" si="33"/>
        <v>27</v>
      </c>
      <c r="R547" s="16">
        <f t="shared" si="35"/>
        <v>42283.592465277776</v>
      </c>
      <c r="S547" s="16">
        <f t="shared" si="34"/>
        <v>42323.634131944447</v>
      </c>
    </row>
    <row r="548" spans="1:19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s="11" t="s">
        <v>8276</v>
      </c>
      <c r="P548">
        <f t="shared" si="32"/>
        <v>26</v>
      </c>
      <c r="Q548">
        <f t="shared" si="33"/>
        <v>0</v>
      </c>
      <c r="R548" s="16">
        <f t="shared" si="35"/>
        <v>42249.667997685188</v>
      </c>
      <c r="S548" s="16">
        <f t="shared" si="34"/>
        <v>42294.667997685188</v>
      </c>
    </row>
    <row r="549" spans="1:19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s="11" t="s">
        <v>8276</v>
      </c>
      <c r="P549">
        <f t="shared" si="32"/>
        <v>0</v>
      </c>
      <c r="Q549">
        <f t="shared" si="33"/>
        <v>0</v>
      </c>
      <c r="R549" s="16">
        <f t="shared" si="35"/>
        <v>42380.696342592593</v>
      </c>
      <c r="S549" s="16">
        <f t="shared" si="34"/>
        <v>42410.696342592593</v>
      </c>
    </row>
    <row r="550" spans="1:19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s="11" t="s">
        <v>8276</v>
      </c>
      <c r="P550">
        <f t="shared" si="32"/>
        <v>9</v>
      </c>
      <c r="Q550">
        <f t="shared" si="33"/>
        <v>0</v>
      </c>
      <c r="R550" s="16">
        <f t="shared" si="35"/>
        <v>42276.903333333335</v>
      </c>
      <c r="S550" s="16">
        <f t="shared" si="34"/>
        <v>42306.903333333335</v>
      </c>
    </row>
    <row r="551" spans="1:19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s="11" t="s">
        <v>8276</v>
      </c>
      <c r="P551">
        <f t="shared" si="32"/>
        <v>8.5</v>
      </c>
      <c r="Q551">
        <f t="shared" si="33"/>
        <v>3</v>
      </c>
      <c r="R551" s="16">
        <f t="shared" si="35"/>
        <v>42163.636828703704</v>
      </c>
      <c r="S551" s="16">
        <f t="shared" si="34"/>
        <v>42193.636828703704</v>
      </c>
    </row>
    <row r="552" spans="1:19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s="11" t="s">
        <v>8276</v>
      </c>
      <c r="P552">
        <f t="shared" si="32"/>
        <v>8.75</v>
      </c>
      <c r="Q552">
        <f t="shared" si="33"/>
        <v>1</v>
      </c>
      <c r="R552" s="16">
        <f t="shared" si="35"/>
        <v>42753.678761574076</v>
      </c>
      <c r="S552" s="16">
        <f t="shared" si="34"/>
        <v>42766.208333333328</v>
      </c>
    </row>
    <row r="553" spans="1:19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s="11" t="s">
        <v>8276</v>
      </c>
      <c r="P553">
        <f t="shared" si="32"/>
        <v>135.04</v>
      </c>
      <c r="Q553">
        <f t="shared" si="33"/>
        <v>5</v>
      </c>
      <c r="R553" s="16">
        <f t="shared" si="35"/>
        <v>42173.275740740741</v>
      </c>
      <c r="S553" s="16">
        <f t="shared" si="34"/>
        <v>42217.745138888888</v>
      </c>
    </row>
    <row r="554" spans="1:19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s="11" t="s">
        <v>8276</v>
      </c>
      <c r="P554">
        <f t="shared" si="32"/>
        <v>0</v>
      </c>
      <c r="Q554">
        <f t="shared" si="33"/>
        <v>0</v>
      </c>
      <c r="R554" s="16">
        <f t="shared" si="35"/>
        <v>42318.616851851853</v>
      </c>
      <c r="S554" s="16">
        <f t="shared" si="34"/>
        <v>42378.616851851853</v>
      </c>
    </row>
    <row r="555" spans="1:19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s="11" t="s">
        <v>8276</v>
      </c>
      <c r="P555">
        <f t="shared" si="32"/>
        <v>20.5</v>
      </c>
      <c r="Q555">
        <f t="shared" si="33"/>
        <v>0</v>
      </c>
      <c r="R555" s="16">
        <f t="shared" si="35"/>
        <v>41927.71980324074</v>
      </c>
      <c r="S555" s="16">
        <f t="shared" si="34"/>
        <v>41957.761469907404</v>
      </c>
    </row>
    <row r="556" spans="1:19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s="11" t="s">
        <v>8276</v>
      </c>
      <c r="P556">
        <f t="shared" si="32"/>
        <v>64.36</v>
      </c>
      <c r="Q556">
        <f t="shared" si="33"/>
        <v>37</v>
      </c>
      <c r="R556" s="16">
        <f t="shared" si="35"/>
        <v>41901.684861111113</v>
      </c>
      <c r="S556" s="16">
        <f t="shared" si="34"/>
        <v>41931.684861111113</v>
      </c>
    </row>
    <row r="557" spans="1:19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s="11" t="s">
        <v>8276</v>
      </c>
      <c r="P557">
        <f t="shared" si="32"/>
        <v>0</v>
      </c>
      <c r="Q557">
        <f t="shared" si="33"/>
        <v>0</v>
      </c>
      <c r="R557" s="16">
        <f t="shared" si="35"/>
        <v>42503.353506944448</v>
      </c>
      <c r="S557" s="16">
        <f t="shared" si="34"/>
        <v>42533.353506944448</v>
      </c>
    </row>
    <row r="558" spans="1:19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s="11" t="s">
        <v>8276</v>
      </c>
      <c r="P558">
        <f t="shared" si="32"/>
        <v>200</v>
      </c>
      <c r="Q558">
        <f t="shared" si="33"/>
        <v>3</v>
      </c>
      <c r="R558" s="16">
        <f t="shared" si="35"/>
        <v>42345.860150462962</v>
      </c>
      <c r="S558" s="16">
        <f t="shared" si="34"/>
        <v>42375.860150462962</v>
      </c>
    </row>
    <row r="559" spans="1:19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s="11" t="s">
        <v>8276</v>
      </c>
      <c r="P559">
        <f t="shared" si="32"/>
        <v>68.3</v>
      </c>
      <c r="Q559">
        <f t="shared" si="33"/>
        <v>1</v>
      </c>
      <c r="R559" s="16">
        <f t="shared" si="35"/>
        <v>42676.942164351851</v>
      </c>
      <c r="S559" s="16">
        <f t="shared" si="34"/>
        <v>42706.983831018515</v>
      </c>
    </row>
    <row r="560" spans="1:19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s="11" t="s">
        <v>8276</v>
      </c>
      <c r="P560">
        <f t="shared" si="32"/>
        <v>0</v>
      </c>
      <c r="Q560">
        <f t="shared" si="33"/>
        <v>0</v>
      </c>
      <c r="R560" s="16">
        <f t="shared" si="35"/>
        <v>42057.883159722223</v>
      </c>
      <c r="S560" s="16">
        <f t="shared" si="34"/>
        <v>42087.841493055559</v>
      </c>
    </row>
    <row r="561" spans="1:19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s="11" t="s">
        <v>8276</v>
      </c>
      <c r="P561">
        <f t="shared" si="32"/>
        <v>50</v>
      </c>
      <c r="Q561">
        <f t="shared" si="33"/>
        <v>0</v>
      </c>
      <c r="R561" s="16">
        <f t="shared" si="35"/>
        <v>42321.283101851848</v>
      </c>
      <c r="S561" s="16">
        <f t="shared" si="34"/>
        <v>42351.283101851848</v>
      </c>
    </row>
    <row r="562" spans="1:19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s="11" t="s">
        <v>8276</v>
      </c>
      <c r="P562">
        <f t="shared" si="32"/>
        <v>4</v>
      </c>
      <c r="Q562">
        <f t="shared" si="33"/>
        <v>0</v>
      </c>
      <c r="R562" s="16">
        <f t="shared" si="35"/>
        <v>41960.771354166667</v>
      </c>
      <c r="S562" s="16">
        <f t="shared" si="34"/>
        <v>41990.771354166667</v>
      </c>
    </row>
    <row r="563" spans="1:19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s="11" t="s">
        <v>8276</v>
      </c>
      <c r="P563">
        <f t="shared" si="32"/>
        <v>27.5</v>
      </c>
      <c r="Q563">
        <f t="shared" si="33"/>
        <v>0</v>
      </c>
      <c r="R563" s="16">
        <f t="shared" si="35"/>
        <v>42268.658715277779</v>
      </c>
      <c r="S563" s="16">
        <f t="shared" si="34"/>
        <v>42303.658715277779</v>
      </c>
    </row>
    <row r="564" spans="1:19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s="11" t="s">
        <v>8276</v>
      </c>
      <c r="P564">
        <f t="shared" si="32"/>
        <v>0</v>
      </c>
      <c r="Q564">
        <f t="shared" si="33"/>
        <v>0</v>
      </c>
      <c r="R564" s="16">
        <f t="shared" si="35"/>
        <v>42692.389062500006</v>
      </c>
      <c r="S564" s="16">
        <f t="shared" si="34"/>
        <v>42722.389062500006</v>
      </c>
    </row>
    <row r="565" spans="1:19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s="11" t="s">
        <v>8276</v>
      </c>
      <c r="P565">
        <f t="shared" si="32"/>
        <v>34</v>
      </c>
      <c r="Q565">
        <f t="shared" si="33"/>
        <v>0</v>
      </c>
      <c r="R565" s="16">
        <f t="shared" si="35"/>
        <v>42022.069988425923</v>
      </c>
      <c r="S565" s="16">
        <f t="shared" si="34"/>
        <v>42052.069988425923</v>
      </c>
    </row>
    <row r="566" spans="1:19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s="11" t="s">
        <v>8276</v>
      </c>
      <c r="P566">
        <f t="shared" si="32"/>
        <v>1</v>
      </c>
      <c r="Q566">
        <f t="shared" si="33"/>
        <v>0</v>
      </c>
      <c r="R566" s="16">
        <f t="shared" si="35"/>
        <v>42411.942997685182</v>
      </c>
      <c r="S566" s="16">
        <f t="shared" si="34"/>
        <v>42441.942997685182</v>
      </c>
    </row>
    <row r="567" spans="1:19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s="11" t="s">
        <v>8276</v>
      </c>
      <c r="P567">
        <f t="shared" si="32"/>
        <v>0</v>
      </c>
      <c r="Q567">
        <f t="shared" si="33"/>
        <v>0</v>
      </c>
      <c r="R567" s="16">
        <f t="shared" si="35"/>
        <v>42165.785289351858</v>
      </c>
      <c r="S567" s="16">
        <f t="shared" si="34"/>
        <v>42195.785289351858</v>
      </c>
    </row>
    <row r="568" spans="1:19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s="11" t="s">
        <v>8276</v>
      </c>
      <c r="P568">
        <f t="shared" si="32"/>
        <v>1</v>
      </c>
      <c r="Q568">
        <f t="shared" si="33"/>
        <v>0</v>
      </c>
      <c r="R568" s="16">
        <f t="shared" si="35"/>
        <v>42535.68440972222</v>
      </c>
      <c r="S568" s="16">
        <f t="shared" si="34"/>
        <v>42565.68440972222</v>
      </c>
    </row>
    <row r="569" spans="1:19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s="11" t="s">
        <v>8276</v>
      </c>
      <c r="P569">
        <f t="shared" si="32"/>
        <v>0</v>
      </c>
      <c r="Q569">
        <f t="shared" si="33"/>
        <v>0</v>
      </c>
      <c r="R569" s="16">
        <f t="shared" si="35"/>
        <v>41975.842523148152</v>
      </c>
      <c r="S569" s="16">
        <f t="shared" si="34"/>
        <v>42005.842523148152</v>
      </c>
    </row>
    <row r="570" spans="1:19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s="11" t="s">
        <v>8276</v>
      </c>
      <c r="P570">
        <f t="shared" si="32"/>
        <v>49</v>
      </c>
      <c r="Q570">
        <f t="shared" si="33"/>
        <v>1</v>
      </c>
      <c r="R570" s="16">
        <f t="shared" si="35"/>
        <v>42348.9215625</v>
      </c>
      <c r="S570" s="16">
        <f t="shared" si="34"/>
        <v>42385.458333333328</v>
      </c>
    </row>
    <row r="571" spans="1:19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s="11" t="s">
        <v>8276</v>
      </c>
      <c r="P571">
        <f t="shared" si="32"/>
        <v>20</v>
      </c>
      <c r="Q571">
        <f t="shared" si="33"/>
        <v>1</v>
      </c>
      <c r="R571" s="16">
        <f t="shared" si="35"/>
        <v>42340.847361111111</v>
      </c>
      <c r="S571" s="16">
        <f t="shared" si="34"/>
        <v>42370.847361111111</v>
      </c>
    </row>
    <row r="572" spans="1:19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s="11" t="s">
        <v>8276</v>
      </c>
      <c r="P572">
        <f t="shared" si="32"/>
        <v>142</v>
      </c>
      <c r="Q572">
        <f t="shared" si="33"/>
        <v>0</v>
      </c>
      <c r="R572" s="16">
        <f t="shared" si="35"/>
        <v>42388.798252314817</v>
      </c>
      <c r="S572" s="16">
        <f t="shared" si="34"/>
        <v>42418.798252314817</v>
      </c>
    </row>
    <row r="573" spans="1:19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s="11" t="s">
        <v>8276</v>
      </c>
      <c r="P573">
        <f t="shared" si="32"/>
        <v>53</v>
      </c>
      <c r="Q573">
        <f t="shared" si="33"/>
        <v>0</v>
      </c>
      <c r="R573" s="16">
        <f t="shared" si="35"/>
        <v>42192.816238425927</v>
      </c>
      <c r="S573" s="16">
        <f t="shared" si="34"/>
        <v>42212.165972222225</v>
      </c>
    </row>
    <row r="574" spans="1:19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s="11" t="s">
        <v>8276</v>
      </c>
      <c r="P574">
        <f t="shared" si="32"/>
        <v>0</v>
      </c>
      <c r="Q574">
        <f t="shared" si="33"/>
        <v>0</v>
      </c>
      <c r="R574" s="16">
        <f t="shared" si="35"/>
        <v>42282.71629629629</v>
      </c>
      <c r="S574" s="16">
        <f t="shared" si="34"/>
        <v>42312.757962962962</v>
      </c>
    </row>
    <row r="575" spans="1:19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s="11" t="s">
        <v>8276</v>
      </c>
      <c r="P575">
        <f t="shared" si="32"/>
        <v>38.44</v>
      </c>
      <c r="Q575">
        <f t="shared" si="33"/>
        <v>0</v>
      </c>
      <c r="R575" s="16">
        <f t="shared" si="35"/>
        <v>41963.050127314811</v>
      </c>
      <c r="S575" s="16">
        <f t="shared" si="34"/>
        <v>42022.05</v>
      </c>
    </row>
    <row r="576" spans="1:19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s="11" t="s">
        <v>8276</v>
      </c>
      <c r="P576">
        <f t="shared" si="32"/>
        <v>20</v>
      </c>
      <c r="Q576">
        <f t="shared" si="33"/>
        <v>1</v>
      </c>
      <c r="R576" s="16">
        <f t="shared" si="35"/>
        <v>42632.443368055552</v>
      </c>
      <c r="S576" s="16">
        <f t="shared" si="34"/>
        <v>42662.443368055552</v>
      </c>
    </row>
    <row r="577" spans="1:19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s="11" t="s">
        <v>8276</v>
      </c>
      <c r="P577">
        <f t="shared" si="32"/>
        <v>64.75</v>
      </c>
      <c r="Q577">
        <f t="shared" si="33"/>
        <v>0</v>
      </c>
      <c r="R577" s="16">
        <f t="shared" si="35"/>
        <v>42138.692627314813</v>
      </c>
      <c r="S577" s="16">
        <f t="shared" si="34"/>
        <v>42168.692627314813</v>
      </c>
    </row>
    <row r="578" spans="1:19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s="11" t="s">
        <v>8276</v>
      </c>
      <c r="P578">
        <f t="shared" ref="P578:P641" si="36">IFERROR(ROUND(E578/L578,2),0)</f>
        <v>1</v>
      </c>
      <c r="Q578">
        <f t="shared" ref="Q578:Q641" si="37">ROUND((E578/D578)*100,0)</f>
        <v>0</v>
      </c>
      <c r="R578" s="16">
        <f t="shared" si="35"/>
        <v>42031.471666666665</v>
      </c>
      <c r="S578" s="16">
        <f t="shared" si="34"/>
        <v>42091.43</v>
      </c>
    </row>
    <row r="579" spans="1:19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s="11" t="s">
        <v>8276</v>
      </c>
      <c r="P579">
        <f t="shared" si="36"/>
        <v>10</v>
      </c>
      <c r="Q579">
        <f t="shared" si="37"/>
        <v>0</v>
      </c>
      <c r="R579" s="16">
        <f t="shared" si="35"/>
        <v>42450.589143518519</v>
      </c>
      <c r="S579" s="16">
        <f t="shared" ref="S579:S642" si="38">(((I579/60)/60)/24)+DATE(1970,1,1)</f>
        <v>42510.589143518519</v>
      </c>
    </row>
    <row r="580" spans="1:19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s="11" t="s">
        <v>8276</v>
      </c>
      <c r="P580">
        <f t="shared" si="36"/>
        <v>2</v>
      </c>
      <c r="Q580">
        <f t="shared" si="37"/>
        <v>0</v>
      </c>
      <c r="R580" s="16">
        <f t="shared" ref="R580:R643" si="39">(((J580/60)/60)/24)+DATE(1970,1,1)</f>
        <v>42230.578622685185</v>
      </c>
      <c r="S580" s="16">
        <f t="shared" si="38"/>
        <v>42254.578622685185</v>
      </c>
    </row>
    <row r="581" spans="1:19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s="11" t="s">
        <v>8276</v>
      </c>
      <c r="P581">
        <f t="shared" si="36"/>
        <v>35</v>
      </c>
      <c r="Q581">
        <f t="shared" si="37"/>
        <v>1</v>
      </c>
      <c r="R581" s="16">
        <f t="shared" si="39"/>
        <v>41968.852118055554</v>
      </c>
      <c r="S581" s="16">
        <f t="shared" si="38"/>
        <v>41998.852118055554</v>
      </c>
    </row>
    <row r="582" spans="1:19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s="11" t="s">
        <v>8276</v>
      </c>
      <c r="P582">
        <f t="shared" si="36"/>
        <v>1</v>
      </c>
      <c r="Q582">
        <f t="shared" si="37"/>
        <v>0</v>
      </c>
      <c r="R582" s="16">
        <f t="shared" si="39"/>
        <v>42605.908182870371</v>
      </c>
      <c r="S582" s="16">
        <f t="shared" si="38"/>
        <v>42635.908182870371</v>
      </c>
    </row>
    <row r="583" spans="1:19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s="11" t="s">
        <v>8276</v>
      </c>
      <c r="P583">
        <f t="shared" si="36"/>
        <v>0</v>
      </c>
      <c r="Q583">
        <f t="shared" si="37"/>
        <v>0</v>
      </c>
      <c r="R583" s="16">
        <f t="shared" si="39"/>
        <v>42188.012777777782</v>
      </c>
      <c r="S583" s="16">
        <f t="shared" si="38"/>
        <v>42218.012777777782</v>
      </c>
    </row>
    <row r="584" spans="1:19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s="11" t="s">
        <v>8276</v>
      </c>
      <c r="P584">
        <f t="shared" si="36"/>
        <v>0</v>
      </c>
      <c r="Q584">
        <f t="shared" si="37"/>
        <v>0</v>
      </c>
      <c r="R584" s="16">
        <f t="shared" si="39"/>
        <v>42055.739803240736</v>
      </c>
      <c r="S584" s="16">
        <f t="shared" si="38"/>
        <v>42078.75</v>
      </c>
    </row>
    <row r="585" spans="1:19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s="11" t="s">
        <v>8276</v>
      </c>
      <c r="P585">
        <f t="shared" si="36"/>
        <v>1</v>
      </c>
      <c r="Q585">
        <f t="shared" si="37"/>
        <v>0</v>
      </c>
      <c r="R585" s="16">
        <f t="shared" si="39"/>
        <v>42052.93850694444</v>
      </c>
      <c r="S585" s="16">
        <f t="shared" si="38"/>
        <v>42082.896840277783</v>
      </c>
    </row>
    <row r="586" spans="1:19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s="11" t="s">
        <v>8276</v>
      </c>
      <c r="P586">
        <f t="shared" si="36"/>
        <v>5</v>
      </c>
      <c r="Q586">
        <f t="shared" si="37"/>
        <v>1</v>
      </c>
      <c r="R586" s="16">
        <f t="shared" si="39"/>
        <v>42049.716620370367</v>
      </c>
      <c r="S586" s="16">
        <f t="shared" si="38"/>
        <v>42079.674953703703</v>
      </c>
    </row>
    <row r="587" spans="1:19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s="11" t="s">
        <v>8276</v>
      </c>
      <c r="P587">
        <f t="shared" si="36"/>
        <v>0</v>
      </c>
      <c r="Q587">
        <f t="shared" si="37"/>
        <v>0</v>
      </c>
      <c r="R587" s="16">
        <f t="shared" si="39"/>
        <v>42283.3909375</v>
      </c>
      <c r="S587" s="16">
        <f t="shared" si="38"/>
        <v>42339</v>
      </c>
    </row>
    <row r="588" spans="1:19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s="11" t="s">
        <v>8276</v>
      </c>
      <c r="P588">
        <f t="shared" si="36"/>
        <v>14</v>
      </c>
      <c r="Q588">
        <f t="shared" si="37"/>
        <v>1</v>
      </c>
      <c r="R588" s="16">
        <f t="shared" si="39"/>
        <v>42020.854247685187</v>
      </c>
      <c r="S588" s="16">
        <f t="shared" si="38"/>
        <v>42050.854247685187</v>
      </c>
    </row>
    <row r="589" spans="1:19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s="11" t="s">
        <v>8276</v>
      </c>
      <c r="P589">
        <f t="shared" si="36"/>
        <v>389.29</v>
      </c>
      <c r="Q589">
        <f t="shared" si="37"/>
        <v>9</v>
      </c>
      <c r="R589" s="16">
        <f t="shared" si="39"/>
        <v>42080.757326388892</v>
      </c>
      <c r="S589" s="16">
        <f t="shared" si="38"/>
        <v>42110.757326388892</v>
      </c>
    </row>
    <row r="590" spans="1:19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s="11" t="s">
        <v>8276</v>
      </c>
      <c r="P590">
        <f t="shared" si="36"/>
        <v>150.5</v>
      </c>
      <c r="Q590">
        <f t="shared" si="37"/>
        <v>3</v>
      </c>
      <c r="R590" s="16">
        <f t="shared" si="39"/>
        <v>42631.769513888896</v>
      </c>
      <c r="S590" s="16">
        <f t="shared" si="38"/>
        <v>42691.811180555553</v>
      </c>
    </row>
    <row r="591" spans="1:19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s="11" t="s">
        <v>8276</v>
      </c>
      <c r="P591">
        <f t="shared" si="36"/>
        <v>1</v>
      </c>
      <c r="Q591">
        <f t="shared" si="37"/>
        <v>0</v>
      </c>
      <c r="R591" s="16">
        <f t="shared" si="39"/>
        <v>42178.614571759259</v>
      </c>
      <c r="S591" s="16">
        <f t="shared" si="38"/>
        <v>42193.614571759259</v>
      </c>
    </row>
    <row r="592" spans="1:19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s="11" t="s">
        <v>8276</v>
      </c>
      <c r="P592">
        <f t="shared" si="36"/>
        <v>24.78</v>
      </c>
      <c r="Q592">
        <f t="shared" si="37"/>
        <v>4</v>
      </c>
      <c r="R592" s="16">
        <f t="shared" si="39"/>
        <v>42377.554756944446</v>
      </c>
      <c r="S592" s="16">
        <f t="shared" si="38"/>
        <v>42408.542361111111</v>
      </c>
    </row>
    <row r="593" spans="1:19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s="11" t="s">
        <v>8276</v>
      </c>
      <c r="P593">
        <f t="shared" si="36"/>
        <v>30.5</v>
      </c>
      <c r="Q593">
        <f t="shared" si="37"/>
        <v>0</v>
      </c>
      <c r="R593" s="16">
        <f t="shared" si="39"/>
        <v>42177.543171296296</v>
      </c>
      <c r="S593" s="16">
        <f t="shared" si="38"/>
        <v>42207.543171296296</v>
      </c>
    </row>
    <row r="594" spans="1:19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s="11" t="s">
        <v>8276</v>
      </c>
      <c r="P594">
        <f t="shared" si="36"/>
        <v>250</v>
      </c>
      <c r="Q594">
        <f t="shared" si="37"/>
        <v>3</v>
      </c>
      <c r="R594" s="16">
        <f t="shared" si="39"/>
        <v>41946.232175925928</v>
      </c>
      <c r="S594" s="16">
        <f t="shared" si="38"/>
        <v>41976.232175925921</v>
      </c>
    </row>
    <row r="595" spans="1:19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s="11" t="s">
        <v>8276</v>
      </c>
      <c r="P595">
        <f t="shared" si="36"/>
        <v>16.43</v>
      </c>
      <c r="Q595">
        <f t="shared" si="37"/>
        <v>23</v>
      </c>
      <c r="R595" s="16">
        <f t="shared" si="39"/>
        <v>42070.677604166667</v>
      </c>
      <c r="S595" s="16">
        <f t="shared" si="38"/>
        <v>42100.635937500003</v>
      </c>
    </row>
    <row r="596" spans="1:19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s="11" t="s">
        <v>8276</v>
      </c>
      <c r="P596">
        <f t="shared" si="36"/>
        <v>13</v>
      </c>
      <c r="Q596">
        <f t="shared" si="37"/>
        <v>0</v>
      </c>
      <c r="R596" s="16">
        <f t="shared" si="39"/>
        <v>42446.780162037037</v>
      </c>
      <c r="S596" s="16">
        <f t="shared" si="38"/>
        <v>42476.780162037037</v>
      </c>
    </row>
    <row r="597" spans="1:19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s="11" t="s">
        <v>8276</v>
      </c>
      <c r="P597">
        <f t="shared" si="36"/>
        <v>53.25</v>
      </c>
      <c r="Q597">
        <f t="shared" si="37"/>
        <v>0</v>
      </c>
      <c r="R597" s="16">
        <f t="shared" si="39"/>
        <v>42083.069884259254</v>
      </c>
      <c r="S597" s="16">
        <f t="shared" si="38"/>
        <v>42128.069884259254</v>
      </c>
    </row>
    <row r="598" spans="1:19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s="11" t="s">
        <v>8276</v>
      </c>
      <c r="P598">
        <f t="shared" si="36"/>
        <v>3</v>
      </c>
      <c r="Q598">
        <f t="shared" si="37"/>
        <v>0</v>
      </c>
      <c r="R598" s="16">
        <f t="shared" si="39"/>
        <v>42646.896898148145</v>
      </c>
      <c r="S598" s="16">
        <f t="shared" si="38"/>
        <v>42676.896898148145</v>
      </c>
    </row>
    <row r="599" spans="1:19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s="11" t="s">
        <v>8276</v>
      </c>
      <c r="P599">
        <f t="shared" si="36"/>
        <v>10</v>
      </c>
      <c r="Q599">
        <f t="shared" si="37"/>
        <v>0</v>
      </c>
      <c r="R599" s="16">
        <f t="shared" si="39"/>
        <v>42545.705266203702</v>
      </c>
      <c r="S599" s="16">
        <f t="shared" si="38"/>
        <v>42582.666666666672</v>
      </c>
    </row>
    <row r="600" spans="1:19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s="11" t="s">
        <v>8276</v>
      </c>
      <c r="P600">
        <f t="shared" si="36"/>
        <v>121.43</v>
      </c>
      <c r="Q600">
        <f t="shared" si="37"/>
        <v>34</v>
      </c>
      <c r="R600" s="16">
        <f t="shared" si="39"/>
        <v>41948.00209490741</v>
      </c>
      <c r="S600" s="16">
        <f t="shared" si="38"/>
        <v>41978.00209490741</v>
      </c>
    </row>
    <row r="601" spans="1:19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s="11" t="s">
        <v>8276</v>
      </c>
      <c r="P601">
        <f t="shared" si="36"/>
        <v>15.5</v>
      </c>
      <c r="Q601">
        <f t="shared" si="37"/>
        <v>0</v>
      </c>
      <c r="R601" s="16">
        <f t="shared" si="39"/>
        <v>42047.812523148154</v>
      </c>
      <c r="S601" s="16">
        <f t="shared" si="38"/>
        <v>42071.636111111111</v>
      </c>
    </row>
    <row r="602" spans="1:19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s="11" t="s">
        <v>8276</v>
      </c>
      <c r="P602">
        <f t="shared" si="36"/>
        <v>100</v>
      </c>
      <c r="Q602">
        <f t="shared" si="37"/>
        <v>2</v>
      </c>
      <c r="R602" s="16">
        <f t="shared" si="39"/>
        <v>42073.798171296294</v>
      </c>
      <c r="S602" s="16">
        <f t="shared" si="38"/>
        <v>42133.798171296294</v>
      </c>
    </row>
    <row r="603" spans="1:19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s="11" t="s">
        <v>8276</v>
      </c>
      <c r="P603">
        <f t="shared" si="36"/>
        <v>23.33</v>
      </c>
      <c r="Q603">
        <f t="shared" si="37"/>
        <v>1</v>
      </c>
      <c r="R603" s="16">
        <f t="shared" si="39"/>
        <v>41969.858090277776</v>
      </c>
      <c r="S603" s="16">
        <f t="shared" si="38"/>
        <v>41999.858090277776</v>
      </c>
    </row>
    <row r="604" spans="1:19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s="11" t="s">
        <v>8276</v>
      </c>
      <c r="P604">
        <f t="shared" si="36"/>
        <v>0</v>
      </c>
      <c r="Q604">
        <f t="shared" si="37"/>
        <v>0</v>
      </c>
      <c r="R604" s="16">
        <f t="shared" si="39"/>
        <v>42143.79415509259</v>
      </c>
      <c r="S604" s="16">
        <f t="shared" si="38"/>
        <v>42173.79415509259</v>
      </c>
    </row>
    <row r="605" spans="1:19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s="11" t="s">
        <v>8276</v>
      </c>
      <c r="P605">
        <f t="shared" si="36"/>
        <v>45.39</v>
      </c>
      <c r="Q605">
        <f t="shared" si="37"/>
        <v>4</v>
      </c>
      <c r="R605" s="16">
        <f t="shared" si="39"/>
        <v>41835.639155092591</v>
      </c>
      <c r="S605" s="16">
        <f t="shared" si="38"/>
        <v>41865.639155092591</v>
      </c>
    </row>
    <row r="606" spans="1:19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s="11" t="s">
        <v>8276</v>
      </c>
      <c r="P606">
        <f t="shared" si="36"/>
        <v>0</v>
      </c>
      <c r="Q606">
        <f t="shared" si="37"/>
        <v>0</v>
      </c>
      <c r="R606" s="16">
        <f t="shared" si="39"/>
        <v>41849.035370370373</v>
      </c>
      <c r="S606" s="16">
        <f t="shared" si="38"/>
        <v>41879.035370370373</v>
      </c>
    </row>
    <row r="607" spans="1:19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s="11" t="s">
        <v>8276</v>
      </c>
      <c r="P607">
        <f t="shared" si="36"/>
        <v>16.38</v>
      </c>
      <c r="Q607">
        <f t="shared" si="37"/>
        <v>3</v>
      </c>
      <c r="R607" s="16">
        <f t="shared" si="39"/>
        <v>42194.357731481476</v>
      </c>
      <c r="S607" s="16">
        <f t="shared" si="38"/>
        <v>42239.357731481476</v>
      </c>
    </row>
    <row r="608" spans="1:19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s="11" t="s">
        <v>8276</v>
      </c>
      <c r="P608">
        <f t="shared" si="36"/>
        <v>10</v>
      </c>
      <c r="Q608">
        <f t="shared" si="37"/>
        <v>0</v>
      </c>
      <c r="R608" s="16">
        <f t="shared" si="39"/>
        <v>42102.650567129633</v>
      </c>
      <c r="S608" s="16">
        <f t="shared" si="38"/>
        <v>42148.625</v>
      </c>
    </row>
    <row r="609" spans="1:19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s="11" t="s">
        <v>8276</v>
      </c>
      <c r="P609">
        <f t="shared" si="36"/>
        <v>0</v>
      </c>
      <c r="Q609">
        <f t="shared" si="37"/>
        <v>0</v>
      </c>
      <c r="R609" s="16">
        <f t="shared" si="39"/>
        <v>42300.825648148151</v>
      </c>
      <c r="S609" s="16">
        <f t="shared" si="38"/>
        <v>42330.867314814815</v>
      </c>
    </row>
    <row r="610" spans="1:19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s="11" t="s">
        <v>8276</v>
      </c>
      <c r="P610">
        <f t="shared" si="36"/>
        <v>292.2</v>
      </c>
      <c r="Q610">
        <f t="shared" si="37"/>
        <v>1</v>
      </c>
      <c r="R610" s="16">
        <f t="shared" si="39"/>
        <v>42140.921064814815</v>
      </c>
      <c r="S610" s="16">
        <f t="shared" si="38"/>
        <v>42170.921064814815</v>
      </c>
    </row>
    <row r="611" spans="1:19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s="11" t="s">
        <v>8276</v>
      </c>
      <c r="P611">
        <f t="shared" si="36"/>
        <v>5</v>
      </c>
      <c r="Q611">
        <f t="shared" si="37"/>
        <v>1</v>
      </c>
      <c r="R611" s="16">
        <f t="shared" si="39"/>
        <v>42307.034074074079</v>
      </c>
      <c r="S611" s="16">
        <f t="shared" si="38"/>
        <v>42337.075740740736</v>
      </c>
    </row>
    <row r="612" spans="1:19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s="11" t="s">
        <v>8276</v>
      </c>
      <c r="P612">
        <f t="shared" si="36"/>
        <v>0</v>
      </c>
      <c r="Q612">
        <f t="shared" si="37"/>
        <v>0</v>
      </c>
      <c r="R612" s="16">
        <f t="shared" si="39"/>
        <v>42086.83085648148</v>
      </c>
      <c r="S612" s="16">
        <f t="shared" si="38"/>
        <v>42116.83085648148</v>
      </c>
    </row>
    <row r="613" spans="1:19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s="11" t="s">
        <v>8276</v>
      </c>
      <c r="P613">
        <f t="shared" si="36"/>
        <v>0</v>
      </c>
      <c r="Q613">
        <f t="shared" si="37"/>
        <v>0</v>
      </c>
      <c r="R613" s="16">
        <f t="shared" si="39"/>
        <v>42328.560613425929</v>
      </c>
      <c r="S613" s="16">
        <f t="shared" si="38"/>
        <v>42388.560613425929</v>
      </c>
    </row>
    <row r="614" spans="1:19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s="11" t="s">
        <v>8276</v>
      </c>
      <c r="P614">
        <f t="shared" si="36"/>
        <v>0</v>
      </c>
      <c r="Q614">
        <f t="shared" si="37"/>
        <v>0</v>
      </c>
      <c r="R614" s="16">
        <f t="shared" si="39"/>
        <v>42585.031782407401</v>
      </c>
      <c r="S614" s="16">
        <f t="shared" si="38"/>
        <v>42615.031782407401</v>
      </c>
    </row>
    <row r="615" spans="1:19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s="11" t="s">
        <v>8276</v>
      </c>
      <c r="P615">
        <f t="shared" si="36"/>
        <v>105.93</v>
      </c>
      <c r="Q615">
        <f t="shared" si="37"/>
        <v>21</v>
      </c>
      <c r="R615" s="16">
        <f t="shared" si="39"/>
        <v>42247.496759259258</v>
      </c>
      <c r="S615" s="16">
        <f t="shared" si="38"/>
        <v>42278.207638888889</v>
      </c>
    </row>
    <row r="616" spans="1:19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s="11" t="s">
        <v>8276</v>
      </c>
      <c r="P616">
        <f t="shared" si="36"/>
        <v>0</v>
      </c>
      <c r="Q616">
        <f t="shared" si="37"/>
        <v>0</v>
      </c>
      <c r="R616" s="16">
        <f t="shared" si="39"/>
        <v>42515.061805555553</v>
      </c>
      <c r="S616" s="16">
        <f t="shared" si="38"/>
        <v>42545.061805555553</v>
      </c>
    </row>
    <row r="617" spans="1:19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s="11" t="s">
        <v>8276</v>
      </c>
      <c r="P617">
        <f t="shared" si="36"/>
        <v>0</v>
      </c>
      <c r="Q617">
        <f t="shared" si="37"/>
        <v>0</v>
      </c>
      <c r="R617" s="16">
        <f t="shared" si="39"/>
        <v>42242.122210648144</v>
      </c>
      <c r="S617" s="16">
        <f t="shared" si="38"/>
        <v>42272.122210648144</v>
      </c>
    </row>
    <row r="618" spans="1:19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s="11" t="s">
        <v>8276</v>
      </c>
      <c r="P618">
        <f t="shared" si="36"/>
        <v>0</v>
      </c>
      <c r="Q618">
        <f t="shared" si="37"/>
        <v>0</v>
      </c>
      <c r="R618" s="16">
        <f t="shared" si="39"/>
        <v>42761.376238425932</v>
      </c>
      <c r="S618" s="16">
        <f t="shared" si="38"/>
        <v>42791.376238425932</v>
      </c>
    </row>
    <row r="619" spans="1:19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s="11" t="s">
        <v>8276</v>
      </c>
      <c r="P619">
        <f t="shared" si="36"/>
        <v>20</v>
      </c>
      <c r="Q619">
        <f t="shared" si="37"/>
        <v>3</v>
      </c>
      <c r="R619" s="16">
        <f t="shared" si="39"/>
        <v>42087.343090277776</v>
      </c>
      <c r="S619" s="16">
        <f t="shared" si="38"/>
        <v>42132.343090277776</v>
      </c>
    </row>
    <row r="620" spans="1:19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s="11" t="s">
        <v>8276</v>
      </c>
      <c r="P620">
        <f t="shared" si="36"/>
        <v>0</v>
      </c>
      <c r="Q620">
        <f t="shared" si="37"/>
        <v>0</v>
      </c>
      <c r="R620" s="16">
        <f t="shared" si="39"/>
        <v>42317.810219907406</v>
      </c>
      <c r="S620" s="16">
        <f t="shared" si="38"/>
        <v>42347.810219907406</v>
      </c>
    </row>
    <row r="621" spans="1:19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s="11" t="s">
        <v>8276</v>
      </c>
      <c r="P621">
        <f t="shared" si="36"/>
        <v>1</v>
      </c>
      <c r="Q621">
        <f t="shared" si="37"/>
        <v>0</v>
      </c>
      <c r="R621" s="16">
        <f t="shared" si="39"/>
        <v>41908.650347222225</v>
      </c>
      <c r="S621" s="16">
        <f t="shared" si="38"/>
        <v>41968.692013888889</v>
      </c>
    </row>
    <row r="622" spans="1:19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s="11" t="s">
        <v>8276</v>
      </c>
      <c r="P622">
        <f t="shared" si="36"/>
        <v>300</v>
      </c>
      <c r="Q622">
        <f t="shared" si="37"/>
        <v>1</v>
      </c>
      <c r="R622" s="16">
        <f t="shared" si="39"/>
        <v>41831.716874999998</v>
      </c>
      <c r="S622" s="16">
        <f t="shared" si="38"/>
        <v>41876.716874999998</v>
      </c>
    </row>
    <row r="623" spans="1:19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s="11" t="s">
        <v>8276</v>
      </c>
      <c r="P623">
        <f t="shared" si="36"/>
        <v>87</v>
      </c>
      <c r="Q623">
        <f t="shared" si="37"/>
        <v>1</v>
      </c>
      <c r="R623" s="16">
        <f t="shared" si="39"/>
        <v>42528.987696759257</v>
      </c>
      <c r="S623" s="16">
        <f t="shared" si="38"/>
        <v>42558.987696759257</v>
      </c>
    </row>
    <row r="624" spans="1:19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s="11" t="s">
        <v>8276</v>
      </c>
      <c r="P624">
        <f t="shared" si="36"/>
        <v>37.89</v>
      </c>
      <c r="Q624">
        <f t="shared" si="37"/>
        <v>6</v>
      </c>
      <c r="R624" s="16">
        <f t="shared" si="39"/>
        <v>42532.774745370371</v>
      </c>
      <c r="S624" s="16">
        <f t="shared" si="38"/>
        <v>42552.774745370371</v>
      </c>
    </row>
    <row r="625" spans="1:19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s="11" t="s">
        <v>8276</v>
      </c>
      <c r="P625">
        <f t="shared" si="36"/>
        <v>0</v>
      </c>
      <c r="Q625">
        <f t="shared" si="37"/>
        <v>0</v>
      </c>
      <c r="R625" s="16">
        <f t="shared" si="39"/>
        <v>42122.009224537032</v>
      </c>
      <c r="S625" s="16">
        <f t="shared" si="38"/>
        <v>42152.009224537032</v>
      </c>
    </row>
    <row r="626" spans="1:19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s="11" t="s">
        <v>8276</v>
      </c>
      <c r="P626">
        <f t="shared" si="36"/>
        <v>0</v>
      </c>
      <c r="Q626">
        <f t="shared" si="37"/>
        <v>0</v>
      </c>
      <c r="R626" s="16">
        <f t="shared" si="39"/>
        <v>42108.988900462966</v>
      </c>
      <c r="S626" s="16">
        <f t="shared" si="38"/>
        <v>42138.988900462966</v>
      </c>
    </row>
    <row r="627" spans="1:19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s="11" t="s">
        <v>8276</v>
      </c>
      <c r="P627">
        <f t="shared" si="36"/>
        <v>0</v>
      </c>
      <c r="Q627">
        <f t="shared" si="37"/>
        <v>0</v>
      </c>
      <c r="R627" s="16">
        <f t="shared" si="39"/>
        <v>42790.895567129628</v>
      </c>
      <c r="S627" s="16">
        <f t="shared" si="38"/>
        <v>42820.853900462964</v>
      </c>
    </row>
    <row r="628" spans="1:19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s="11" t="s">
        <v>8276</v>
      </c>
      <c r="P628">
        <f t="shared" si="36"/>
        <v>111.41</v>
      </c>
      <c r="Q628">
        <f t="shared" si="37"/>
        <v>17</v>
      </c>
      <c r="R628" s="16">
        <f t="shared" si="39"/>
        <v>42198.559479166666</v>
      </c>
      <c r="S628" s="16">
        <f t="shared" si="38"/>
        <v>42231.556944444441</v>
      </c>
    </row>
    <row r="629" spans="1:19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s="11" t="s">
        <v>8276</v>
      </c>
      <c r="P629">
        <f t="shared" si="36"/>
        <v>90</v>
      </c>
      <c r="Q629">
        <f t="shared" si="37"/>
        <v>0</v>
      </c>
      <c r="R629" s="16">
        <f t="shared" si="39"/>
        <v>42384.306840277779</v>
      </c>
      <c r="S629" s="16">
        <f t="shared" si="38"/>
        <v>42443.958333333328</v>
      </c>
    </row>
    <row r="630" spans="1:19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s="11" t="s">
        <v>8276</v>
      </c>
      <c r="P630">
        <f t="shared" si="36"/>
        <v>0</v>
      </c>
      <c r="Q630">
        <f t="shared" si="37"/>
        <v>0</v>
      </c>
      <c r="R630" s="16">
        <f t="shared" si="39"/>
        <v>41803.692789351851</v>
      </c>
      <c r="S630" s="16">
        <f t="shared" si="38"/>
        <v>41833.692789351851</v>
      </c>
    </row>
    <row r="631" spans="1:19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s="11" t="s">
        <v>8276</v>
      </c>
      <c r="P631">
        <f t="shared" si="36"/>
        <v>116.67</v>
      </c>
      <c r="Q631">
        <f t="shared" si="37"/>
        <v>0</v>
      </c>
      <c r="R631" s="16">
        <f t="shared" si="39"/>
        <v>42474.637824074074</v>
      </c>
      <c r="S631" s="16">
        <f t="shared" si="38"/>
        <v>42504.637824074074</v>
      </c>
    </row>
    <row r="632" spans="1:19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s="11" t="s">
        <v>8276</v>
      </c>
      <c r="P632">
        <f t="shared" si="36"/>
        <v>10</v>
      </c>
      <c r="Q632">
        <f t="shared" si="37"/>
        <v>0</v>
      </c>
      <c r="R632" s="16">
        <f t="shared" si="39"/>
        <v>42223.619456018518</v>
      </c>
      <c r="S632" s="16">
        <f t="shared" si="38"/>
        <v>42253.215277777781</v>
      </c>
    </row>
    <row r="633" spans="1:19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s="11" t="s">
        <v>8276</v>
      </c>
      <c r="P633">
        <f t="shared" si="36"/>
        <v>76.67</v>
      </c>
      <c r="Q633">
        <f t="shared" si="37"/>
        <v>1</v>
      </c>
      <c r="R633" s="16">
        <f t="shared" si="39"/>
        <v>42489.772326388891</v>
      </c>
      <c r="S633" s="16">
        <f t="shared" si="38"/>
        <v>42518.772326388891</v>
      </c>
    </row>
    <row r="634" spans="1:19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s="11" t="s">
        <v>8276</v>
      </c>
      <c r="P634">
        <f t="shared" si="36"/>
        <v>0</v>
      </c>
      <c r="Q634">
        <f t="shared" si="37"/>
        <v>0</v>
      </c>
      <c r="R634" s="16">
        <f t="shared" si="39"/>
        <v>42303.659317129626</v>
      </c>
      <c r="S634" s="16">
        <f t="shared" si="38"/>
        <v>42333.700983796298</v>
      </c>
    </row>
    <row r="635" spans="1:19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s="11" t="s">
        <v>8276</v>
      </c>
      <c r="P635">
        <f t="shared" si="36"/>
        <v>49.8</v>
      </c>
      <c r="Q635">
        <f t="shared" si="37"/>
        <v>12</v>
      </c>
      <c r="R635" s="16">
        <f t="shared" si="39"/>
        <v>42507.29932870371</v>
      </c>
      <c r="S635" s="16">
        <f t="shared" si="38"/>
        <v>42538.958333333328</v>
      </c>
    </row>
    <row r="636" spans="1:19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s="11" t="s">
        <v>8276</v>
      </c>
      <c r="P636">
        <f t="shared" si="36"/>
        <v>1</v>
      </c>
      <c r="Q636">
        <f t="shared" si="37"/>
        <v>0</v>
      </c>
      <c r="R636" s="16">
        <f t="shared" si="39"/>
        <v>42031.928576388891</v>
      </c>
      <c r="S636" s="16">
        <f t="shared" si="38"/>
        <v>42061.928576388891</v>
      </c>
    </row>
    <row r="637" spans="1:19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s="11" t="s">
        <v>8276</v>
      </c>
      <c r="P637">
        <f t="shared" si="36"/>
        <v>2</v>
      </c>
      <c r="Q637">
        <f t="shared" si="37"/>
        <v>0</v>
      </c>
      <c r="R637" s="16">
        <f t="shared" si="39"/>
        <v>42076.092152777783</v>
      </c>
      <c r="S637" s="16">
        <f t="shared" si="38"/>
        <v>42106.092152777783</v>
      </c>
    </row>
    <row r="638" spans="1:19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s="11" t="s">
        <v>8276</v>
      </c>
      <c r="P638">
        <f t="shared" si="36"/>
        <v>4</v>
      </c>
      <c r="Q638">
        <f t="shared" si="37"/>
        <v>0</v>
      </c>
      <c r="R638" s="16">
        <f t="shared" si="39"/>
        <v>42131.455439814818</v>
      </c>
      <c r="S638" s="16">
        <f t="shared" si="38"/>
        <v>42161.44930555555</v>
      </c>
    </row>
    <row r="639" spans="1:19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s="11" t="s">
        <v>8276</v>
      </c>
      <c r="P639">
        <f t="shared" si="36"/>
        <v>0</v>
      </c>
      <c r="Q639">
        <f t="shared" si="37"/>
        <v>0</v>
      </c>
      <c r="R639" s="16">
        <f t="shared" si="39"/>
        <v>42762.962013888886</v>
      </c>
      <c r="S639" s="16">
        <f t="shared" si="38"/>
        <v>42791.961111111115</v>
      </c>
    </row>
    <row r="640" spans="1:19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s="11" t="s">
        <v>8276</v>
      </c>
      <c r="P640">
        <f t="shared" si="36"/>
        <v>3</v>
      </c>
      <c r="Q640">
        <f t="shared" si="37"/>
        <v>0</v>
      </c>
      <c r="R640" s="16">
        <f t="shared" si="39"/>
        <v>42759.593310185184</v>
      </c>
      <c r="S640" s="16">
        <f t="shared" si="38"/>
        <v>42819.55164351852</v>
      </c>
    </row>
    <row r="641" spans="1:19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s="11" t="s">
        <v>8276</v>
      </c>
      <c r="P641">
        <f t="shared" si="36"/>
        <v>1</v>
      </c>
      <c r="Q641">
        <f t="shared" si="37"/>
        <v>0</v>
      </c>
      <c r="R641" s="16">
        <f t="shared" si="39"/>
        <v>41865.583275462966</v>
      </c>
      <c r="S641" s="16">
        <f t="shared" si="38"/>
        <v>41925.583275462966</v>
      </c>
    </row>
    <row r="642" spans="1:19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s="11" t="s">
        <v>8277</v>
      </c>
      <c r="P642">
        <f t="shared" ref="P642:P705" si="40">IFERROR(ROUND(E642/L642,2),0)</f>
        <v>50.5</v>
      </c>
      <c r="Q642">
        <f t="shared" ref="Q642:Q705" si="41">ROUND((E642/D642)*100,0)</f>
        <v>144</v>
      </c>
      <c r="R642" s="16">
        <f t="shared" si="39"/>
        <v>42683.420312500006</v>
      </c>
      <c r="S642" s="16">
        <f t="shared" si="38"/>
        <v>42698.958333333328</v>
      </c>
    </row>
    <row r="643" spans="1:19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s="11" t="s">
        <v>8277</v>
      </c>
      <c r="P643">
        <f t="shared" si="40"/>
        <v>151.32</v>
      </c>
      <c r="Q643">
        <f t="shared" si="41"/>
        <v>119</v>
      </c>
      <c r="R643" s="16">
        <f t="shared" si="39"/>
        <v>42199.57</v>
      </c>
      <c r="S643" s="16">
        <f t="shared" ref="S643:S706" si="42">(((I643/60)/60)/24)+DATE(1970,1,1)</f>
        <v>42229.57</v>
      </c>
    </row>
    <row r="644" spans="1:19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s="11" t="s">
        <v>8277</v>
      </c>
      <c r="P644">
        <f t="shared" si="40"/>
        <v>134.36000000000001</v>
      </c>
      <c r="Q644">
        <f t="shared" si="41"/>
        <v>1460</v>
      </c>
      <c r="R644" s="16">
        <f t="shared" ref="R644:R707" si="43">(((J644/60)/60)/24)+DATE(1970,1,1)</f>
        <v>42199.651319444441</v>
      </c>
      <c r="S644" s="16">
        <f t="shared" si="42"/>
        <v>42235.651319444441</v>
      </c>
    </row>
    <row r="645" spans="1:19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s="11" t="s">
        <v>8277</v>
      </c>
      <c r="P645">
        <f t="shared" si="40"/>
        <v>174.03</v>
      </c>
      <c r="Q645">
        <f t="shared" si="41"/>
        <v>106</v>
      </c>
      <c r="R645" s="16">
        <f t="shared" si="43"/>
        <v>42100.642071759255</v>
      </c>
      <c r="S645" s="16">
        <f t="shared" si="42"/>
        <v>42155.642071759255</v>
      </c>
    </row>
    <row r="646" spans="1:19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s="11" t="s">
        <v>8277</v>
      </c>
      <c r="P646">
        <f t="shared" si="40"/>
        <v>73.489999999999995</v>
      </c>
      <c r="Q646">
        <f t="shared" si="41"/>
        <v>300</v>
      </c>
      <c r="R646" s="16">
        <f t="shared" si="43"/>
        <v>41898.665960648148</v>
      </c>
      <c r="S646" s="16">
        <f t="shared" si="42"/>
        <v>41941.041666666664</v>
      </c>
    </row>
    <row r="647" spans="1:19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s="11" t="s">
        <v>8277</v>
      </c>
      <c r="P647">
        <f t="shared" si="40"/>
        <v>23.52</v>
      </c>
      <c r="Q647">
        <f t="shared" si="41"/>
        <v>279</v>
      </c>
      <c r="R647" s="16">
        <f t="shared" si="43"/>
        <v>42564.026319444441</v>
      </c>
      <c r="S647" s="16">
        <f t="shared" si="42"/>
        <v>42594.026319444441</v>
      </c>
    </row>
    <row r="648" spans="1:19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s="11" t="s">
        <v>8277</v>
      </c>
      <c r="P648">
        <f t="shared" si="40"/>
        <v>39.07</v>
      </c>
      <c r="Q648">
        <f t="shared" si="41"/>
        <v>132</v>
      </c>
      <c r="R648" s="16">
        <f t="shared" si="43"/>
        <v>41832.852627314816</v>
      </c>
      <c r="S648" s="16">
        <f t="shared" si="42"/>
        <v>41862.852627314816</v>
      </c>
    </row>
    <row r="649" spans="1:19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s="11" t="s">
        <v>8277</v>
      </c>
      <c r="P649">
        <f t="shared" si="40"/>
        <v>125.94</v>
      </c>
      <c r="Q649">
        <f t="shared" si="41"/>
        <v>107</v>
      </c>
      <c r="R649" s="16">
        <f t="shared" si="43"/>
        <v>42416.767928240741</v>
      </c>
      <c r="S649" s="16">
        <f t="shared" si="42"/>
        <v>42446.726261574076</v>
      </c>
    </row>
    <row r="650" spans="1:19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s="11" t="s">
        <v>8277</v>
      </c>
      <c r="P650">
        <f t="shared" si="40"/>
        <v>1644</v>
      </c>
      <c r="Q650">
        <f t="shared" si="41"/>
        <v>127</v>
      </c>
      <c r="R650" s="16">
        <f t="shared" si="43"/>
        <v>41891.693379629629</v>
      </c>
      <c r="S650" s="16">
        <f t="shared" si="42"/>
        <v>41926.693379629629</v>
      </c>
    </row>
    <row r="651" spans="1:19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s="11" t="s">
        <v>8277</v>
      </c>
      <c r="P651">
        <f t="shared" si="40"/>
        <v>42.67</v>
      </c>
      <c r="Q651">
        <f t="shared" si="41"/>
        <v>140</v>
      </c>
      <c r="R651" s="16">
        <f t="shared" si="43"/>
        <v>41877.912187499998</v>
      </c>
      <c r="S651" s="16">
        <f t="shared" si="42"/>
        <v>41898.912187499998</v>
      </c>
    </row>
    <row r="652" spans="1:19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s="11" t="s">
        <v>8277</v>
      </c>
      <c r="P652">
        <f t="shared" si="40"/>
        <v>35.130000000000003</v>
      </c>
      <c r="Q652">
        <f t="shared" si="41"/>
        <v>112</v>
      </c>
      <c r="R652" s="16">
        <f t="shared" si="43"/>
        <v>41932.036851851852</v>
      </c>
      <c r="S652" s="16">
        <f t="shared" si="42"/>
        <v>41992.078518518523</v>
      </c>
    </row>
    <row r="653" spans="1:19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s="11" t="s">
        <v>8277</v>
      </c>
      <c r="P653">
        <f t="shared" si="40"/>
        <v>239.35</v>
      </c>
      <c r="Q653">
        <f t="shared" si="41"/>
        <v>101</v>
      </c>
      <c r="R653" s="16">
        <f t="shared" si="43"/>
        <v>41956.017488425925</v>
      </c>
      <c r="S653" s="16">
        <f t="shared" si="42"/>
        <v>41986.017488425925</v>
      </c>
    </row>
    <row r="654" spans="1:19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s="11" t="s">
        <v>8277</v>
      </c>
      <c r="P654">
        <f t="shared" si="40"/>
        <v>107.64</v>
      </c>
      <c r="Q654">
        <f t="shared" si="41"/>
        <v>100</v>
      </c>
      <c r="R654" s="16">
        <f t="shared" si="43"/>
        <v>42675.690393518518</v>
      </c>
      <c r="S654" s="16">
        <f t="shared" si="42"/>
        <v>42705.732060185182</v>
      </c>
    </row>
    <row r="655" spans="1:19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s="11" t="s">
        <v>8277</v>
      </c>
      <c r="P655">
        <f t="shared" si="40"/>
        <v>95.83</v>
      </c>
      <c r="Q655">
        <f t="shared" si="41"/>
        <v>141</v>
      </c>
      <c r="R655" s="16">
        <f t="shared" si="43"/>
        <v>42199.618518518517</v>
      </c>
      <c r="S655" s="16">
        <f t="shared" si="42"/>
        <v>42236.618518518517</v>
      </c>
    </row>
    <row r="656" spans="1:19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s="11" t="s">
        <v>8277</v>
      </c>
      <c r="P656">
        <f t="shared" si="40"/>
        <v>31.66</v>
      </c>
      <c r="Q656">
        <f t="shared" si="41"/>
        <v>267</v>
      </c>
      <c r="R656" s="16">
        <f t="shared" si="43"/>
        <v>42163.957326388889</v>
      </c>
      <c r="S656" s="16">
        <f t="shared" si="42"/>
        <v>42193.957326388889</v>
      </c>
    </row>
    <row r="657" spans="1:19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s="11" t="s">
        <v>8277</v>
      </c>
      <c r="P657">
        <f t="shared" si="40"/>
        <v>42.89</v>
      </c>
      <c r="Q657">
        <f t="shared" si="41"/>
        <v>147</v>
      </c>
      <c r="R657" s="16">
        <f t="shared" si="43"/>
        <v>42045.957314814819</v>
      </c>
      <c r="S657" s="16">
        <f t="shared" si="42"/>
        <v>42075.915648148148</v>
      </c>
    </row>
    <row r="658" spans="1:19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s="11" t="s">
        <v>8277</v>
      </c>
      <c r="P658">
        <f t="shared" si="40"/>
        <v>122.74</v>
      </c>
      <c r="Q658">
        <f t="shared" si="41"/>
        <v>214</v>
      </c>
      <c r="R658" s="16">
        <f t="shared" si="43"/>
        <v>42417.804618055554</v>
      </c>
      <c r="S658" s="16">
        <f t="shared" si="42"/>
        <v>42477.762951388882</v>
      </c>
    </row>
    <row r="659" spans="1:19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s="11" t="s">
        <v>8277</v>
      </c>
      <c r="P659">
        <f t="shared" si="40"/>
        <v>190.45</v>
      </c>
      <c r="Q659">
        <f t="shared" si="41"/>
        <v>126</v>
      </c>
      <c r="R659" s="16">
        <f t="shared" si="43"/>
        <v>42331.84574074074</v>
      </c>
      <c r="S659" s="16">
        <f t="shared" si="42"/>
        <v>42361.84574074074</v>
      </c>
    </row>
    <row r="660" spans="1:19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s="11" t="s">
        <v>8277</v>
      </c>
      <c r="P660">
        <f t="shared" si="40"/>
        <v>109.34</v>
      </c>
      <c r="Q660">
        <f t="shared" si="41"/>
        <v>104</v>
      </c>
      <c r="R660" s="16">
        <f t="shared" si="43"/>
        <v>42179.160752314812</v>
      </c>
      <c r="S660" s="16">
        <f t="shared" si="42"/>
        <v>42211.75</v>
      </c>
    </row>
    <row r="661" spans="1:19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s="11" t="s">
        <v>8277</v>
      </c>
      <c r="P661">
        <f t="shared" si="40"/>
        <v>143.66999999999999</v>
      </c>
      <c r="Q661">
        <f t="shared" si="41"/>
        <v>101</v>
      </c>
      <c r="R661" s="16">
        <f t="shared" si="43"/>
        <v>42209.593692129631</v>
      </c>
      <c r="S661" s="16">
        <f t="shared" si="42"/>
        <v>42239.593692129631</v>
      </c>
    </row>
    <row r="662" spans="1:19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s="11" t="s">
        <v>8277</v>
      </c>
      <c r="P662">
        <f t="shared" si="40"/>
        <v>84.94</v>
      </c>
      <c r="Q662">
        <f t="shared" si="41"/>
        <v>3</v>
      </c>
      <c r="R662" s="16">
        <f t="shared" si="43"/>
        <v>41922.741655092592</v>
      </c>
      <c r="S662" s="16">
        <f t="shared" si="42"/>
        <v>41952.783321759263</v>
      </c>
    </row>
    <row r="663" spans="1:19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s="11" t="s">
        <v>8277</v>
      </c>
      <c r="P663">
        <f t="shared" si="40"/>
        <v>10.56</v>
      </c>
      <c r="Q663">
        <f t="shared" si="41"/>
        <v>1</v>
      </c>
      <c r="R663" s="16">
        <f t="shared" si="43"/>
        <v>42636.645358796297</v>
      </c>
      <c r="S663" s="16">
        <f t="shared" si="42"/>
        <v>42666.645358796297</v>
      </c>
    </row>
    <row r="664" spans="1:19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s="11" t="s">
        <v>8277</v>
      </c>
      <c r="P664">
        <f t="shared" si="40"/>
        <v>39</v>
      </c>
      <c r="Q664">
        <f t="shared" si="41"/>
        <v>0</v>
      </c>
      <c r="R664" s="16">
        <f t="shared" si="43"/>
        <v>41990.438043981485</v>
      </c>
      <c r="S664" s="16">
        <f t="shared" si="42"/>
        <v>42020.438043981485</v>
      </c>
    </row>
    <row r="665" spans="1:19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s="11" t="s">
        <v>8277</v>
      </c>
      <c r="P665">
        <f t="shared" si="40"/>
        <v>100</v>
      </c>
      <c r="Q665">
        <f t="shared" si="41"/>
        <v>0</v>
      </c>
      <c r="R665" s="16">
        <f t="shared" si="43"/>
        <v>42173.843240740738</v>
      </c>
      <c r="S665" s="16">
        <f t="shared" si="42"/>
        <v>42203.843240740738</v>
      </c>
    </row>
    <row r="666" spans="1:19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s="11" t="s">
        <v>8277</v>
      </c>
      <c r="P666">
        <f t="shared" si="40"/>
        <v>31.17</v>
      </c>
      <c r="Q666">
        <f t="shared" si="41"/>
        <v>8</v>
      </c>
      <c r="R666" s="16">
        <f t="shared" si="43"/>
        <v>42077.666377314818</v>
      </c>
      <c r="S666" s="16">
        <f t="shared" si="42"/>
        <v>42107.666377314818</v>
      </c>
    </row>
    <row r="667" spans="1:19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s="11" t="s">
        <v>8277</v>
      </c>
      <c r="P667">
        <f t="shared" si="40"/>
        <v>155.33000000000001</v>
      </c>
      <c r="Q667">
        <f t="shared" si="41"/>
        <v>19</v>
      </c>
      <c r="R667" s="16">
        <f t="shared" si="43"/>
        <v>42688.711354166662</v>
      </c>
      <c r="S667" s="16">
        <f t="shared" si="42"/>
        <v>42748.711354166662</v>
      </c>
    </row>
    <row r="668" spans="1:19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s="11" t="s">
        <v>8277</v>
      </c>
      <c r="P668">
        <f t="shared" si="40"/>
        <v>2</v>
      </c>
      <c r="Q668">
        <f t="shared" si="41"/>
        <v>0</v>
      </c>
      <c r="R668" s="16">
        <f t="shared" si="43"/>
        <v>41838.832152777781</v>
      </c>
      <c r="S668" s="16">
        <f t="shared" si="42"/>
        <v>41868.832152777781</v>
      </c>
    </row>
    <row r="669" spans="1:19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s="11" t="s">
        <v>8277</v>
      </c>
      <c r="P669">
        <f t="shared" si="40"/>
        <v>178.93</v>
      </c>
      <c r="Q669">
        <f t="shared" si="41"/>
        <v>10</v>
      </c>
      <c r="R669" s="16">
        <f t="shared" si="43"/>
        <v>42632.373414351852</v>
      </c>
      <c r="S669" s="16">
        <f t="shared" si="42"/>
        <v>42672.373414351852</v>
      </c>
    </row>
    <row r="670" spans="1:19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s="11" t="s">
        <v>8277</v>
      </c>
      <c r="P670">
        <f t="shared" si="40"/>
        <v>27.36</v>
      </c>
      <c r="Q670">
        <f t="shared" si="41"/>
        <v>5</v>
      </c>
      <c r="R670" s="16">
        <f t="shared" si="43"/>
        <v>42090.831273148149</v>
      </c>
      <c r="S670" s="16">
        <f t="shared" si="42"/>
        <v>42135.831273148149</v>
      </c>
    </row>
    <row r="671" spans="1:19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s="11" t="s">
        <v>8277</v>
      </c>
      <c r="P671">
        <f t="shared" si="40"/>
        <v>1536.25</v>
      </c>
      <c r="Q671">
        <f t="shared" si="41"/>
        <v>22</v>
      </c>
      <c r="R671" s="16">
        <f t="shared" si="43"/>
        <v>42527.625671296293</v>
      </c>
      <c r="S671" s="16">
        <f t="shared" si="42"/>
        <v>42557.625671296293</v>
      </c>
    </row>
    <row r="672" spans="1:19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s="11" t="s">
        <v>8277</v>
      </c>
      <c r="P672">
        <f t="shared" si="40"/>
        <v>85</v>
      </c>
      <c r="Q672">
        <f t="shared" si="41"/>
        <v>29</v>
      </c>
      <c r="R672" s="16">
        <f t="shared" si="43"/>
        <v>42506.709722222222</v>
      </c>
      <c r="S672" s="16">
        <f t="shared" si="42"/>
        <v>42540.340277777781</v>
      </c>
    </row>
    <row r="673" spans="1:19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s="11" t="s">
        <v>8277</v>
      </c>
      <c r="P673">
        <f t="shared" si="40"/>
        <v>788.53</v>
      </c>
      <c r="Q673">
        <f t="shared" si="41"/>
        <v>39</v>
      </c>
      <c r="R673" s="16">
        <f t="shared" si="43"/>
        <v>41984.692731481482</v>
      </c>
      <c r="S673" s="16">
        <f t="shared" si="42"/>
        <v>42018.166666666672</v>
      </c>
    </row>
    <row r="674" spans="1:19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s="11" t="s">
        <v>8277</v>
      </c>
      <c r="P674">
        <f t="shared" si="40"/>
        <v>50.3</v>
      </c>
      <c r="Q674">
        <f t="shared" si="41"/>
        <v>22</v>
      </c>
      <c r="R674" s="16">
        <f t="shared" si="43"/>
        <v>41974.219490740739</v>
      </c>
      <c r="S674" s="16">
        <f t="shared" si="42"/>
        <v>42005.207638888889</v>
      </c>
    </row>
    <row r="675" spans="1:19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s="11" t="s">
        <v>8277</v>
      </c>
      <c r="P675">
        <f t="shared" si="40"/>
        <v>68.33</v>
      </c>
      <c r="Q675">
        <f t="shared" si="41"/>
        <v>0</v>
      </c>
      <c r="R675" s="16">
        <f t="shared" si="43"/>
        <v>41838.840474537035</v>
      </c>
      <c r="S675" s="16">
        <f t="shared" si="42"/>
        <v>41883.840474537035</v>
      </c>
    </row>
    <row r="676" spans="1:19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s="11" t="s">
        <v>8277</v>
      </c>
      <c r="P676">
        <f t="shared" si="40"/>
        <v>7.5</v>
      </c>
      <c r="Q676">
        <f t="shared" si="41"/>
        <v>0</v>
      </c>
      <c r="R676" s="16">
        <f t="shared" si="43"/>
        <v>41803.116053240738</v>
      </c>
      <c r="S676" s="16">
        <f t="shared" si="42"/>
        <v>41863.116053240738</v>
      </c>
    </row>
    <row r="677" spans="1:19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s="11" t="s">
        <v>8277</v>
      </c>
      <c r="P677">
        <f t="shared" si="40"/>
        <v>34.270000000000003</v>
      </c>
      <c r="Q677">
        <f t="shared" si="41"/>
        <v>15</v>
      </c>
      <c r="R677" s="16">
        <f t="shared" si="43"/>
        <v>41975.930601851855</v>
      </c>
      <c r="S677" s="16">
        <f t="shared" si="42"/>
        <v>42005.290972222225</v>
      </c>
    </row>
    <row r="678" spans="1:19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s="11" t="s">
        <v>8277</v>
      </c>
      <c r="P678">
        <f t="shared" si="40"/>
        <v>61.29</v>
      </c>
      <c r="Q678">
        <f t="shared" si="41"/>
        <v>1</v>
      </c>
      <c r="R678" s="16">
        <f t="shared" si="43"/>
        <v>42012.768298611118</v>
      </c>
      <c r="S678" s="16">
        <f t="shared" si="42"/>
        <v>42042.768298611118</v>
      </c>
    </row>
    <row r="679" spans="1:19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s="11" t="s">
        <v>8277</v>
      </c>
      <c r="P679">
        <f t="shared" si="40"/>
        <v>133.25</v>
      </c>
      <c r="Q679">
        <f t="shared" si="41"/>
        <v>26</v>
      </c>
      <c r="R679" s="16">
        <f t="shared" si="43"/>
        <v>42504.403877314813</v>
      </c>
      <c r="S679" s="16">
        <f t="shared" si="42"/>
        <v>42549.403877314813</v>
      </c>
    </row>
    <row r="680" spans="1:19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s="11" t="s">
        <v>8277</v>
      </c>
      <c r="P680">
        <f t="shared" si="40"/>
        <v>65.180000000000007</v>
      </c>
      <c r="Q680">
        <f t="shared" si="41"/>
        <v>4</v>
      </c>
      <c r="R680" s="16">
        <f t="shared" si="43"/>
        <v>42481.376597222217</v>
      </c>
      <c r="S680" s="16">
        <f t="shared" si="42"/>
        <v>42511.376597222217</v>
      </c>
    </row>
    <row r="681" spans="1:19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s="11" t="s">
        <v>8277</v>
      </c>
      <c r="P681">
        <f t="shared" si="40"/>
        <v>93.9</v>
      </c>
      <c r="Q681">
        <f t="shared" si="41"/>
        <v>15</v>
      </c>
      <c r="R681" s="16">
        <f t="shared" si="43"/>
        <v>42556.695706018523</v>
      </c>
      <c r="S681" s="16">
        <f t="shared" si="42"/>
        <v>42616.695706018523</v>
      </c>
    </row>
    <row r="682" spans="1:19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s="11" t="s">
        <v>8277</v>
      </c>
      <c r="P682">
        <f t="shared" si="40"/>
        <v>150.65</v>
      </c>
      <c r="Q682">
        <f t="shared" si="41"/>
        <v>26</v>
      </c>
      <c r="R682" s="16">
        <f t="shared" si="43"/>
        <v>41864.501516203702</v>
      </c>
      <c r="S682" s="16">
        <f t="shared" si="42"/>
        <v>41899.501516203702</v>
      </c>
    </row>
    <row r="683" spans="1:19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s="11" t="s">
        <v>8277</v>
      </c>
      <c r="P683">
        <f t="shared" si="40"/>
        <v>1</v>
      </c>
      <c r="Q683">
        <f t="shared" si="41"/>
        <v>0</v>
      </c>
      <c r="R683" s="16">
        <f t="shared" si="43"/>
        <v>42639.805601851855</v>
      </c>
      <c r="S683" s="16">
        <f t="shared" si="42"/>
        <v>42669.805601851855</v>
      </c>
    </row>
    <row r="684" spans="1:19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s="11" t="s">
        <v>8277</v>
      </c>
      <c r="P684">
        <f t="shared" si="40"/>
        <v>13.25</v>
      </c>
      <c r="Q684">
        <f t="shared" si="41"/>
        <v>0</v>
      </c>
      <c r="R684" s="16">
        <f t="shared" si="43"/>
        <v>42778.765300925923</v>
      </c>
      <c r="S684" s="16">
        <f t="shared" si="42"/>
        <v>42808.723634259266</v>
      </c>
    </row>
    <row r="685" spans="1:19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s="11" t="s">
        <v>8277</v>
      </c>
      <c r="P685">
        <f t="shared" si="40"/>
        <v>99.33</v>
      </c>
      <c r="Q685">
        <f t="shared" si="41"/>
        <v>1</v>
      </c>
      <c r="R685" s="16">
        <f t="shared" si="43"/>
        <v>42634.900046296301</v>
      </c>
      <c r="S685" s="16">
        <f t="shared" si="42"/>
        <v>42674.900046296301</v>
      </c>
    </row>
    <row r="686" spans="1:19" ht="32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s="11" t="s">
        <v>8277</v>
      </c>
      <c r="P686">
        <f t="shared" si="40"/>
        <v>177.39</v>
      </c>
      <c r="Q686">
        <f t="shared" si="41"/>
        <v>7</v>
      </c>
      <c r="R686" s="16">
        <f t="shared" si="43"/>
        <v>41809.473275462966</v>
      </c>
      <c r="S686" s="16">
        <f t="shared" si="42"/>
        <v>41845.125</v>
      </c>
    </row>
    <row r="687" spans="1:19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s="11" t="s">
        <v>8277</v>
      </c>
      <c r="P687">
        <f t="shared" si="40"/>
        <v>55.3</v>
      </c>
      <c r="Q687">
        <f t="shared" si="41"/>
        <v>28</v>
      </c>
      <c r="R687" s="16">
        <f t="shared" si="43"/>
        <v>41971.866574074069</v>
      </c>
      <c r="S687" s="16">
        <f t="shared" si="42"/>
        <v>42016.866574074069</v>
      </c>
    </row>
    <row r="688" spans="1:19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s="11" t="s">
        <v>8277</v>
      </c>
      <c r="P688">
        <f t="shared" si="40"/>
        <v>0</v>
      </c>
      <c r="Q688">
        <f t="shared" si="41"/>
        <v>0</v>
      </c>
      <c r="R688" s="16">
        <f t="shared" si="43"/>
        <v>42189.673263888893</v>
      </c>
      <c r="S688" s="16">
        <f t="shared" si="42"/>
        <v>42219.673263888893</v>
      </c>
    </row>
    <row r="689" spans="1:19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s="11" t="s">
        <v>8277</v>
      </c>
      <c r="P689">
        <f t="shared" si="40"/>
        <v>591.66999999999996</v>
      </c>
      <c r="Q689">
        <f t="shared" si="41"/>
        <v>4</v>
      </c>
      <c r="R689" s="16">
        <f t="shared" si="43"/>
        <v>42711.750613425931</v>
      </c>
      <c r="S689" s="16">
        <f t="shared" si="42"/>
        <v>42771.750613425931</v>
      </c>
    </row>
    <row r="690" spans="1:19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s="11" t="s">
        <v>8277</v>
      </c>
      <c r="P690">
        <f t="shared" si="40"/>
        <v>405.5</v>
      </c>
      <c r="Q690">
        <f t="shared" si="41"/>
        <v>73</v>
      </c>
      <c r="R690" s="16">
        <f t="shared" si="43"/>
        <v>42262.104780092588</v>
      </c>
      <c r="S690" s="16">
        <f t="shared" si="42"/>
        <v>42292.104780092588</v>
      </c>
    </row>
    <row r="691" spans="1:19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s="11" t="s">
        <v>8277</v>
      </c>
      <c r="P691">
        <f t="shared" si="40"/>
        <v>343.15</v>
      </c>
      <c r="Q691">
        <f t="shared" si="41"/>
        <v>58</v>
      </c>
      <c r="R691" s="16">
        <f t="shared" si="43"/>
        <v>42675.66778935185</v>
      </c>
      <c r="S691" s="16">
        <f t="shared" si="42"/>
        <v>42712.207638888889</v>
      </c>
    </row>
    <row r="692" spans="1:19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s="11" t="s">
        <v>8277</v>
      </c>
      <c r="P692">
        <f t="shared" si="40"/>
        <v>72.59</v>
      </c>
      <c r="Q692">
        <f t="shared" si="41"/>
        <v>12</v>
      </c>
      <c r="R692" s="16">
        <f t="shared" si="43"/>
        <v>42579.634733796294</v>
      </c>
      <c r="S692" s="16">
        <f t="shared" si="42"/>
        <v>42622.25</v>
      </c>
    </row>
    <row r="693" spans="1:19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s="11" t="s">
        <v>8277</v>
      </c>
      <c r="P693">
        <f t="shared" si="40"/>
        <v>26</v>
      </c>
      <c r="Q693">
        <f t="shared" si="41"/>
        <v>1</v>
      </c>
      <c r="R693" s="16">
        <f t="shared" si="43"/>
        <v>42158.028310185182</v>
      </c>
      <c r="S693" s="16">
        <f t="shared" si="42"/>
        <v>42186.028310185182</v>
      </c>
    </row>
    <row r="694" spans="1:19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s="11" t="s">
        <v>8277</v>
      </c>
      <c r="P694">
        <f t="shared" si="40"/>
        <v>6.5</v>
      </c>
      <c r="Q694">
        <f t="shared" si="41"/>
        <v>7</v>
      </c>
      <c r="R694" s="16">
        <f t="shared" si="43"/>
        <v>42696.37572916667</v>
      </c>
      <c r="S694" s="16">
        <f t="shared" si="42"/>
        <v>42726.37572916667</v>
      </c>
    </row>
    <row r="695" spans="1:19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s="11" t="s">
        <v>8277</v>
      </c>
      <c r="P695">
        <f t="shared" si="40"/>
        <v>119.39</v>
      </c>
      <c r="Q695">
        <f t="shared" si="41"/>
        <v>35</v>
      </c>
      <c r="R695" s="16">
        <f t="shared" si="43"/>
        <v>42094.808182870373</v>
      </c>
      <c r="S695" s="16">
        <f t="shared" si="42"/>
        <v>42124.808182870373</v>
      </c>
    </row>
    <row r="696" spans="1:19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s="11" t="s">
        <v>8277</v>
      </c>
      <c r="P696">
        <f t="shared" si="40"/>
        <v>84.29</v>
      </c>
      <c r="Q696">
        <f t="shared" si="41"/>
        <v>0</v>
      </c>
      <c r="R696" s="16">
        <f t="shared" si="43"/>
        <v>42737.663877314815</v>
      </c>
      <c r="S696" s="16">
        <f t="shared" si="42"/>
        <v>42767.663877314815</v>
      </c>
    </row>
    <row r="697" spans="1:19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s="11" t="s">
        <v>8277</v>
      </c>
      <c r="P697">
        <f t="shared" si="40"/>
        <v>90.86</v>
      </c>
      <c r="Q697">
        <f t="shared" si="41"/>
        <v>1</v>
      </c>
      <c r="R697" s="16">
        <f t="shared" si="43"/>
        <v>41913.521064814813</v>
      </c>
      <c r="S697" s="16">
        <f t="shared" si="42"/>
        <v>41943.521064814813</v>
      </c>
    </row>
    <row r="698" spans="1:19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s="11" t="s">
        <v>8277</v>
      </c>
      <c r="P698">
        <f t="shared" si="40"/>
        <v>1</v>
      </c>
      <c r="Q698">
        <f t="shared" si="41"/>
        <v>0</v>
      </c>
      <c r="R698" s="16">
        <f t="shared" si="43"/>
        <v>41815.927106481482</v>
      </c>
      <c r="S698" s="16">
        <f t="shared" si="42"/>
        <v>41845.927106481482</v>
      </c>
    </row>
    <row r="699" spans="1:19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s="11" t="s">
        <v>8277</v>
      </c>
      <c r="P699">
        <f t="shared" si="40"/>
        <v>20.34</v>
      </c>
      <c r="Q699">
        <f t="shared" si="41"/>
        <v>46</v>
      </c>
      <c r="R699" s="16">
        <f t="shared" si="43"/>
        <v>42388.523020833338</v>
      </c>
      <c r="S699" s="16">
        <f t="shared" si="42"/>
        <v>42403.523020833338</v>
      </c>
    </row>
    <row r="700" spans="1:19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s="11" t="s">
        <v>8277</v>
      </c>
      <c r="P700">
        <f t="shared" si="40"/>
        <v>530.69000000000005</v>
      </c>
      <c r="Q700">
        <f t="shared" si="41"/>
        <v>15</v>
      </c>
      <c r="R700" s="16">
        <f t="shared" si="43"/>
        <v>41866.931076388886</v>
      </c>
      <c r="S700" s="16">
        <f t="shared" si="42"/>
        <v>41900.083333333336</v>
      </c>
    </row>
    <row r="701" spans="1:19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s="11" t="s">
        <v>8277</v>
      </c>
      <c r="P701">
        <f t="shared" si="40"/>
        <v>120.39</v>
      </c>
      <c r="Q701">
        <f t="shared" si="41"/>
        <v>82</v>
      </c>
      <c r="R701" s="16">
        <f t="shared" si="43"/>
        <v>41563.485509259262</v>
      </c>
      <c r="S701" s="16">
        <f t="shared" si="42"/>
        <v>41600.666666666664</v>
      </c>
    </row>
    <row r="702" spans="1:19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s="11" t="s">
        <v>8277</v>
      </c>
      <c r="P702">
        <f t="shared" si="40"/>
        <v>13</v>
      </c>
      <c r="Q702">
        <f t="shared" si="41"/>
        <v>3</v>
      </c>
      <c r="R702" s="16">
        <f t="shared" si="43"/>
        <v>42715.688437500001</v>
      </c>
      <c r="S702" s="16">
        <f t="shared" si="42"/>
        <v>42745.688437500001</v>
      </c>
    </row>
    <row r="703" spans="1:19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s="11" t="s">
        <v>8277</v>
      </c>
      <c r="P703">
        <f t="shared" si="40"/>
        <v>291.33</v>
      </c>
      <c r="Q703">
        <f t="shared" si="41"/>
        <v>27</v>
      </c>
      <c r="R703" s="16">
        <f t="shared" si="43"/>
        <v>41813.662962962961</v>
      </c>
      <c r="S703" s="16">
        <f t="shared" si="42"/>
        <v>41843.662962962961</v>
      </c>
    </row>
    <row r="704" spans="1:19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s="11" t="s">
        <v>8277</v>
      </c>
      <c r="P704">
        <f t="shared" si="40"/>
        <v>124.92</v>
      </c>
      <c r="Q704">
        <f t="shared" si="41"/>
        <v>31</v>
      </c>
      <c r="R704" s="16">
        <f t="shared" si="43"/>
        <v>42668.726701388892</v>
      </c>
      <c r="S704" s="16">
        <f t="shared" si="42"/>
        <v>42698.768368055549</v>
      </c>
    </row>
    <row r="705" spans="1:19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s="11" t="s">
        <v>8277</v>
      </c>
      <c r="P705">
        <f t="shared" si="40"/>
        <v>119.57</v>
      </c>
      <c r="Q705">
        <f t="shared" si="41"/>
        <v>6</v>
      </c>
      <c r="R705" s="16">
        <f t="shared" si="43"/>
        <v>42711.950798611113</v>
      </c>
      <c r="S705" s="16">
        <f t="shared" si="42"/>
        <v>42766.98055555555</v>
      </c>
    </row>
    <row r="706" spans="1:19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s="11" t="s">
        <v>8277</v>
      </c>
      <c r="P706">
        <f t="shared" ref="P706:P769" si="44">IFERROR(ROUND(E706/L706,2),0)</f>
        <v>120.25</v>
      </c>
      <c r="Q706">
        <f t="shared" ref="Q706:Q769" si="45">ROUND((E706/D706)*100,0)</f>
        <v>1</v>
      </c>
      <c r="R706" s="16">
        <f t="shared" si="43"/>
        <v>42726.192916666667</v>
      </c>
      <c r="S706" s="16">
        <f t="shared" si="42"/>
        <v>42786.192916666667</v>
      </c>
    </row>
    <row r="707" spans="1:19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s="11" t="s">
        <v>8277</v>
      </c>
      <c r="P707">
        <f t="shared" si="44"/>
        <v>195.4</v>
      </c>
      <c r="Q707">
        <f t="shared" si="45"/>
        <v>1</v>
      </c>
      <c r="R707" s="16">
        <f t="shared" si="43"/>
        <v>42726.491643518515</v>
      </c>
      <c r="S707" s="16">
        <f t="shared" ref="S707:S770" si="46">(((I707/60)/60)/24)+DATE(1970,1,1)</f>
        <v>42756.491643518515</v>
      </c>
    </row>
    <row r="708" spans="1:19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s="11" t="s">
        <v>8277</v>
      </c>
      <c r="P708">
        <f t="shared" si="44"/>
        <v>0</v>
      </c>
      <c r="Q708">
        <f t="shared" si="45"/>
        <v>0</v>
      </c>
      <c r="R708" s="16">
        <f t="shared" ref="R708:R771" si="47">(((J708/60)/60)/24)+DATE(1970,1,1)</f>
        <v>42676.995173611111</v>
      </c>
      <c r="S708" s="16">
        <f t="shared" si="46"/>
        <v>42718.777083333334</v>
      </c>
    </row>
    <row r="709" spans="1:19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s="11" t="s">
        <v>8277</v>
      </c>
      <c r="P709">
        <f t="shared" si="44"/>
        <v>117.7</v>
      </c>
      <c r="Q709">
        <f t="shared" si="45"/>
        <v>79</v>
      </c>
      <c r="R709" s="16">
        <f t="shared" si="47"/>
        <v>42696.663506944446</v>
      </c>
      <c r="S709" s="16">
        <f t="shared" si="46"/>
        <v>42736.663506944446</v>
      </c>
    </row>
    <row r="710" spans="1:19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s="11" t="s">
        <v>8277</v>
      </c>
      <c r="P710">
        <f t="shared" si="44"/>
        <v>23.95</v>
      </c>
      <c r="Q710">
        <f t="shared" si="45"/>
        <v>22</v>
      </c>
      <c r="R710" s="16">
        <f t="shared" si="47"/>
        <v>41835.581018518518</v>
      </c>
      <c r="S710" s="16">
        <f t="shared" si="46"/>
        <v>41895.581018518518</v>
      </c>
    </row>
    <row r="711" spans="1:19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s="11" t="s">
        <v>8277</v>
      </c>
      <c r="P711">
        <f t="shared" si="44"/>
        <v>30.5</v>
      </c>
      <c r="Q711">
        <f t="shared" si="45"/>
        <v>0</v>
      </c>
      <c r="R711" s="16">
        <f t="shared" si="47"/>
        <v>41948.041192129633</v>
      </c>
      <c r="S711" s="16">
        <f t="shared" si="46"/>
        <v>41978.041192129633</v>
      </c>
    </row>
    <row r="712" spans="1:19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s="11" t="s">
        <v>8277</v>
      </c>
      <c r="P712">
        <f t="shared" si="44"/>
        <v>0</v>
      </c>
      <c r="Q712">
        <f t="shared" si="45"/>
        <v>0</v>
      </c>
      <c r="R712" s="16">
        <f t="shared" si="47"/>
        <v>41837.984976851854</v>
      </c>
      <c r="S712" s="16">
        <f t="shared" si="46"/>
        <v>41871.030555555553</v>
      </c>
    </row>
    <row r="713" spans="1:19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s="11" t="s">
        <v>8277</v>
      </c>
      <c r="P713">
        <f t="shared" si="44"/>
        <v>99.97</v>
      </c>
      <c r="Q713">
        <f t="shared" si="45"/>
        <v>34</v>
      </c>
      <c r="R713" s="16">
        <f t="shared" si="47"/>
        <v>42678.459120370375</v>
      </c>
      <c r="S713" s="16">
        <f t="shared" si="46"/>
        <v>42718.500787037032</v>
      </c>
    </row>
    <row r="714" spans="1:19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s="11" t="s">
        <v>8277</v>
      </c>
      <c r="P714">
        <f t="shared" si="44"/>
        <v>26.25</v>
      </c>
      <c r="Q714">
        <f t="shared" si="45"/>
        <v>0</v>
      </c>
      <c r="R714" s="16">
        <f t="shared" si="47"/>
        <v>42384.680925925932</v>
      </c>
      <c r="S714" s="16">
        <f t="shared" si="46"/>
        <v>42414.680925925932</v>
      </c>
    </row>
    <row r="715" spans="1:19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s="11" t="s">
        <v>8277</v>
      </c>
      <c r="P715">
        <f t="shared" si="44"/>
        <v>199</v>
      </c>
      <c r="Q715">
        <f t="shared" si="45"/>
        <v>1</v>
      </c>
      <c r="R715" s="16">
        <f t="shared" si="47"/>
        <v>42496.529305555552</v>
      </c>
      <c r="S715" s="16">
        <f t="shared" si="46"/>
        <v>42526.529305555552</v>
      </c>
    </row>
    <row r="716" spans="1:19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s="11" t="s">
        <v>8277</v>
      </c>
      <c r="P716">
        <f t="shared" si="44"/>
        <v>80.319999999999993</v>
      </c>
      <c r="Q716">
        <f t="shared" si="45"/>
        <v>15</v>
      </c>
      <c r="R716" s="16">
        <f t="shared" si="47"/>
        <v>42734.787986111114</v>
      </c>
      <c r="S716" s="16">
        <f t="shared" si="46"/>
        <v>42794.787986111114</v>
      </c>
    </row>
    <row r="717" spans="1:19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s="11" t="s">
        <v>8277</v>
      </c>
      <c r="P717">
        <f t="shared" si="44"/>
        <v>115.75</v>
      </c>
      <c r="Q717">
        <f t="shared" si="45"/>
        <v>5</v>
      </c>
      <c r="R717" s="16">
        <f t="shared" si="47"/>
        <v>42273.090740740736</v>
      </c>
      <c r="S717" s="16">
        <f t="shared" si="46"/>
        <v>42313.132407407407</v>
      </c>
    </row>
    <row r="718" spans="1:19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s="11" t="s">
        <v>8277</v>
      </c>
      <c r="P718">
        <f t="shared" si="44"/>
        <v>44.69</v>
      </c>
      <c r="Q718">
        <f t="shared" si="45"/>
        <v>10</v>
      </c>
      <c r="R718" s="16">
        <f t="shared" si="47"/>
        <v>41940.658645833333</v>
      </c>
      <c r="S718" s="16">
        <f t="shared" si="46"/>
        <v>41974</v>
      </c>
    </row>
    <row r="719" spans="1:19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s="11" t="s">
        <v>8277</v>
      </c>
      <c r="P719">
        <f t="shared" si="44"/>
        <v>76.25</v>
      </c>
      <c r="Q719">
        <f t="shared" si="45"/>
        <v>0</v>
      </c>
      <c r="R719" s="16">
        <f t="shared" si="47"/>
        <v>41857.854189814818</v>
      </c>
      <c r="S719" s="16">
        <f t="shared" si="46"/>
        <v>41887.854189814818</v>
      </c>
    </row>
    <row r="720" spans="1:19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s="11" t="s">
        <v>8277</v>
      </c>
      <c r="P720">
        <f t="shared" si="44"/>
        <v>22.5</v>
      </c>
      <c r="Q720">
        <f t="shared" si="45"/>
        <v>1</v>
      </c>
      <c r="R720" s="16">
        <f t="shared" si="47"/>
        <v>42752.845451388886</v>
      </c>
      <c r="S720" s="16">
        <f t="shared" si="46"/>
        <v>42784.249305555553</v>
      </c>
    </row>
    <row r="721" spans="1:19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s="11" t="s">
        <v>8277</v>
      </c>
      <c r="P721">
        <f t="shared" si="44"/>
        <v>19.399999999999999</v>
      </c>
      <c r="Q721">
        <f t="shared" si="45"/>
        <v>1</v>
      </c>
      <c r="R721" s="16">
        <f t="shared" si="47"/>
        <v>42409.040231481486</v>
      </c>
      <c r="S721" s="16">
        <f t="shared" si="46"/>
        <v>42423.040231481486</v>
      </c>
    </row>
    <row r="722" spans="1:19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s="11" t="s">
        <v>8279</v>
      </c>
      <c r="P722">
        <f t="shared" si="44"/>
        <v>66.709999999999994</v>
      </c>
      <c r="Q722">
        <f t="shared" si="45"/>
        <v>144</v>
      </c>
      <c r="R722" s="16">
        <f t="shared" si="47"/>
        <v>40909.649201388893</v>
      </c>
      <c r="S722" s="16">
        <f t="shared" si="46"/>
        <v>40937.649201388893</v>
      </c>
    </row>
    <row r="723" spans="1:19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s="11" t="s">
        <v>8279</v>
      </c>
      <c r="P723">
        <f t="shared" si="44"/>
        <v>84.14</v>
      </c>
      <c r="Q723">
        <f t="shared" si="45"/>
        <v>122</v>
      </c>
      <c r="R723" s="16">
        <f t="shared" si="47"/>
        <v>41807.571840277778</v>
      </c>
      <c r="S723" s="16">
        <f t="shared" si="46"/>
        <v>41852.571840277778</v>
      </c>
    </row>
    <row r="724" spans="1:19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s="11" t="s">
        <v>8279</v>
      </c>
      <c r="P724">
        <f t="shared" si="44"/>
        <v>215.73</v>
      </c>
      <c r="Q724">
        <f t="shared" si="45"/>
        <v>132</v>
      </c>
      <c r="R724" s="16">
        <f t="shared" si="47"/>
        <v>40977.805300925924</v>
      </c>
      <c r="S724" s="16">
        <f t="shared" si="46"/>
        <v>41007.76363425926</v>
      </c>
    </row>
    <row r="725" spans="1:19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s="11" t="s">
        <v>8279</v>
      </c>
      <c r="P725">
        <f t="shared" si="44"/>
        <v>54.69</v>
      </c>
      <c r="Q725">
        <f t="shared" si="45"/>
        <v>109</v>
      </c>
      <c r="R725" s="16">
        <f t="shared" si="47"/>
        <v>42184.816539351858</v>
      </c>
      <c r="S725" s="16">
        <f t="shared" si="46"/>
        <v>42215.165972222225</v>
      </c>
    </row>
    <row r="726" spans="1:19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s="11" t="s">
        <v>8279</v>
      </c>
      <c r="P726">
        <f t="shared" si="44"/>
        <v>51.63</v>
      </c>
      <c r="Q726">
        <f t="shared" si="45"/>
        <v>105</v>
      </c>
      <c r="R726" s="16">
        <f t="shared" si="47"/>
        <v>40694.638460648144</v>
      </c>
      <c r="S726" s="16">
        <f t="shared" si="46"/>
        <v>40724.638460648144</v>
      </c>
    </row>
    <row r="727" spans="1:19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s="11" t="s">
        <v>8279</v>
      </c>
      <c r="P727">
        <f t="shared" si="44"/>
        <v>143.36000000000001</v>
      </c>
      <c r="Q727">
        <f t="shared" si="45"/>
        <v>100</v>
      </c>
      <c r="R727" s="16">
        <f t="shared" si="47"/>
        <v>42321.626296296294</v>
      </c>
      <c r="S727" s="16">
        <f t="shared" si="46"/>
        <v>42351.626296296294</v>
      </c>
    </row>
    <row r="728" spans="1:19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s="11" t="s">
        <v>8279</v>
      </c>
      <c r="P728">
        <f t="shared" si="44"/>
        <v>72.430000000000007</v>
      </c>
      <c r="Q728">
        <f t="shared" si="45"/>
        <v>101</v>
      </c>
      <c r="R728" s="16">
        <f t="shared" si="47"/>
        <v>41346.042673611111</v>
      </c>
      <c r="S728" s="16">
        <f t="shared" si="46"/>
        <v>41376.042673611111</v>
      </c>
    </row>
    <row r="729" spans="1:19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s="11" t="s">
        <v>8279</v>
      </c>
      <c r="P729">
        <f t="shared" si="44"/>
        <v>36.53</v>
      </c>
      <c r="Q729">
        <f t="shared" si="45"/>
        <v>156</v>
      </c>
      <c r="R729" s="16">
        <f t="shared" si="47"/>
        <v>41247.020243055551</v>
      </c>
      <c r="S729" s="16">
        <f t="shared" si="46"/>
        <v>41288.888888888891</v>
      </c>
    </row>
    <row r="730" spans="1:19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s="11" t="s">
        <v>8279</v>
      </c>
      <c r="P730">
        <f t="shared" si="44"/>
        <v>60.9</v>
      </c>
      <c r="Q730">
        <f t="shared" si="45"/>
        <v>106</v>
      </c>
      <c r="R730" s="16">
        <f t="shared" si="47"/>
        <v>40731.837465277778</v>
      </c>
      <c r="S730" s="16">
        <f t="shared" si="46"/>
        <v>40776.837465277778</v>
      </c>
    </row>
    <row r="731" spans="1:19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s="11" t="s">
        <v>8279</v>
      </c>
      <c r="P731">
        <f t="shared" si="44"/>
        <v>43.55</v>
      </c>
      <c r="Q731">
        <f t="shared" si="45"/>
        <v>131</v>
      </c>
      <c r="R731" s="16">
        <f t="shared" si="47"/>
        <v>41111.185891203706</v>
      </c>
      <c r="S731" s="16">
        <f t="shared" si="46"/>
        <v>41171.185891203706</v>
      </c>
    </row>
    <row r="732" spans="1:19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s="11" t="s">
        <v>8279</v>
      </c>
      <c r="P732">
        <f t="shared" si="44"/>
        <v>99.77</v>
      </c>
      <c r="Q732">
        <f t="shared" si="45"/>
        <v>132</v>
      </c>
      <c r="R732" s="16">
        <f t="shared" si="47"/>
        <v>40854.745266203703</v>
      </c>
      <c r="S732" s="16">
        <f t="shared" si="46"/>
        <v>40884.745266203703</v>
      </c>
    </row>
    <row r="733" spans="1:19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s="11" t="s">
        <v>8279</v>
      </c>
      <c r="P733">
        <f t="shared" si="44"/>
        <v>88.73</v>
      </c>
      <c r="Q733">
        <f t="shared" si="45"/>
        <v>126</v>
      </c>
      <c r="R733" s="16">
        <f t="shared" si="47"/>
        <v>40879.795682870368</v>
      </c>
      <c r="S733" s="16">
        <f t="shared" si="46"/>
        <v>40930.25</v>
      </c>
    </row>
    <row r="734" spans="1:19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s="11" t="s">
        <v>8279</v>
      </c>
      <c r="P734">
        <f t="shared" si="44"/>
        <v>4.92</v>
      </c>
      <c r="Q734">
        <f t="shared" si="45"/>
        <v>160</v>
      </c>
      <c r="R734" s="16">
        <f t="shared" si="47"/>
        <v>41486.424317129626</v>
      </c>
      <c r="S734" s="16">
        <f t="shared" si="46"/>
        <v>41546.424317129626</v>
      </c>
    </row>
    <row r="735" spans="1:19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s="11" t="s">
        <v>8279</v>
      </c>
      <c r="P735">
        <f t="shared" si="44"/>
        <v>17.82</v>
      </c>
      <c r="Q735">
        <f t="shared" si="45"/>
        <v>120</v>
      </c>
      <c r="R735" s="16">
        <f t="shared" si="47"/>
        <v>41598.420046296298</v>
      </c>
      <c r="S735" s="16">
        <f t="shared" si="46"/>
        <v>41628.420046296298</v>
      </c>
    </row>
    <row r="736" spans="1:19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s="11" t="s">
        <v>8279</v>
      </c>
      <c r="P736">
        <f t="shared" si="44"/>
        <v>187.19</v>
      </c>
      <c r="Q736">
        <f t="shared" si="45"/>
        <v>126</v>
      </c>
      <c r="R736" s="16">
        <f t="shared" si="47"/>
        <v>42102.164583333331</v>
      </c>
      <c r="S736" s="16">
        <f t="shared" si="46"/>
        <v>42133.208333333328</v>
      </c>
    </row>
    <row r="737" spans="1:19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s="11" t="s">
        <v>8279</v>
      </c>
      <c r="P737">
        <f t="shared" si="44"/>
        <v>234.81</v>
      </c>
      <c r="Q737">
        <f t="shared" si="45"/>
        <v>114</v>
      </c>
      <c r="R737" s="16">
        <f t="shared" si="47"/>
        <v>41946.029467592591</v>
      </c>
      <c r="S737" s="16">
        <f t="shared" si="46"/>
        <v>41977.027083333334</v>
      </c>
    </row>
    <row r="738" spans="1:19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s="11" t="s">
        <v>8279</v>
      </c>
      <c r="P738">
        <f t="shared" si="44"/>
        <v>105.05</v>
      </c>
      <c r="Q738">
        <f t="shared" si="45"/>
        <v>315</v>
      </c>
      <c r="R738" s="16">
        <f t="shared" si="47"/>
        <v>41579.734259259261</v>
      </c>
      <c r="S738" s="16">
        <f t="shared" si="46"/>
        <v>41599.207638888889</v>
      </c>
    </row>
    <row r="739" spans="1:19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s="11" t="s">
        <v>8279</v>
      </c>
      <c r="P739">
        <f t="shared" si="44"/>
        <v>56.67</v>
      </c>
      <c r="Q739">
        <f t="shared" si="45"/>
        <v>122</v>
      </c>
      <c r="R739" s="16">
        <f t="shared" si="47"/>
        <v>41667.275312500002</v>
      </c>
      <c r="S739" s="16">
        <f t="shared" si="46"/>
        <v>41684.833333333336</v>
      </c>
    </row>
    <row r="740" spans="1:19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s="11" t="s">
        <v>8279</v>
      </c>
      <c r="P740">
        <f t="shared" si="44"/>
        <v>39.049999999999997</v>
      </c>
      <c r="Q740">
        <f t="shared" si="45"/>
        <v>107</v>
      </c>
      <c r="R740" s="16">
        <f t="shared" si="47"/>
        <v>41943.604097222218</v>
      </c>
      <c r="S740" s="16">
        <f t="shared" si="46"/>
        <v>41974.207638888889</v>
      </c>
    </row>
    <row r="741" spans="1:19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s="11" t="s">
        <v>8279</v>
      </c>
      <c r="P741">
        <f t="shared" si="44"/>
        <v>68.349999999999994</v>
      </c>
      <c r="Q741">
        <f t="shared" si="45"/>
        <v>158</v>
      </c>
      <c r="R741" s="16">
        <f t="shared" si="47"/>
        <v>41829.502650462964</v>
      </c>
      <c r="S741" s="16">
        <f t="shared" si="46"/>
        <v>41862.502650462964</v>
      </c>
    </row>
    <row r="742" spans="1:19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s="11" t="s">
        <v>8279</v>
      </c>
      <c r="P742">
        <f t="shared" si="44"/>
        <v>169.58</v>
      </c>
      <c r="Q742">
        <f t="shared" si="45"/>
        <v>107</v>
      </c>
      <c r="R742" s="16">
        <f t="shared" si="47"/>
        <v>42162.146782407406</v>
      </c>
      <c r="S742" s="16">
        <f t="shared" si="46"/>
        <v>42176.146782407406</v>
      </c>
    </row>
    <row r="743" spans="1:19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s="11" t="s">
        <v>8279</v>
      </c>
      <c r="P743">
        <f t="shared" si="44"/>
        <v>141.41999999999999</v>
      </c>
      <c r="Q743">
        <f t="shared" si="45"/>
        <v>102</v>
      </c>
      <c r="R743" s="16">
        <f t="shared" si="47"/>
        <v>41401.648217592592</v>
      </c>
      <c r="S743" s="16">
        <f t="shared" si="46"/>
        <v>41436.648217592592</v>
      </c>
    </row>
    <row r="744" spans="1:19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s="11" t="s">
        <v>8279</v>
      </c>
      <c r="P744">
        <f t="shared" si="44"/>
        <v>67.39</v>
      </c>
      <c r="Q744">
        <f t="shared" si="45"/>
        <v>111</v>
      </c>
      <c r="R744" s="16">
        <f t="shared" si="47"/>
        <v>41689.917962962965</v>
      </c>
      <c r="S744" s="16">
        <f t="shared" si="46"/>
        <v>41719.876296296294</v>
      </c>
    </row>
    <row r="745" spans="1:19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s="11" t="s">
        <v>8279</v>
      </c>
      <c r="P745">
        <f t="shared" si="44"/>
        <v>54.27</v>
      </c>
      <c r="Q745">
        <f t="shared" si="45"/>
        <v>148</v>
      </c>
      <c r="R745" s="16">
        <f t="shared" si="47"/>
        <v>40990.709317129629</v>
      </c>
      <c r="S745" s="16">
        <f t="shared" si="46"/>
        <v>41015.875</v>
      </c>
    </row>
    <row r="746" spans="1:19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s="11" t="s">
        <v>8279</v>
      </c>
      <c r="P746">
        <f t="shared" si="44"/>
        <v>82.52</v>
      </c>
      <c r="Q746">
        <f t="shared" si="45"/>
        <v>102</v>
      </c>
      <c r="R746" s="16">
        <f t="shared" si="47"/>
        <v>41226.95721064815</v>
      </c>
      <c r="S746" s="16">
        <f t="shared" si="46"/>
        <v>41256.95721064815</v>
      </c>
    </row>
    <row r="747" spans="1:19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s="11" t="s">
        <v>8279</v>
      </c>
      <c r="P747">
        <f t="shared" si="44"/>
        <v>53.73</v>
      </c>
      <c r="Q747">
        <f t="shared" si="45"/>
        <v>179</v>
      </c>
      <c r="R747" s="16">
        <f t="shared" si="47"/>
        <v>41367.572280092594</v>
      </c>
      <c r="S747" s="16">
        <f t="shared" si="46"/>
        <v>41397.572280092594</v>
      </c>
    </row>
    <row r="748" spans="1:19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s="11" t="s">
        <v>8279</v>
      </c>
      <c r="P748">
        <f t="shared" si="44"/>
        <v>34.21</v>
      </c>
      <c r="Q748">
        <f t="shared" si="45"/>
        <v>111</v>
      </c>
      <c r="R748" s="16">
        <f t="shared" si="47"/>
        <v>41157.042928240742</v>
      </c>
      <c r="S748" s="16">
        <f t="shared" si="46"/>
        <v>41175.165972222225</v>
      </c>
    </row>
    <row r="749" spans="1:19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s="11" t="s">
        <v>8279</v>
      </c>
      <c r="P749">
        <f t="shared" si="44"/>
        <v>127.33</v>
      </c>
      <c r="Q749">
        <f t="shared" si="45"/>
        <v>100</v>
      </c>
      <c r="R749" s="16">
        <f t="shared" si="47"/>
        <v>41988.548831018517</v>
      </c>
      <c r="S749" s="16">
        <f t="shared" si="46"/>
        <v>42019.454166666663</v>
      </c>
    </row>
    <row r="750" spans="1:19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s="11" t="s">
        <v>8279</v>
      </c>
      <c r="P750">
        <f t="shared" si="44"/>
        <v>45.57</v>
      </c>
      <c r="Q750">
        <f t="shared" si="45"/>
        <v>100</v>
      </c>
      <c r="R750" s="16">
        <f t="shared" si="47"/>
        <v>41831.846828703703</v>
      </c>
      <c r="S750" s="16">
        <f t="shared" si="46"/>
        <v>41861.846828703703</v>
      </c>
    </row>
    <row r="751" spans="1:19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s="11" t="s">
        <v>8279</v>
      </c>
      <c r="P751">
        <f t="shared" si="44"/>
        <v>95.96</v>
      </c>
      <c r="Q751">
        <f t="shared" si="45"/>
        <v>106</v>
      </c>
      <c r="R751" s="16">
        <f t="shared" si="47"/>
        <v>42733.94131944445</v>
      </c>
      <c r="S751" s="16">
        <f t="shared" si="46"/>
        <v>42763.94131944445</v>
      </c>
    </row>
    <row r="752" spans="1:19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s="11" t="s">
        <v>8279</v>
      </c>
      <c r="P752">
        <f t="shared" si="44"/>
        <v>77.27</v>
      </c>
      <c r="Q752">
        <f t="shared" si="45"/>
        <v>103</v>
      </c>
      <c r="R752" s="16">
        <f t="shared" si="47"/>
        <v>41299.878148148149</v>
      </c>
      <c r="S752" s="16">
        <f t="shared" si="46"/>
        <v>41329.878148148149</v>
      </c>
    </row>
    <row r="753" spans="1:19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s="11" t="s">
        <v>8279</v>
      </c>
      <c r="P753">
        <f t="shared" si="44"/>
        <v>57.34</v>
      </c>
      <c r="Q753">
        <f t="shared" si="45"/>
        <v>119</v>
      </c>
      <c r="R753" s="16">
        <f t="shared" si="47"/>
        <v>40713.630497685182</v>
      </c>
      <c r="S753" s="16">
        <f t="shared" si="46"/>
        <v>40759.630497685182</v>
      </c>
    </row>
    <row r="754" spans="1:19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s="11" t="s">
        <v>8279</v>
      </c>
      <c r="P754">
        <f t="shared" si="44"/>
        <v>53.19</v>
      </c>
      <c r="Q754">
        <f t="shared" si="45"/>
        <v>112</v>
      </c>
      <c r="R754" s="16">
        <f t="shared" si="47"/>
        <v>42639.421493055561</v>
      </c>
      <c r="S754" s="16">
        <f t="shared" si="46"/>
        <v>42659.458333333328</v>
      </c>
    </row>
    <row r="755" spans="1:19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s="11" t="s">
        <v>8279</v>
      </c>
      <c r="P755">
        <f t="shared" si="44"/>
        <v>492.31</v>
      </c>
      <c r="Q755">
        <f t="shared" si="45"/>
        <v>128</v>
      </c>
      <c r="R755" s="16">
        <f t="shared" si="47"/>
        <v>42019.590173611112</v>
      </c>
      <c r="S755" s="16">
        <f t="shared" si="46"/>
        <v>42049.590173611112</v>
      </c>
    </row>
    <row r="756" spans="1:19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s="11" t="s">
        <v>8279</v>
      </c>
      <c r="P756">
        <f t="shared" si="44"/>
        <v>42.35</v>
      </c>
      <c r="Q756">
        <f t="shared" si="45"/>
        <v>104</v>
      </c>
      <c r="R756" s="16">
        <f t="shared" si="47"/>
        <v>41249.749085648145</v>
      </c>
      <c r="S756" s="16">
        <f t="shared" si="46"/>
        <v>41279.749085648145</v>
      </c>
    </row>
    <row r="757" spans="1:19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s="11" t="s">
        <v>8279</v>
      </c>
      <c r="P757">
        <f t="shared" si="44"/>
        <v>37.47</v>
      </c>
      <c r="Q757">
        <f t="shared" si="45"/>
        <v>102</v>
      </c>
      <c r="R757" s="16">
        <f t="shared" si="47"/>
        <v>41383.605057870373</v>
      </c>
      <c r="S757" s="16">
        <f t="shared" si="46"/>
        <v>41414.02847222222</v>
      </c>
    </row>
    <row r="758" spans="1:19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s="11" t="s">
        <v>8279</v>
      </c>
      <c r="P758">
        <f t="shared" si="44"/>
        <v>37.450000000000003</v>
      </c>
      <c r="Q758">
        <f t="shared" si="45"/>
        <v>118</v>
      </c>
      <c r="R758" s="16">
        <f t="shared" si="47"/>
        <v>40590.766886574071</v>
      </c>
      <c r="S758" s="16">
        <f t="shared" si="46"/>
        <v>40651.725219907406</v>
      </c>
    </row>
    <row r="759" spans="1:19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s="11" t="s">
        <v>8279</v>
      </c>
      <c r="P759">
        <f t="shared" si="44"/>
        <v>33.06</v>
      </c>
      <c r="Q759">
        <f t="shared" si="45"/>
        <v>238</v>
      </c>
      <c r="R759" s="16">
        <f t="shared" si="47"/>
        <v>41235.054560185185</v>
      </c>
      <c r="S759" s="16">
        <f t="shared" si="46"/>
        <v>41249.054560185185</v>
      </c>
    </row>
    <row r="760" spans="1:19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s="11" t="s">
        <v>8279</v>
      </c>
      <c r="P760">
        <f t="shared" si="44"/>
        <v>134.21</v>
      </c>
      <c r="Q760">
        <f t="shared" si="45"/>
        <v>102</v>
      </c>
      <c r="R760" s="16">
        <f t="shared" si="47"/>
        <v>40429.836435185185</v>
      </c>
      <c r="S760" s="16">
        <f t="shared" si="46"/>
        <v>40459.836435185185</v>
      </c>
    </row>
    <row r="761" spans="1:19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s="11" t="s">
        <v>8279</v>
      </c>
      <c r="P761">
        <f t="shared" si="44"/>
        <v>51.47</v>
      </c>
      <c r="Q761">
        <f t="shared" si="45"/>
        <v>102</v>
      </c>
      <c r="R761" s="16">
        <f t="shared" si="47"/>
        <v>41789.330312500002</v>
      </c>
      <c r="S761" s="16">
        <f t="shared" si="46"/>
        <v>41829.330312500002</v>
      </c>
    </row>
    <row r="762" spans="1:19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s="11" t="s">
        <v>8280</v>
      </c>
      <c r="P762">
        <f t="shared" si="44"/>
        <v>0</v>
      </c>
      <c r="Q762">
        <f t="shared" si="45"/>
        <v>0</v>
      </c>
      <c r="R762" s="16">
        <f t="shared" si="47"/>
        <v>42670.764039351852</v>
      </c>
      <c r="S762" s="16">
        <f t="shared" si="46"/>
        <v>42700.805706018517</v>
      </c>
    </row>
    <row r="763" spans="1:19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s="11" t="s">
        <v>8280</v>
      </c>
      <c r="P763">
        <f t="shared" si="44"/>
        <v>39.17</v>
      </c>
      <c r="Q763">
        <f t="shared" si="45"/>
        <v>5</v>
      </c>
      <c r="R763" s="16">
        <f t="shared" si="47"/>
        <v>41642.751458333332</v>
      </c>
      <c r="S763" s="16">
        <f t="shared" si="46"/>
        <v>41672.751458333332</v>
      </c>
    </row>
    <row r="764" spans="1:19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s="11" t="s">
        <v>8280</v>
      </c>
      <c r="P764">
        <f t="shared" si="44"/>
        <v>0</v>
      </c>
      <c r="Q764">
        <f t="shared" si="45"/>
        <v>0</v>
      </c>
      <c r="R764" s="16">
        <f t="shared" si="47"/>
        <v>42690.858449074076</v>
      </c>
      <c r="S764" s="16">
        <f t="shared" si="46"/>
        <v>42708.25</v>
      </c>
    </row>
    <row r="765" spans="1:19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s="11" t="s">
        <v>8280</v>
      </c>
      <c r="P765">
        <f t="shared" si="44"/>
        <v>5</v>
      </c>
      <c r="Q765">
        <f t="shared" si="45"/>
        <v>0</v>
      </c>
      <c r="R765" s="16">
        <f t="shared" si="47"/>
        <v>41471.446851851848</v>
      </c>
      <c r="S765" s="16">
        <f t="shared" si="46"/>
        <v>41501.446851851848</v>
      </c>
    </row>
    <row r="766" spans="1:19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s="11" t="s">
        <v>8280</v>
      </c>
      <c r="P766">
        <f t="shared" si="44"/>
        <v>0</v>
      </c>
      <c r="Q766">
        <f t="shared" si="45"/>
        <v>0</v>
      </c>
      <c r="R766" s="16">
        <f t="shared" si="47"/>
        <v>42227.173159722224</v>
      </c>
      <c r="S766" s="16">
        <f t="shared" si="46"/>
        <v>42257.173159722224</v>
      </c>
    </row>
    <row r="767" spans="1:19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s="11" t="s">
        <v>8280</v>
      </c>
      <c r="P767">
        <f t="shared" si="44"/>
        <v>57.3</v>
      </c>
      <c r="Q767">
        <f t="shared" si="45"/>
        <v>36</v>
      </c>
      <c r="R767" s="16">
        <f t="shared" si="47"/>
        <v>41901.542638888888</v>
      </c>
      <c r="S767" s="16">
        <f t="shared" si="46"/>
        <v>41931.542638888888</v>
      </c>
    </row>
    <row r="768" spans="1:19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s="11" t="s">
        <v>8280</v>
      </c>
      <c r="P768">
        <f t="shared" si="44"/>
        <v>0</v>
      </c>
      <c r="Q768">
        <f t="shared" si="45"/>
        <v>0</v>
      </c>
      <c r="R768" s="16">
        <f t="shared" si="47"/>
        <v>42021.783368055556</v>
      </c>
      <c r="S768" s="16">
        <f t="shared" si="46"/>
        <v>42051.783368055556</v>
      </c>
    </row>
    <row r="769" spans="1:19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s="11" t="s">
        <v>8280</v>
      </c>
      <c r="P769">
        <f t="shared" si="44"/>
        <v>59</v>
      </c>
      <c r="Q769">
        <f t="shared" si="45"/>
        <v>4</v>
      </c>
      <c r="R769" s="16">
        <f t="shared" si="47"/>
        <v>42115.143634259264</v>
      </c>
      <c r="S769" s="16">
        <f t="shared" si="46"/>
        <v>42145.143634259264</v>
      </c>
    </row>
    <row r="770" spans="1:19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s="11" t="s">
        <v>8280</v>
      </c>
      <c r="P770">
        <f t="shared" ref="P770:P833" si="48">IFERROR(ROUND(E770/L770,2),0)</f>
        <v>0</v>
      </c>
      <c r="Q770">
        <f t="shared" ref="Q770:Q833" si="49">ROUND((E770/D770)*100,0)</f>
        <v>0</v>
      </c>
      <c r="R770" s="16">
        <f t="shared" si="47"/>
        <v>41594.207060185188</v>
      </c>
      <c r="S770" s="16">
        <f t="shared" si="46"/>
        <v>41624.207060185188</v>
      </c>
    </row>
    <row r="771" spans="1:19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s="11" t="s">
        <v>8280</v>
      </c>
      <c r="P771">
        <f t="shared" si="48"/>
        <v>31.85</v>
      </c>
      <c r="Q771">
        <f t="shared" si="49"/>
        <v>41</v>
      </c>
      <c r="R771" s="16">
        <f t="shared" si="47"/>
        <v>41604.996458333335</v>
      </c>
      <c r="S771" s="16">
        <f t="shared" ref="S771:S834" si="50">(((I771/60)/60)/24)+DATE(1970,1,1)</f>
        <v>41634.996458333335</v>
      </c>
    </row>
    <row r="772" spans="1:19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s="11" t="s">
        <v>8280</v>
      </c>
      <c r="P772">
        <f t="shared" si="48"/>
        <v>0</v>
      </c>
      <c r="Q772">
        <f t="shared" si="49"/>
        <v>0</v>
      </c>
      <c r="R772" s="16">
        <f t="shared" ref="R772:R835" si="51">(((J772/60)/60)/24)+DATE(1970,1,1)</f>
        <v>41289.999641203707</v>
      </c>
      <c r="S772" s="16">
        <f t="shared" si="50"/>
        <v>41329.999641203707</v>
      </c>
    </row>
    <row r="773" spans="1:19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s="11" t="s">
        <v>8280</v>
      </c>
      <c r="P773">
        <f t="shared" si="48"/>
        <v>10</v>
      </c>
      <c r="Q773">
        <f t="shared" si="49"/>
        <v>0</v>
      </c>
      <c r="R773" s="16">
        <f t="shared" si="51"/>
        <v>42349.824097222227</v>
      </c>
      <c r="S773" s="16">
        <f t="shared" si="50"/>
        <v>42399.824097222227</v>
      </c>
    </row>
    <row r="774" spans="1:19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s="11" t="s">
        <v>8280</v>
      </c>
      <c r="P774">
        <f t="shared" si="48"/>
        <v>50</v>
      </c>
      <c r="Q774">
        <f t="shared" si="49"/>
        <v>3</v>
      </c>
      <c r="R774" s="16">
        <f t="shared" si="51"/>
        <v>40068.056932870371</v>
      </c>
      <c r="S774" s="16">
        <f t="shared" si="50"/>
        <v>40118.165972222225</v>
      </c>
    </row>
    <row r="775" spans="1:19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s="11" t="s">
        <v>8280</v>
      </c>
      <c r="P775">
        <f t="shared" si="48"/>
        <v>16</v>
      </c>
      <c r="Q775">
        <f t="shared" si="49"/>
        <v>1</v>
      </c>
      <c r="R775" s="16">
        <f t="shared" si="51"/>
        <v>42100.735937499994</v>
      </c>
      <c r="S775" s="16">
        <f t="shared" si="50"/>
        <v>42134.959027777775</v>
      </c>
    </row>
    <row r="776" spans="1:19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s="11" t="s">
        <v>8280</v>
      </c>
      <c r="P776">
        <f t="shared" si="48"/>
        <v>39</v>
      </c>
      <c r="Q776">
        <f t="shared" si="49"/>
        <v>70</v>
      </c>
      <c r="R776" s="16">
        <f t="shared" si="51"/>
        <v>41663.780300925922</v>
      </c>
      <c r="S776" s="16">
        <f t="shared" si="50"/>
        <v>41693.780300925922</v>
      </c>
    </row>
    <row r="777" spans="1:19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s="11" t="s">
        <v>8280</v>
      </c>
      <c r="P777">
        <f t="shared" si="48"/>
        <v>34</v>
      </c>
      <c r="Q777">
        <f t="shared" si="49"/>
        <v>2</v>
      </c>
      <c r="R777" s="16">
        <f t="shared" si="51"/>
        <v>40863.060127314813</v>
      </c>
      <c r="S777" s="16">
        <f t="shared" si="50"/>
        <v>40893.060127314813</v>
      </c>
    </row>
    <row r="778" spans="1:19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s="11" t="s">
        <v>8280</v>
      </c>
      <c r="P778">
        <f t="shared" si="48"/>
        <v>63.12</v>
      </c>
      <c r="Q778">
        <f t="shared" si="49"/>
        <v>51</v>
      </c>
      <c r="R778" s="16">
        <f t="shared" si="51"/>
        <v>42250.685706018514</v>
      </c>
      <c r="S778" s="16">
        <f t="shared" si="50"/>
        <v>42288.208333333328</v>
      </c>
    </row>
    <row r="779" spans="1:19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s="11" t="s">
        <v>8280</v>
      </c>
      <c r="P779">
        <f t="shared" si="48"/>
        <v>7</v>
      </c>
      <c r="Q779">
        <f t="shared" si="49"/>
        <v>1</v>
      </c>
      <c r="R779" s="16">
        <f t="shared" si="51"/>
        <v>41456.981215277774</v>
      </c>
      <c r="S779" s="16">
        <f t="shared" si="50"/>
        <v>41486.981215277774</v>
      </c>
    </row>
    <row r="780" spans="1:19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s="11" t="s">
        <v>8280</v>
      </c>
      <c r="P780">
        <f t="shared" si="48"/>
        <v>2</v>
      </c>
      <c r="Q780">
        <f t="shared" si="49"/>
        <v>0</v>
      </c>
      <c r="R780" s="16">
        <f t="shared" si="51"/>
        <v>41729.702314814815</v>
      </c>
      <c r="S780" s="16">
        <f t="shared" si="50"/>
        <v>41759.702314814815</v>
      </c>
    </row>
    <row r="781" spans="1:19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s="11" t="s">
        <v>8280</v>
      </c>
      <c r="P781">
        <f t="shared" si="48"/>
        <v>66.67</v>
      </c>
      <c r="Q781">
        <f t="shared" si="49"/>
        <v>3</v>
      </c>
      <c r="R781" s="16">
        <f t="shared" si="51"/>
        <v>40436.68408564815</v>
      </c>
      <c r="S781" s="16">
        <f t="shared" si="50"/>
        <v>40466.166666666664</v>
      </c>
    </row>
    <row r="782" spans="1:19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s="11" t="s">
        <v>8282</v>
      </c>
      <c r="P782">
        <f t="shared" si="48"/>
        <v>38.520000000000003</v>
      </c>
      <c r="Q782">
        <f t="shared" si="49"/>
        <v>104</v>
      </c>
      <c r="R782" s="16">
        <f t="shared" si="51"/>
        <v>40636.673900462964</v>
      </c>
      <c r="S782" s="16">
        <f t="shared" si="50"/>
        <v>40666.673900462964</v>
      </c>
    </row>
    <row r="783" spans="1:19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s="11" t="s">
        <v>8282</v>
      </c>
      <c r="P783">
        <f t="shared" si="48"/>
        <v>42.61</v>
      </c>
      <c r="Q783">
        <f t="shared" si="49"/>
        <v>133</v>
      </c>
      <c r="R783" s="16">
        <f t="shared" si="51"/>
        <v>41403.000856481485</v>
      </c>
      <c r="S783" s="16">
        <f t="shared" si="50"/>
        <v>41433.000856481485</v>
      </c>
    </row>
    <row r="784" spans="1:19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s="11" t="s">
        <v>8282</v>
      </c>
      <c r="P784">
        <f t="shared" si="48"/>
        <v>50</v>
      </c>
      <c r="Q784">
        <f t="shared" si="49"/>
        <v>100</v>
      </c>
      <c r="R784" s="16">
        <f t="shared" si="51"/>
        <v>41116.758125</v>
      </c>
      <c r="S784" s="16">
        <f t="shared" si="50"/>
        <v>41146.758125</v>
      </c>
    </row>
    <row r="785" spans="1:19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s="11" t="s">
        <v>8282</v>
      </c>
      <c r="P785">
        <f t="shared" si="48"/>
        <v>63.49</v>
      </c>
      <c r="Q785">
        <f t="shared" si="49"/>
        <v>148</v>
      </c>
      <c r="R785" s="16">
        <f t="shared" si="51"/>
        <v>40987.773715277777</v>
      </c>
      <c r="S785" s="16">
        <f t="shared" si="50"/>
        <v>41026.916666666664</v>
      </c>
    </row>
    <row r="786" spans="1:19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s="11" t="s">
        <v>8282</v>
      </c>
      <c r="P786">
        <f t="shared" si="48"/>
        <v>102.5</v>
      </c>
      <c r="Q786">
        <f t="shared" si="49"/>
        <v>103</v>
      </c>
      <c r="R786" s="16">
        <f t="shared" si="51"/>
        <v>41675.149525462963</v>
      </c>
      <c r="S786" s="16">
        <f t="shared" si="50"/>
        <v>41715.107858796298</v>
      </c>
    </row>
    <row r="787" spans="1:19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s="11" t="s">
        <v>8282</v>
      </c>
      <c r="P787">
        <f t="shared" si="48"/>
        <v>31.14</v>
      </c>
      <c r="Q787">
        <f t="shared" si="49"/>
        <v>181</v>
      </c>
      <c r="R787" s="16">
        <f t="shared" si="51"/>
        <v>41303.593923611108</v>
      </c>
      <c r="S787" s="16">
        <f t="shared" si="50"/>
        <v>41333.593923611108</v>
      </c>
    </row>
    <row r="788" spans="1:19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s="11" t="s">
        <v>8282</v>
      </c>
      <c r="P788">
        <f t="shared" si="48"/>
        <v>162.27000000000001</v>
      </c>
      <c r="Q788">
        <f t="shared" si="49"/>
        <v>143</v>
      </c>
      <c r="R788" s="16">
        <f t="shared" si="51"/>
        <v>40983.055949074071</v>
      </c>
      <c r="S788" s="16">
        <f t="shared" si="50"/>
        <v>41040.657638888886</v>
      </c>
    </row>
    <row r="789" spans="1:19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s="11" t="s">
        <v>8282</v>
      </c>
      <c r="P789">
        <f t="shared" si="48"/>
        <v>80.59</v>
      </c>
      <c r="Q789">
        <f t="shared" si="49"/>
        <v>114</v>
      </c>
      <c r="R789" s="16">
        <f t="shared" si="51"/>
        <v>41549.627615740741</v>
      </c>
      <c r="S789" s="16">
        <f t="shared" si="50"/>
        <v>41579.627615740741</v>
      </c>
    </row>
    <row r="790" spans="1:19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s="11" t="s">
        <v>8282</v>
      </c>
      <c r="P790">
        <f t="shared" si="48"/>
        <v>59.85</v>
      </c>
      <c r="Q790">
        <f t="shared" si="49"/>
        <v>204</v>
      </c>
      <c r="R790" s="16">
        <f t="shared" si="51"/>
        <v>41059.006805555553</v>
      </c>
      <c r="S790" s="16">
        <f t="shared" si="50"/>
        <v>41097.165972222225</v>
      </c>
    </row>
    <row r="791" spans="1:19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s="11" t="s">
        <v>8282</v>
      </c>
      <c r="P791">
        <f t="shared" si="48"/>
        <v>132.86000000000001</v>
      </c>
      <c r="Q791">
        <f t="shared" si="49"/>
        <v>109</v>
      </c>
      <c r="R791" s="16">
        <f t="shared" si="51"/>
        <v>41277.186111111114</v>
      </c>
      <c r="S791" s="16">
        <f t="shared" si="50"/>
        <v>41295.332638888889</v>
      </c>
    </row>
    <row r="792" spans="1:19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s="11" t="s">
        <v>8282</v>
      </c>
      <c r="P792">
        <f t="shared" si="48"/>
        <v>92.55</v>
      </c>
      <c r="Q792">
        <f t="shared" si="49"/>
        <v>144</v>
      </c>
      <c r="R792" s="16">
        <f t="shared" si="51"/>
        <v>41276.047905092593</v>
      </c>
      <c r="S792" s="16">
        <f t="shared" si="50"/>
        <v>41306.047905092593</v>
      </c>
    </row>
    <row r="793" spans="1:19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s="11" t="s">
        <v>8282</v>
      </c>
      <c r="P793">
        <f t="shared" si="48"/>
        <v>60.86</v>
      </c>
      <c r="Q793">
        <f t="shared" si="49"/>
        <v>104</v>
      </c>
      <c r="R793" s="16">
        <f t="shared" si="51"/>
        <v>41557.780624999999</v>
      </c>
      <c r="S793" s="16">
        <f t="shared" si="50"/>
        <v>41591.249305555553</v>
      </c>
    </row>
    <row r="794" spans="1:19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s="11" t="s">
        <v>8282</v>
      </c>
      <c r="P794">
        <f t="shared" si="48"/>
        <v>41.85</v>
      </c>
      <c r="Q794">
        <f t="shared" si="49"/>
        <v>100</v>
      </c>
      <c r="R794" s="16">
        <f t="shared" si="51"/>
        <v>41555.873645833337</v>
      </c>
      <c r="S794" s="16">
        <f t="shared" si="50"/>
        <v>41585.915312500001</v>
      </c>
    </row>
    <row r="795" spans="1:19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s="11" t="s">
        <v>8282</v>
      </c>
      <c r="P795">
        <f t="shared" si="48"/>
        <v>88.33</v>
      </c>
      <c r="Q795">
        <f t="shared" si="49"/>
        <v>103</v>
      </c>
      <c r="R795" s="16">
        <f t="shared" si="51"/>
        <v>41442.741249999999</v>
      </c>
      <c r="S795" s="16">
        <f t="shared" si="50"/>
        <v>41458.207638888889</v>
      </c>
    </row>
    <row r="796" spans="1:19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s="11" t="s">
        <v>8282</v>
      </c>
      <c r="P796">
        <f t="shared" si="48"/>
        <v>158.96</v>
      </c>
      <c r="Q796">
        <f t="shared" si="49"/>
        <v>105</v>
      </c>
      <c r="R796" s="16">
        <f t="shared" si="51"/>
        <v>40736.115011574075</v>
      </c>
      <c r="S796" s="16">
        <f t="shared" si="50"/>
        <v>40791.712500000001</v>
      </c>
    </row>
    <row r="797" spans="1:19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s="11" t="s">
        <v>8282</v>
      </c>
      <c r="P797">
        <f t="shared" si="48"/>
        <v>85.05</v>
      </c>
      <c r="Q797">
        <f t="shared" si="49"/>
        <v>112</v>
      </c>
      <c r="R797" s="16">
        <f t="shared" si="51"/>
        <v>40963.613032407404</v>
      </c>
      <c r="S797" s="16">
        <f t="shared" si="50"/>
        <v>41006.207638888889</v>
      </c>
    </row>
    <row r="798" spans="1:19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s="11" t="s">
        <v>8282</v>
      </c>
      <c r="P798">
        <f t="shared" si="48"/>
        <v>112.61</v>
      </c>
      <c r="Q798">
        <f t="shared" si="49"/>
        <v>101</v>
      </c>
      <c r="R798" s="16">
        <f t="shared" si="51"/>
        <v>41502.882928240739</v>
      </c>
      <c r="S798" s="16">
        <f t="shared" si="50"/>
        <v>41532.881944444445</v>
      </c>
    </row>
    <row r="799" spans="1:19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s="11" t="s">
        <v>8282</v>
      </c>
      <c r="P799">
        <f t="shared" si="48"/>
        <v>45.44</v>
      </c>
      <c r="Q799">
        <f t="shared" si="49"/>
        <v>108</v>
      </c>
      <c r="R799" s="16">
        <f t="shared" si="51"/>
        <v>40996.994074074071</v>
      </c>
      <c r="S799" s="16">
        <f t="shared" si="50"/>
        <v>41028.166666666664</v>
      </c>
    </row>
    <row r="800" spans="1:19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s="11" t="s">
        <v>8282</v>
      </c>
      <c r="P800">
        <f t="shared" si="48"/>
        <v>46.22</v>
      </c>
      <c r="Q800">
        <f t="shared" si="49"/>
        <v>115</v>
      </c>
      <c r="R800" s="16">
        <f t="shared" si="51"/>
        <v>41882.590127314819</v>
      </c>
      <c r="S800" s="16">
        <f t="shared" si="50"/>
        <v>41912.590127314819</v>
      </c>
    </row>
    <row r="801" spans="1:19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s="11" t="s">
        <v>8282</v>
      </c>
      <c r="P801">
        <f t="shared" si="48"/>
        <v>178.61</v>
      </c>
      <c r="Q801">
        <f t="shared" si="49"/>
        <v>100</v>
      </c>
      <c r="R801" s="16">
        <f t="shared" si="51"/>
        <v>40996.667199074072</v>
      </c>
      <c r="S801" s="16">
        <f t="shared" si="50"/>
        <v>41026.667199074072</v>
      </c>
    </row>
    <row r="802" spans="1:19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s="11" t="s">
        <v>8282</v>
      </c>
      <c r="P802">
        <f t="shared" si="48"/>
        <v>40.75</v>
      </c>
      <c r="Q802">
        <f t="shared" si="49"/>
        <v>152</v>
      </c>
      <c r="R802" s="16">
        <f t="shared" si="51"/>
        <v>41863.433495370373</v>
      </c>
      <c r="S802" s="16">
        <f t="shared" si="50"/>
        <v>41893.433495370373</v>
      </c>
    </row>
    <row r="803" spans="1:19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s="11" t="s">
        <v>8282</v>
      </c>
      <c r="P803">
        <f t="shared" si="48"/>
        <v>43.73</v>
      </c>
      <c r="Q803">
        <f t="shared" si="49"/>
        <v>112</v>
      </c>
      <c r="R803" s="16">
        <f t="shared" si="51"/>
        <v>40695.795370370368</v>
      </c>
      <c r="S803" s="16">
        <f t="shared" si="50"/>
        <v>40725.795370370368</v>
      </c>
    </row>
    <row r="804" spans="1:19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s="11" t="s">
        <v>8282</v>
      </c>
      <c r="P804">
        <f t="shared" si="48"/>
        <v>81.069999999999993</v>
      </c>
      <c r="Q804">
        <f t="shared" si="49"/>
        <v>101</v>
      </c>
      <c r="R804" s="16">
        <f t="shared" si="51"/>
        <v>41123.022268518522</v>
      </c>
      <c r="S804" s="16">
        <f t="shared" si="50"/>
        <v>41169.170138888891</v>
      </c>
    </row>
    <row r="805" spans="1:19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s="11" t="s">
        <v>8282</v>
      </c>
      <c r="P805">
        <f t="shared" si="48"/>
        <v>74.61</v>
      </c>
      <c r="Q805">
        <f t="shared" si="49"/>
        <v>123</v>
      </c>
      <c r="R805" s="16">
        <f t="shared" si="51"/>
        <v>40665.949976851851</v>
      </c>
      <c r="S805" s="16">
        <f t="shared" si="50"/>
        <v>40692.041666666664</v>
      </c>
    </row>
    <row r="806" spans="1:19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s="11" t="s">
        <v>8282</v>
      </c>
      <c r="P806">
        <f t="shared" si="48"/>
        <v>305.56</v>
      </c>
      <c r="Q806">
        <f t="shared" si="49"/>
        <v>100</v>
      </c>
      <c r="R806" s="16">
        <f t="shared" si="51"/>
        <v>40730.105625000004</v>
      </c>
      <c r="S806" s="16">
        <f t="shared" si="50"/>
        <v>40747.165972222225</v>
      </c>
    </row>
    <row r="807" spans="1:19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s="11" t="s">
        <v>8282</v>
      </c>
      <c r="P807">
        <f t="shared" si="48"/>
        <v>58.33</v>
      </c>
      <c r="Q807">
        <f t="shared" si="49"/>
        <v>105</v>
      </c>
      <c r="R807" s="16">
        <f t="shared" si="51"/>
        <v>40690.823055555556</v>
      </c>
      <c r="S807" s="16">
        <f t="shared" si="50"/>
        <v>40740.958333333336</v>
      </c>
    </row>
    <row r="808" spans="1:19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s="11" t="s">
        <v>8282</v>
      </c>
      <c r="P808">
        <f t="shared" si="48"/>
        <v>117.68</v>
      </c>
      <c r="Q808">
        <f t="shared" si="49"/>
        <v>104</v>
      </c>
      <c r="R808" s="16">
        <f t="shared" si="51"/>
        <v>40763.691423611112</v>
      </c>
      <c r="S808" s="16">
        <f t="shared" si="50"/>
        <v>40793.691423611112</v>
      </c>
    </row>
    <row r="809" spans="1:19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s="11" t="s">
        <v>8282</v>
      </c>
      <c r="P809">
        <f t="shared" si="48"/>
        <v>73.77</v>
      </c>
      <c r="Q809">
        <f t="shared" si="49"/>
        <v>105</v>
      </c>
      <c r="R809" s="16">
        <f t="shared" si="51"/>
        <v>42759.628599537042</v>
      </c>
      <c r="S809" s="16">
        <f t="shared" si="50"/>
        <v>42795.083333333328</v>
      </c>
    </row>
    <row r="810" spans="1:19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s="11" t="s">
        <v>8282</v>
      </c>
      <c r="P810">
        <f t="shared" si="48"/>
        <v>104.65</v>
      </c>
      <c r="Q810">
        <f t="shared" si="49"/>
        <v>100</v>
      </c>
      <c r="R810" s="16">
        <f t="shared" si="51"/>
        <v>41962.100532407407</v>
      </c>
      <c r="S810" s="16">
        <f t="shared" si="50"/>
        <v>41995.207638888889</v>
      </c>
    </row>
    <row r="811" spans="1:19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s="11" t="s">
        <v>8282</v>
      </c>
      <c r="P811">
        <f t="shared" si="48"/>
        <v>79.83</v>
      </c>
      <c r="Q811">
        <f t="shared" si="49"/>
        <v>104</v>
      </c>
      <c r="R811" s="16">
        <f t="shared" si="51"/>
        <v>41628.833680555559</v>
      </c>
      <c r="S811" s="16">
        <f t="shared" si="50"/>
        <v>41658.833680555559</v>
      </c>
    </row>
    <row r="812" spans="1:19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s="11" t="s">
        <v>8282</v>
      </c>
      <c r="P812">
        <f t="shared" si="48"/>
        <v>58.33</v>
      </c>
      <c r="Q812">
        <f t="shared" si="49"/>
        <v>105</v>
      </c>
      <c r="R812" s="16">
        <f t="shared" si="51"/>
        <v>41123.056273148148</v>
      </c>
      <c r="S812" s="16">
        <f t="shared" si="50"/>
        <v>41153.056273148148</v>
      </c>
    </row>
    <row r="813" spans="1:19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s="11" t="s">
        <v>8282</v>
      </c>
      <c r="P813">
        <f t="shared" si="48"/>
        <v>86.67</v>
      </c>
      <c r="Q813">
        <f t="shared" si="49"/>
        <v>104</v>
      </c>
      <c r="R813" s="16">
        <f t="shared" si="51"/>
        <v>41443.643541666665</v>
      </c>
      <c r="S813" s="16">
        <f t="shared" si="50"/>
        <v>41465.702777777777</v>
      </c>
    </row>
    <row r="814" spans="1:19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s="11" t="s">
        <v>8282</v>
      </c>
      <c r="P814">
        <f t="shared" si="48"/>
        <v>27.61</v>
      </c>
      <c r="Q814">
        <f t="shared" si="49"/>
        <v>152</v>
      </c>
      <c r="R814" s="16">
        <f t="shared" si="51"/>
        <v>41282.017962962964</v>
      </c>
      <c r="S814" s="16">
        <f t="shared" si="50"/>
        <v>41334.581944444442</v>
      </c>
    </row>
    <row r="815" spans="1:19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s="11" t="s">
        <v>8282</v>
      </c>
      <c r="P815">
        <f t="shared" si="48"/>
        <v>25</v>
      </c>
      <c r="Q815">
        <f t="shared" si="49"/>
        <v>160</v>
      </c>
      <c r="R815" s="16">
        <f t="shared" si="51"/>
        <v>41080.960243055553</v>
      </c>
      <c r="S815" s="16">
        <f t="shared" si="50"/>
        <v>41110.960243055553</v>
      </c>
    </row>
    <row r="816" spans="1:19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s="11" t="s">
        <v>8282</v>
      </c>
      <c r="P816">
        <f t="shared" si="48"/>
        <v>45.46</v>
      </c>
      <c r="Q816">
        <f t="shared" si="49"/>
        <v>127</v>
      </c>
      <c r="R816" s="16">
        <f t="shared" si="51"/>
        <v>40679.743067129632</v>
      </c>
      <c r="S816" s="16">
        <f t="shared" si="50"/>
        <v>40694.75277777778</v>
      </c>
    </row>
    <row r="817" spans="1:19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s="11" t="s">
        <v>8282</v>
      </c>
      <c r="P817">
        <f t="shared" si="48"/>
        <v>99.53</v>
      </c>
      <c r="Q817">
        <f t="shared" si="49"/>
        <v>107</v>
      </c>
      <c r="R817" s="16">
        <f t="shared" si="51"/>
        <v>41914.917858796296</v>
      </c>
      <c r="S817" s="16">
        <f t="shared" si="50"/>
        <v>41944.917858796296</v>
      </c>
    </row>
    <row r="818" spans="1:19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s="11" t="s">
        <v>8282</v>
      </c>
      <c r="P818">
        <f t="shared" si="48"/>
        <v>39.31</v>
      </c>
      <c r="Q818">
        <f t="shared" si="49"/>
        <v>115</v>
      </c>
      <c r="R818" s="16">
        <f t="shared" si="51"/>
        <v>41341.870868055557</v>
      </c>
      <c r="S818" s="16">
        <f t="shared" si="50"/>
        <v>41373.270833333336</v>
      </c>
    </row>
    <row r="819" spans="1:19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s="11" t="s">
        <v>8282</v>
      </c>
      <c r="P819">
        <f t="shared" si="48"/>
        <v>89.42</v>
      </c>
      <c r="Q819">
        <f t="shared" si="49"/>
        <v>137</v>
      </c>
      <c r="R819" s="16">
        <f t="shared" si="51"/>
        <v>40925.599664351852</v>
      </c>
      <c r="S819" s="16">
        <f t="shared" si="50"/>
        <v>40979.207638888889</v>
      </c>
    </row>
    <row r="820" spans="1:19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s="11" t="s">
        <v>8282</v>
      </c>
      <c r="P820">
        <f t="shared" si="48"/>
        <v>28.68</v>
      </c>
      <c r="Q820">
        <f t="shared" si="49"/>
        <v>156</v>
      </c>
      <c r="R820" s="16">
        <f t="shared" si="51"/>
        <v>41120.882881944446</v>
      </c>
      <c r="S820" s="16">
        <f t="shared" si="50"/>
        <v>41128.709027777775</v>
      </c>
    </row>
    <row r="821" spans="1:19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s="11" t="s">
        <v>8282</v>
      </c>
      <c r="P821">
        <f t="shared" si="48"/>
        <v>31.07</v>
      </c>
      <c r="Q821">
        <f t="shared" si="49"/>
        <v>109</v>
      </c>
      <c r="R821" s="16">
        <f t="shared" si="51"/>
        <v>41619.998310185183</v>
      </c>
      <c r="S821" s="16">
        <f t="shared" si="50"/>
        <v>41629.197222222225</v>
      </c>
    </row>
    <row r="822" spans="1:19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s="11" t="s">
        <v>8282</v>
      </c>
      <c r="P822">
        <f t="shared" si="48"/>
        <v>70.55</v>
      </c>
      <c r="Q822">
        <f t="shared" si="49"/>
        <v>134</v>
      </c>
      <c r="R822" s="16">
        <f t="shared" si="51"/>
        <v>41768.841921296298</v>
      </c>
      <c r="S822" s="16">
        <f t="shared" si="50"/>
        <v>41799.208333333336</v>
      </c>
    </row>
    <row r="823" spans="1:19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s="11" t="s">
        <v>8282</v>
      </c>
      <c r="P823">
        <f t="shared" si="48"/>
        <v>224.13</v>
      </c>
      <c r="Q823">
        <f t="shared" si="49"/>
        <v>100</v>
      </c>
      <c r="R823" s="16">
        <f t="shared" si="51"/>
        <v>42093.922048611115</v>
      </c>
      <c r="S823" s="16">
        <f t="shared" si="50"/>
        <v>42128.167361111111</v>
      </c>
    </row>
    <row r="824" spans="1:19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s="11" t="s">
        <v>8282</v>
      </c>
      <c r="P824">
        <f t="shared" si="48"/>
        <v>51.81</v>
      </c>
      <c r="Q824">
        <f t="shared" si="49"/>
        <v>119</v>
      </c>
      <c r="R824" s="16">
        <f t="shared" si="51"/>
        <v>41157.947337962964</v>
      </c>
      <c r="S824" s="16">
        <f t="shared" si="50"/>
        <v>41187.947337962964</v>
      </c>
    </row>
    <row r="825" spans="1:19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s="11" t="s">
        <v>8282</v>
      </c>
      <c r="P825">
        <f t="shared" si="48"/>
        <v>43.52</v>
      </c>
      <c r="Q825">
        <f t="shared" si="49"/>
        <v>180</v>
      </c>
      <c r="R825" s="16">
        <f t="shared" si="51"/>
        <v>42055.972824074073</v>
      </c>
      <c r="S825" s="16">
        <f t="shared" si="50"/>
        <v>42085.931157407409</v>
      </c>
    </row>
    <row r="826" spans="1:19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s="11" t="s">
        <v>8282</v>
      </c>
      <c r="P826">
        <f t="shared" si="48"/>
        <v>39.82</v>
      </c>
      <c r="Q826">
        <f t="shared" si="49"/>
        <v>134</v>
      </c>
      <c r="R826" s="16">
        <f t="shared" si="51"/>
        <v>40250.242106481484</v>
      </c>
      <c r="S826" s="16">
        <f t="shared" si="50"/>
        <v>40286.290972222225</v>
      </c>
    </row>
    <row r="827" spans="1:19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s="11" t="s">
        <v>8282</v>
      </c>
      <c r="P827">
        <f t="shared" si="48"/>
        <v>126.81</v>
      </c>
      <c r="Q827">
        <f t="shared" si="49"/>
        <v>100</v>
      </c>
      <c r="R827" s="16">
        <f t="shared" si="51"/>
        <v>41186.306527777779</v>
      </c>
      <c r="S827" s="16">
        <f t="shared" si="50"/>
        <v>41211.306527777779</v>
      </c>
    </row>
    <row r="828" spans="1:19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s="11" t="s">
        <v>8282</v>
      </c>
      <c r="P828">
        <f t="shared" si="48"/>
        <v>113.88</v>
      </c>
      <c r="Q828">
        <f t="shared" si="49"/>
        <v>101</v>
      </c>
      <c r="R828" s="16">
        <f t="shared" si="51"/>
        <v>40973.038541666669</v>
      </c>
      <c r="S828" s="16">
        <f t="shared" si="50"/>
        <v>40993.996874999997</v>
      </c>
    </row>
    <row r="829" spans="1:19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s="11" t="s">
        <v>8282</v>
      </c>
      <c r="P829">
        <f t="shared" si="48"/>
        <v>28.18</v>
      </c>
      <c r="Q829">
        <f t="shared" si="49"/>
        <v>103</v>
      </c>
      <c r="R829" s="16">
        <f t="shared" si="51"/>
        <v>40927.473460648151</v>
      </c>
      <c r="S829" s="16">
        <f t="shared" si="50"/>
        <v>40953.825694444444</v>
      </c>
    </row>
    <row r="830" spans="1:19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s="11" t="s">
        <v>8282</v>
      </c>
      <c r="P830">
        <f t="shared" si="48"/>
        <v>36.61</v>
      </c>
      <c r="Q830">
        <f t="shared" si="49"/>
        <v>107</v>
      </c>
      <c r="R830" s="16">
        <f t="shared" si="51"/>
        <v>41073.050717592596</v>
      </c>
      <c r="S830" s="16">
        <f t="shared" si="50"/>
        <v>41085.683333333334</v>
      </c>
    </row>
    <row r="831" spans="1:19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s="11" t="s">
        <v>8282</v>
      </c>
      <c r="P831">
        <f t="shared" si="48"/>
        <v>32.5</v>
      </c>
      <c r="Q831">
        <f t="shared" si="49"/>
        <v>104</v>
      </c>
      <c r="R831" s="16">
        <f t="shared" si="51"/>
        <v>42504.801388888889</v>
      </c>
      <c r="S831" s="16">
        <f t="shared" si="50"/>
        <v>42564.801388888889</v>
      </c>
    </row>
    <row r="832" spans="1:19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s="11" t="s">
        <v>8282</v>
      </c>
      <c r="P832">
        <f t="shared" si="48"/>
        <v>60.66</v>
      </c>
      <c r="Q832">
        <f t="shared" si="49"/>
        <v>108</v>
      </c>
      <c r="R832" s="16">
        <f t="shared" si="51"/>
        <v>41325.525752314818</v>
      </c>
      <c r="S832" s="16">
        <f t="shared" si="50"/>
        <v>41355.484085648146</v>
      </c>
    </row>
    <row r="833" spans="1:19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s="11" t="s">
        <v>8282</v>
      </c>
      <c r="P833">
        <f t="shared" si="48"/>
        <v>175</v>
      </c>
      <c r="Q833">
        <f t="shared" si="49"/>
        <v>233</v>
      </c>
      <c r="R833" s="16">
        <f t="shared" si="51"/>
        <v>40996.646921296298</v>
      </c>
      <c r="S833" s="16">
        <f t="shared" si="50"/>
        <v>41026.646921296298</v>
      </c>
    </row>
    <row r="834" spans="1:19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s="11" t="s">
        <v>8282</v>
      </c>
      <c r="P834">
        <f t="shared" ref="P834:P897" si="52">IFERROR(ROUND(E834/L834,2),0)</f>
        <v>97.99</v>
      </c>
      <c r="Q834">
        <f t="shared" ref="Q834:Q897" si="53">ROUND((E834/D834)*100,0)</f>
        <v>101</v>
      </c>
      <c r="R834" s="16">
        <f t="shared" si="51"/>
        <v>40869.675173611111</v>
      </c>
      <c r="S834" s="16">
        <f t="shared" si="50"/>
        <v>40929.342361111114</v>
      </c>
    </row>
    <row r="835" spans="1:19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s="11" t="s">
        <v>8282</v>
      </c>
      <c r="P835">
        <f t="shared" si="52"/>
        <v>148.78</v>
      </c>
      <c r="Q835">
        <f t="shared" si="53"/>
        <v>102</v>
      </c>
      <c r="R835" s="16">
        <f t="shared" si="51"/>
        <v>41718.878182870372</v>
      </c>
      <c r="S835" s="16">
        <f t="shared" ref="S835:S898" si="54">(((I835/60)/60)/24)+DATE(1970,1,1)</f>
        <v>41748.878182870372</v>
      </c>
    </row>
    <row r="836" spans="1:19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s="11" t="s">
        <v>8282</v>
      </c>
      <c r="P836">
        <f t="shared" si="52"/>
        <v>96.08</v>
      </c>
      <c r="Q836">
        <f t="shared" si="53"/>
        <v>131</v>
      </c>
      <c r="R836" s="16">
        <f t="shared" ref="R836:R899" si="55">(((J836/60)/60)/24)+DATE(1970,1,1)</f>
        <v>41422.822824074072</v>
      </c>
      <c r="S836" s="16">
        <f t="shared" si="54"/>
        <v>41456.165972222225</v>
      </c>
    </row>
    <row r="837" spans="1:19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s="11" t="s">
        <v>8282</v>
      </c>
      <c r="P837">
        <f t="shared" si="52"/>
        <v>58.63</v>
      </c>
      <c r="Q837">
        <f t="shared" si="53"/>
        <v>117</v>
      </c>
      <c r="R837" s="16">
        <f t="shared" si="55"/>
        <v>41005.45784722222</v>
      </c>
      <c r="S837" s="16">
        <f t="shared" si="54"/>
        <v>41048.125</v>
      </c>
    </row>
    <row r="838" spans="1:19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s="11" t="s">
        <v>8282</v>
      </c>
      <c r="P838">
        <f t="shared" si="52"/>
        <v>109.71</v>
      </c>
      <c r="Q838">
        <f t="shared" si="53"/>
        <v>101</v>
      </c>
      <c r="R838" s="16">
        <f t="shared" si="55"/>
        <v>41524.056921296295</v>
      </c>
      <c r="S838" s="16">
        <f t="shared" si="54"/>
        <v>41554.056921296295</v>
      </c>
    </row>
    <row r="839" spans="1:19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s="11" t="s">
        <v>8282</v>
      </c>
      <c r="P839">
        <f t="shared" si="52"/>
        <v>49.11</v>
      </c>
      <c r="Q839">
        <f t="shared" si="53"/>
        <v>122</v>
      </c>
      <c r="R839" s="16">
        <f t="shared" si="55"/>
        <v>41730.998402777775</v>
      </c>
      <c r="S839" s="16">
        <f t="shared" si="54"/>
        <v>41760.998402777775</v>
      </c>
    </row>
    <row r="840" spans="1:19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s="11" t="s">
        <v>8282</v>
      </c>
      <c r="P840">
        <f t="shared" si="52"/>
        <v>47.67</v>
      </c>
      <c r="Q840">
        <f t="shared" si="53"/>
        <v>145</v>
      </c>
      <c r="R840" s="16">
        <f t="shared" si="55"/>
        <v>40895.897974537038</v>
      </c>
      <c r="S840" s="16">
        <f t="shared" si="54"/>
        <v>40925.897974537038</v>
      </c>
    </row>
    <row r="841" spans="1:19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s="11" t="s">
        <v>8282</v>
      </c>
      <c r="P841">
        <f t="shared" si="52"/>
        <v>60.74</v>
      </c>
      <c r="Q841">
        <f t="shared" si="53"/>
        <v>117</v>
      </c>
      <c r="R841" s="16">
        <f t="shared" si="55"/>
        <v>41144.763379629629</v>
      </c>
      <c r="S841" s="16">
        <f t="shared" si="54"/>
        <v>41174.763379629629</v>
      </c>
    </row>
    <row r="842" spans="1:19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s="11" t="s">
        <v>8283</v>
      </c>
      <c r="P842">
        <f t="shared" si="52"/>
        <v>63.38</v>
      </c>
      <c r="Q842">
        <f t="shared" si="53"/>
        <v>120</v>
      </c>
      <c r="R842" s="16">
        <f t="shared" si="55"/>
        <v>42607.226701388892</v>
      </c>
      <c r="S842" s="16">
        <f t="shared" si="54"/>
        <v>42637.226701388892</v>
      </c>
    </row>
    <row r="843" spans="1:19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s="11" t="s">
        <v>8283</v>
      </c>
      <c r="P843">
        <f t="shared" si="52"/>
        <v>53.89</v>
      </c>
      <c r="Q843">
        <f t="shared" si="53"/>
        <v>101</v>
      </c>
      <c r="R843" s="16">
        <f t="shared" si="55"/>
        <v>41923.838692129626</v>
      </c>
      <c r="S843" s="16">
        <f t="shared" si="54"/>
        <v>41953.88035879629</v>
      </c>
    </row>
    <row r="844" spans="1:19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s="11" t="s">
        <v>8283</v>
      </c>
      <c r="P844">
        <f t="shared" si="52"/>
        <v>66.87</v>
      </c>
      <c r="Q844">
        <f t="shared" si="53"/>
        <v>104</v>
      </c>
      <c r="R844" s="16">
        <f t="shared" si="55"/>
        <v>41526.592395833337</v>
      </c>
      <c r="S844" s="16">
        <f t="shared" si="54"/>
        <v>41561.165972222225</v>
      </c>
    </row>
    <row r="845" spans="1:19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s="11" t="s">
        <v>8283</v>
      </c>
      <c r="P845">
        <f t="shared" si="52"/>
        <v>63.1</v>
      </c>
      <c r="Q845">
        <f t="shared" si="53"/>
        <v>267</v>
      </c>
      <c r="R845" s="16">
        <f t="shared" si="55"/>
        <v>42695.257870370369</v>
      </c>
      <c r="S845" s="16">
        <f t="shared" si="54"/>
        <v>42712.333333333328</v>
      </c>
    </row>
    <row r="846" spans="1:19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s="11" t="s">
        <v>8283</v>
      </c>
      <c r="P846">
        <f t="shared" si="52"/>
        <v>36.630000000000003</v>
      </c>
      <c r="Q846">
        <f t="shared" si="53"/>
        <v>194</v>
      </c>
      <c r="R846" s="16">
        <f t="shared" si="55"/>
        <v>41905.684629629628</v>
      </c>
      <c r="S846" s="16">
        <f t="shared" si="54"/>
        <v>41944.207638888889</v>
      </c>
    </row>
    <row r="847" spans="1:19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s="11" t="s">
        <v>8283</v>
      </c>
      <c r="P847">
        <f t="shared" si="52"/>
        <v>34.01</v>
      </c>
      <c r="Q847">
        <f t="shared" si="53"/>
        <v>120</v>
      </c>
      <c r="R847" s="16">
        <f t="shared" si="55"/>
        <v>42578.205972222218</v>
      </c>
      <c r="S847" s="16">
        <f t="shared" si="54"/>
        <v>42618.165972222225</v>
      </c>
    </row>
    <row r="848" spans="1:19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s="11" t="s">
        <v>8283</v>
      </c>
      <c r="P848">
        <f t="shared" si="52"/>
        <v>28.55</v>
      </c>
      <c r="Q848">
        <f t="shared" si="53"/>
        <v>122</v>
      </c>
      <c r="R848" s="16">
        <f t="shared" si="55"/>
        <v>41694.391840277778</v>
      </c>
      <c r="S848" s="16">
        <f t="shared" si="54"/>
        <v>41708.583333333336</v>
      </c>
    </row>
    <row r="849" spans="1:19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s="11" t="s">
        <v>8283</v>
      </c>
      <c r="P849">
        <f t="shared" si="52"/>
        <v>10</v>
      </c>
      <c r="Q849">
        <f t="shared" si="53"/>
        <v>100</v>
      </c>
      <c r="R849" s="16">
        <f t="shared" si="55"/>
        <v>42165.79833333334</v>
      </c>
      <c r="S849" s="16">
        <f t="shared" si="54"/>
        <v>42195.79833333334</v>
      </c>
    </row>
    <row r="850" spans="1:19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s="11" t="s">
        <v>8283</v>
      </c>
      <c r="P850">
        <f t="shared" si="52"/>
        <v>18.75</v>
      </c>
      <c r="Q850">
        <f t="shared" si="53"/>
        <v>100</v>
      </c>
      <c r="R850" s="16">
        <f t="shared" si="55"/>
        <v>42078.792048611111</v>
      </c>
      <c r="S850" s="16">
        <f t="shared" si="54"/>
        <v>42108.792048611111</v>
      </c>
    </row>
    <row r="851" spans="1:19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s="11" t="s">
        <v>8283</v>
      </c>
      <c r="P851">
        <f t="shared" si="52"/>
        <v>41.7</v>
      </c>
      <c r="Q851">
        <f t="shared" si="53"/>
        <v>120</v>
      </c>
      <c r="R851" s="16">
        <f t="shared" si="55"/>
        <v>42051.148888888885</v>
      </c>
      <c r="S851" s="16">
        <f t="shared" si="54"/>
        <v>42079.107222222221</v>
      </c>
    </row>
    <row r="852" spans="1:19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s="11" t="s">
        <v>8283</v>
      </c>
      <c r="P852">
        <f t="shared" si="52"/>
        <v>46.67</v>
      </c>
      <c r="Q852">
        <f t="shared" si="53"/>
        <v>155</v>
      </c>
      <c r="R852" s="16">
        <f t="shared" si="55"/>
        <v>42452.827743055561</v>
      </c>
      <c r="S852" s="16">
        <f t="shared" si="54"/>
        <v>42485.207638888889</v>
      </c>
    </row>
    <row r="853" spans="1:19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s="11" t="s">
        <v>8283</v>
      </c>
      <c r="P853">
        <f t="shared" si="52"/>
        <v>37.270000000000003</v>
      </c>
      <c r="Q853">
        <f t="shared" si="53"/>
        <v>130</v>
      </c>
      <c r="R853" s="16">
        <f t="shared" si="55"/>
        <v>42522.880243055552</v>
      </c>
      <c r="S853" s="16">
        <f t="shared" si="54"/>
        <v>42582.822916666672</v>
      </c>
    </row>
    <row r="854" spans="1:19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s="11" t="s">
        <v>8283</v>
      </c>
      <c r="P854">
        <f t="shared" si="52"/>
        <v>59.26</v>
      </c>
      <c r="Q854">
        <f t="shared" si="53"/>
        <v>105</v>
      </c>
      <c r="R854" s="16">
        <f t="shared" si="55"/>
        <v>42656.805497685185</v>
      </c>
      <c r="S854" s="16">
        <f t="shared" si="54"/>
        <v>42667.875</v>
      </c>
    </row>
    <row r="855" spans="1:19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s="11" t="s">
        <v>8283</v>
      </c>
      <c r="P855">
        <f t="shared" si="52"/>
        <v>30</v>
      </c>
      <c r="Q855">
        <f t="shared" si="53"/>
        <v>100</v>
      </c>
      <c r="R855" s="16">
        <f t="shared" si="55"/>
        <v>42021.832280092596</v>
      </c>
      <c r="S855" s="16">
        <f t="shared" si="54"/>
        <v>42051.832280092596</v>
      </c>
    </row>
    <row r="856" spans="1:19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s="11" t="s">
        <v>8283</v>
      </c>
      <c r="P856">
        <f t="shared" si="52"/>
        <v>65.86</v>
      </c>
      <c r="Q856">
        <f t="shared" si="53"/>
        <v>118</v>
      </c>
      <c r="R856" s="16">
        <f t="shared" si="55"/>
        <v>42702.212337962963</v>
      </c>
      <c r="S856" s="16">
        <f t="shared" si="54"/>
        <v>42732.212337962963</v>
      </c>
    </row>
    <row r="857" spans="1:19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s="11" t="s">
        <v>8283</v>
      </c>
      <c r="P857">
        <f t="shared" si="52"/>
        <v>31.91</v>
      </c>
      <c r="Q857">
        <f t="shared" si="53"/>
        <v>103</v>
      </c>
      <c r="R857" s="16">
        <f t="shared" si="55"/>
        <v>42545.125196759262</v>
      </c>
      <c r="S857" s="16">
        <f t="shared" si="54"/>
        <v>42575.125196759262</v>
      </c>
    </row>
    <row r="858" spans="1:19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s="11" t="s">
        <v>8283</v>
      </c>
      <c r="P858">
        <f t="shared" si="52"/>
        <v>19.46</v>
      </c>
      <c r="Q858">
        <f t="shared" si="53"/>
        <v>218</v>
      </c>
      <c r="R858" s="16">
        <f t="shared" si="55"/>
        <v>42609.311990740738</v>
      </c>
      <c r="S858" s="16">
        <f t="shared" si="54"/>
        <v>42668.791666666672</v>
      </c>
    </row>
    <row r="859" spans="1:19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s="11" t="s">
        <v>8283</v>
      </c>
      <c r="P859">
        <f t="shared" si="52"/>
        <v>50</v>
      </c>
      <c r="Q859">
        <f t="shared" si="53"/>
        <v>100</v>
      </c>
      <c r="R859" s="16">
        <f t="shared" si="55"/>
        <v>42291.581377314811</v>
      </c>
      <c r="S859" s="16">
        <f t="shared" si="54"/>
        <v>42333.623043981483</v>
      </c>
    </row>
    <row r="860" spans="1:19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s="11" t="s">
        <v>8283</v>
      </c>
      <c r="P860">
        <f t="shared" si="52"/>
        <v>22.74</v>
      </c>
      <c r="Q860">
        <f t="shared" si="53"/>
        <v>144</v>
      </c>
      <c r="R860" s="16">
        <f t="shared" si="55"/>
        <v>42079.745578703703</v>
      </c>
      <c r="S860" s="16">
        <f t="shared" si="54"/>
        <v>42109.957638888889</v>
      </c>
    </row>
    <row r="861" spans="1:19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s="11" t="s">
        <v>8283</v>
      </c>
      <c r="P861">
        <f t="shared" si="52"/>
        <v>42.72</v>
      </c>
      <c r="Q861">
        <f t="shared" si="53"/>
        <v>105</v>
      </c>
      <c r="R861" s="16">
        <f t="shared" si="55"/>
        <v>42128.820231481484</v>
      </c>
      <c r="S861" s="16">
        <f t="shared" si="54"/>
        <v>42159</v>
      </c>
    </row>
    <row r="862" spans="1:19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s="11" t="s">
        <v>8284</v>
      </c>
      <c r="P862">
        <f t="shared" si="52"/>
        <v>52.92</v>
      </c>
      <c r="Q862">
        <f t="shared" si="53"/>
        <v>18</v>
      </c>
      <c r="R862" s="16">
        <f t="shared" si="55"/>
        <v>41570.482789351852</v>
      </c>
      <c r="S862" s="16">
        <f t="shared" si="54"/>
        <v>41600.524456018517</v>
      </c>
    </row>
    <row r="863" spans="1:19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s="11" t="s">
        <v>8284</v>
      </c>
      <c r="P863">
        <f t="shared" si="52"/>
        <v>50.5</v>
      </c>
      <c r="Q863">
        <f t="shared" si="53"/>
        <v>2</v>
      </c>
      <c r="R863" s="16">
        <f t="shared" si="55"/>
        <v>42599.965324074074</v>
      </c>
      <c r="S863" s="16">
        <f t="shared" si="54"/>
        <v>42629.965324074074</v>
      </c>
    </row>
    <row r="864" spans="1:19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s="11" t="s">
        <v>8284</v>
      </c>
      <c r="P864">
        <f t="shared" si="52"/>
        <v>42.5</v>
      </c>
      <c r="Q864">
        <f t="shared" si="53"/>
        <v>0</v>
      </c>
      <c r="R864" s="16">
        <f t="shared" si="55"/>
        <v>41559.5549537037</v>
      </c>
      <c r="S864" s="16">
        <f t="shared" si="54"/>
        <v>41589.596620370372</v>
      </c>
    </row>
    <row r="865" spans="1:19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s="11" t="s">
        <v>8284</v>
      </c>
      <c r="P865">
        <f t="shared" si="52"/>
        <v>18</v>
      </c>
      <c r="Q865">
        <f t="shared" si="53"/>
        <v>5</v>
      </c>
      <c r="R865" s="16">
        <f t="shared" si="55"/>
        <v>40921.117662037039</v>
      </c>
      <c r="S865" s="16">
        <f t="shared" si="54"/>
        <v>40951.117662037039</v>
      </c>
    </row>
    <row r="866" spans="1:19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s="11" t="s">
        <v>8284</v>
      </c>
      <c r="P866">
        <f t="shared" si="52"/>
        <v>34.18</v>
      </c>
      <c r="Q866">
        <f t="shared" si="53"/>
        <v>42</v>
      </c>
      <c r="R866" s="16">
        <f t="shared" si="55"/>
        <v>41541.106921296298</v>
      </c>
      <c r="S866" s="16">
        <f t="shared" si="54"/>
        <v>41563.415972222225</v>
      </c>
    </row>
    <row r="867" spans="1:19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s="11" t="s">
        <v>8284</v>
      </c>
      <c r="P867">
        <f t="shared" si="52"/>
        <v>22.5</v>
      </c>
      <c r="Q867">
        <f t="shared" si="53"/>
        <v>2</v>
      </c>
      <c r="R867" s="16">
        <f t="shared" si="55"/>
        <v>41230.77311342593</v>
      </c>
      <c r="S867" s="16">
        <f t="shared" si="54"/>
        <v>41290.77311342593</v>
      </c>
    </row>
    <row r="868" spans="1:19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s="11" t="s">
        <v>8284</v>
      </c>
      <c r="P868">
        <f t="shared" si="52"/>
        <v>58.18</v>
      </c>
      <c r="Q868">
        <f t="shared" si="53"/>
        <v>18</v>
      </c>
      <c r="R868" s="16">
        <f t="shared" si="55"/>
        <v>42025.637939814813</v>
      </c>
      <c r="S868" s="16">
        <f t="shared" si="54"/>
        <v>42063.631944444445</v>
      </c>
    </row>
    <row r="869" spans="1:19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s="11" t="s">
        <v>8284</v>
      </c>
      <c r="P869">
        <f t="shared" si="52"/>
        <v>109.18</v>
      </c>
      <c r="Q869">
        <f t="shared" si="53"/>
        <v>24</v>
      </c>
      <c r="R869" s="16">
        <f t="shared" si="55"/>
        <v>40088.105393518519</v>
      </c>
      <c r="S869" s="16">
        <f t="shared" si="54"/>
        <v>40148.207638888889</v>
      </c>
    </row>
    <row r="870" spans="1:19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s="11" t="s">
        <v>8284</v>
      </c>
      <c r="P870">
        <f t="shared" si="52"/>
        <v>50</v>
      </c>
      <c r="Q870">
        <f t="shared" si="53"/>
        <v>0</v>
      </c>
      <c r="R870" s="16">
        <f t="shared" si="55"/>
        <v>41616.027754629627</v>
      </c>
      <c r="S870" s="16">
        <f t="shared" si="54"/>
        <v>41646.027754629627</v>
      </c>
    </row>
    <row r="871" spans="1:19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s="11" t="s">
        <v>8284</v>
      </c>
      <c r="P871">
        <f t="shared" si="52"/>
        <v>346.67</v>
      </c>
      <c r="Q871">
        <f t="shared" si="53"/>
        <v>12</v>
      </c>
      <c r="R871" s="16">
        <f t="shared" si="55"/>
        <v>41342.845567129632</v>
      </c>
      <c r="S871" s="16">
        <f t="shared" si="54"/>
        <v>41372.803900462961</v>
      </c>
    </row>
    <row r="872" spans="1:19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s="11" t="s">
        <v>8284</v>
      </c>
      <c r="P872">
        <f t="shared" si="52"/>
        <v>12.4</v>
      </c>
      <c r="Q872">
        <f t="shared" si="53"/>
        <v>0</v>
      </c>
      <c r="R872" s="16">
        <f t="shared" si="55"/>
        <v>41488.022256944445</v>
      </c>
      <c r="S872" s="16">
        <f t="shared" si="54"/>
        <v>41518.022256944445</v>
      </c>
    </row>
    <row r="873" spans="1:19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s="11" t="s">
        <v>8284</v>
      </c>
      <c r="P873">
        <f t="shared" si="52"/>
        <v>27.08</v>
      </c>
      <c r="Q873">
        <f t="shared" si="53"/>
        <v>5</v>
      </c>
      <c r="R873" s="16">
        <f t="shared" si="55"/>
        <v>41577.561284722222</v>
      </c>
      <c r="S873" s="16">
        <f t="shared" si="54"/>
        <v>41607.602951388886</v>
      </c>
    </row>
    <row r="874" spans="1:19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s="11" t="s">
        <v>8284</v>
      </c>
      <c r="P874">
        <f t="shared" si="52"/>
        <v>32.5</v>
      </c>
      <c r="Q874">
        <f t="shared" si="53"/>
        <v>1</v>
      </c>
      <c r="R874" s="16">
        <f t="shared" si="55"/>
        <v>40567.825543981482</v>
      </c>
      <c r="S874" s="16">
        <f t="shared" si="54"/>
        <v>40612.825543981482</v>
      </c>
    </row>
    <row r="875" spans="1:19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s="11" t="s">
        <v>8284</v>
      </c>
      <c r="P875">
        <f t="shared" si="52"/>
        <v>9</v>
      </c>
      <c r="Q875">
        <f t="shared" si="53"/>
        <v>1</v>
      </c>
      <c r="R875" s="16">
        <f t="shared" si="55"/>
        <v>41184.167129629634</v>
      </c>
      <c r="S875" s="16">
        <f t="shared" si="54"/>
        <v>41224.208796296298</v>
      </c>
    </row>
    <row r="876" spans="1:19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s="11" t="s">
        <v>8284</v>
      </c>
      <c r="P876">
        <f t="shared" si="52"/>
        <v>34.76</v>
      </c>
      <c r="Q876">
        <f t="shared" si="53"/>
        <v>24</v>
      </c>
      <c r="R876" s="16">
        <f t="shared" si="55"/>
        <v>41368.583726851852</v>
      </c>
      <c r="S876" s="16">
        <f t="shared" si="54"/>
        <v>41398.583726851852</v>
      </c>
    </row>
    <row r="877" spans="1:19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s="11" t="s">
        <v>8284</v>
      </c>
      <c r="P877">
        <f t="shared" si="52"/>
        <v>0</v>
      </c>
      <c r="Q877">
        <f t="shared" si="53"/>
        <v>0</v>
      </c>
      <c r="R877" s="16">
        <f t="shared" si="55"/>
        <v>42248.723738425921</v>
      </c>
      <c r="S877" s="16">
        <f t="shared" si="54"/>
        <v>42268.723738425921</v>
      </c>
    </row>
    <row r="878" spans="1:19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s="11" t="s">
        <v>8284</v>
      </c>
      <c r="P878">
        <f t="shared" si="52"/>
        <v>28.58</v>
      </c>
      <c r="Q878">
        <f t="shared" si="53"/>
        <v>41</v>
      </c>
      <c r="R878" s="16">
        <f t="shared" si="55"/>
        <v>41276.496840277774</v>
      </c>
      <c r="S878" s="16">
        <f t="shared" si="54"/>
        <v>41309.496840277774</v>
      </c>
    </row>
    <row r="879" spans="1:19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s="11" t="s">
        <v>8284</v>
      </c>
      <c r="P879">
        <f t="shared" si="52"/>
        <v>46.59</v>
      </c>
      <c r="Q879">
        <f t="shared" si="53"/>
        <v>68</v>
      </c>
      <c r="R879" s="16">
        <f t="shared" si="55"/>
        <v>41597.788888888892</v>
      </c>
      <c r="S879" s="16">
        <f t="shared" si="54"/>
        <v>41627.788888888892</v>
      </c>
    </row>
    <row r="880" spans="1:19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s="11" t="s">
        <v>8284</v>
      </c>
      <c r="P880">
        <f t="shared" si="52"/>
        <v>32.5</v>
      </c>
      <c r="Q880">
        <f t="shared" si="53"/>
        <v>1</v>
      </c>
      <c r="R880" s="16">
        <f t="shared" si="55"/>
        <v>40505.232916666668</v>
      </c>
      <c r="S880" s="16">
        <f t="shared" si="54"/>
        <v>40535.232916666668</v>
      </c>
    </row>
    <row r="881" spans="1:19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s="11" t="s">
        <v>8284</v>
      </c>
      <c r="P881">
        <f t="shared" si="52"/>
        <v>21.47</v>
      </c>
      <c r="Q881">
        <f t="shared" si="53"/>
        <v>31</v>
      </c>
      <c r="R881" s="16">
        <f t="shared" si="55"/>
        <v>41037.829918981479</v>
      </c>
      <c r="S881" s="16">
        <f t="shared" si="54"/>
        <v>41058.829918981479</v>
      </c>
    </row>
    <row r="882" spans="1:19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s="11" t="s">
        <v>8285</v>
      </c>
      <c r="P882">
        <f t="shared" si="52"/>
        <v>14.13</v>
      </c>
      <c r="Q882">
        <f t="shared" si="53"/>
        <v>3</v>
      </c>
      <c r="R882" s="16">
        <f t="shared" si="55"/>
        <v>41179.32104166667</v>
      </c>
      <c r="S882" s="16">
        <f t="shared" si="54"/>
        <v>41212.32104166667</v>
      </c>
    </row>
    <row r="883" spans="1:19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s="11" t="s">
        <v>8285</v>
      </c>
      <c r="P883">
        <f t="shared" si="52"/>
        <v>30</v>
      </c>
      <c r="Q883">
        <f t="shared" si="53"/>
        <v>1</v>
      </c>
      <c r="R883" s="16">
        <f t="shared" si="55"/>
        <v>40877.25099537037</v>
      </c>
      <c r="S883" s="16">
        <f t="shared" si="54"/>
        <v>40922.25099537037</v>
      </c>
    </row>
    <row r="884" spans="1:19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s="11" t="s">
        <v>8285</v>
      </c>
      <c r="P884">
        <f t="shared" si="52"/>
        <v>21.57</v>
      </c>
      <c r="Q884">
        <f t="shared" si="53"/>
        <v>20</v>
      </c>
      <c r="R884" s="16">
        <f t="shared" si="55"/>
        <v>40759.860532407409</v>
      </c>
      <c r="S884" s="16">
        <f t="shared" si="54"/>
        <v>40792.860532407409</v>
      </c>
    </row>
    <row r="885" spans="1:19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s="11" t="s">
        <v>8285</v>
      </c>
      <c r="P885">
        <f t="shared" si="52"/>
        <v>83.38</v>
      </c>
      <c r="Q885">
        <f t="shared" si="53"/>
        <v>40</v>
      </c>
      <c r="R885" s="16">
        <f t="shared" si="55"/>
        <v>42371.935590277775</v>
      </c>
      <c r="S885" s="16">
        <f t="shared" si="54"/>
        <v>42431.935590277775</v>
      </c>
    </row>
    <row r="886" spans="1:19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s="11" t="s">
        <v>8285</v>
      </c>
      <c r="P886">
        <f t="shared" si="52"/>
        <v>10</v>
      </c>
      <c r="Q886">
        <f t="shared" si="53"/>
        <v>1</v>
      </c>
      <c r="R886" s="16">
        <f t="shared" si="55"/>
        <v>40981.802615740737</v>
      </c>
      <c r="S886" s="16">
        <f t="shared" si="54"/>
        <v>41041.104861111111</v>
      </c>
    </row>
    <row r="887" spans="1:19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s="11" t="s">
        <v>8285</v>
      </c>
      <c r="P887">
        <f t="shared" si="52"/>
        <v>35.71</v>
      </c>
      <c r="Q887">
        <f t="shared" si="53"/>
        <v>75</v>
      </c>
      <c r="R887" s="16">
        <f t="shared" si="55"/>
        <v>42713.941099537042</v>
      </c>
      <c r="S887" s="16">
        <f t="shared" si="54"/>
        <v>42734.941099537042</v>
      </c>
    </row>
    <row r="888" spans="1:19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s="11" t="s">
        <v>8285</v>
      </c>
      <c r="P888">
        <f t="shared" si="52"/>
        <v>29.29</v>
      </c>
      <c r="Q888">
        <f t="shared" si="53"/>
        <v>41</v>
      </c>
      <c r="R888" s="16">
        <f t="shared" si="55"/>
        <v>42603.870520833334</v>
      </c>
      <c r="S888" s="16">
        <f t="shared" si="54"/>
        <v>42628.870520833334</v>
      </c>
    </row>
    <row r="889" spans="1:19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s="11" t="s">
        <v>8285</v>
      </c>
      <c r="P889">
        <f t="shared" si="52"/>
        <v>0</v>
      </c>
      <c r="Q889">
        <f t="shared" si="53"/>
        <v>0</v>
      </c>
      <c r="R889" s="16">
        <f t="shared" si="55"/>
        <v>41026.958969907406</v>
      </c>
      <c r="S889" s="16">
        <f t="shared" si="54"/>
        <v>41056.958969907406</v>
      </c>
    </row>
    <row r="890" spans="1:19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s="11" t="s">
        <v>8285</v>
      </c>
      <c r="P890">
        <f t="shared" si="52"/>
        <v>18</v>
      </c>
      <c r="Q890">
        <f t="shared" si="53"/>
        <v>7</v>
      </c>
      <c r="R890" s="16">
        <f t="shared" si="55"/>
        <v>40751.753298611111</v>
      </c>
      <c r="S890" s="16">
        <f t="shared" si="54"/>
        <v>40787.25</v>
      </c>
    </row>
    <row r="891" spans="1:19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s="11" t="s">
        <v>8285</v>
      </c>
      <c r="P891">
        <f t="shared" si="52"/>
        <v>73.760000000000005</v>
      </c>
      <c r="Q891">
        <f t="shared" si="53"/>
        <v>9</v>
      </c>
      <c r="R891" s="16">
        <f t="shared" si="55"/>
        <v>41887.784062500003</v>
      </c>
      <c r="S891" s="16">
        <f t="shared" si="54"/>
        <v>41917.784062500003</v>
      </c>
    </row>
    <row r="892" spans="1:19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s="11" t="s">
        <v>8285</v>
      </c>
      <c r="P892">
        <f t="shared" si="52"/>
        <v>31.25</v>
      </c>
      <c r="Q892">
        <f t="shared" si="53"/>
        <v>4</v>
      </c>
      <c r="R892" s="16">
        <f t="shared" si="55"/>
        <v>41569.698831018519</v>
      </c>
      <c r="S892" s="16">
        <f t="shared" si="54"/>
        <v>41599.740497685183</v>
      </c>
    </row>
    <row r="893" spans="1:19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s="11" t="s">
        <v>8285</v>
      </c>
      <c r="P893">
        <f t="shared" si="52"/>
        <v>28.89</v>
      </c>
      <c r="Q893">
        <f t="shared" si="53"/>
        <v>3</v>
      </c>
      <c r="R893" s="16">
        <f t="shared" si="55"/>
        <v>41842.031597222223</v>
      </c>
      <c r="S893" s="16">
        <f t="shared" si="54"/>
        <v>41872.031597222223</v>
      </c>
    </row>
    <row r="894" spans="1:19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s="11" t="s">
        <v>8285</v>
      </c>
      <c r="P894">
        <f t="shared" si="52"/>
        <v>143.82</v>
      </c>
      <c r="Q894">
        <f t="shared" si="53"/>
        <v>41</v>
      </c>
      <c r="R894" s="16">
        <f t="shared" si="55"/>
        <v>40304.20003472222</v>
      </c>
      <c r="S894" s="16">
        <f t="shared" si="54"/>
        <v>40391.166666666664</v>
      </c>
    </row>
    <row r="895" spans="1:19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s="11" t="s">
        <v>8285</v>
      </c>
      <c r="P895">
        <f t="shared" si="52"/>
        <v>40</v>
      </c>
      <c r="Q895">
        <f t="shared" si="53"/>
        <v>10</v>
      </c>
      <c r="R895" s="16">
        <f t="shared" si="55"/>
        <v>42065.897719907407</v>
      </c>
      <c r="S895" s="16">
        <f t="shared" si="54"/>
        <v>42095.856053240743</v>
      </c>
    </row>
    <row r="896" spans="1:19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s="11" t="s">
        <v>8285</v>
      </c>
      <c r="P896">
        <f t="shared" si="52"/>
        <v>147.81</v>
      </c>
      <c r="Q896">
        <f t="shared" si="53"/>
        <v>39</v>
      </c>
      <c r="R896" s="16">
        <f t="shared" si="55"/>
        <v>42496.981597222228</v>
      </c>
      <c r="S896" s="16">
        <f t="shared" si="54"/>
        <v>42526.981597222228</v>
      </c>
    </row>
    <row r="897" spans="1:19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s="11" t="s">
        <v>8285</v>
      </c>
      <c r="P897">
        <f t="shared" si="52"/>
        <v>27.86</v>
      </c>
      <c r="Q897">
        <f t="shared" si="53"/>
        <v>2</v>
      </c>
      <c r="R897" s="16">
        <f t="shared" si="55"/>
        <v>40431.127650462964</v>
      </c>
      <c r="S897" s="16">
        <f t="shared" si="54"/>
        <v>40476.127650462964</v>
      </c>
    </row>
    <row r="898" spans="1:19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s="11" t="s">
        <v>8285</v>
      </c>
      <c r="P898">
        <f t="shared" ref="P898:P961" si="56">IFERROR(ROUND(E898/L898,2),0)</f>
        <v>44.44</v>
      </c>
      <c r="Q898">
        <f t="shared" ref="Q898:Q961" si="57">ROUND((E898/D898)*100,0)</f>
        <v>40</v>
      </c>
      <c r="R898" s="16">
        <f t="shared" si="55"/>
        <v>42218.872986111113</v>
      </c>
      <c r="S898" s="16">
        <f t="shared" si="54"/>
        <v>42244.166666666672</v>
      </c>
    </row>
    <row r="899" spans="1:19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s="11" t="s">
        <v>8285</v>
      </c>
      <c r="P899">
        <f t="shared" si="56"/>
        <v>0</v>
      </c>
      <c r="Q899">
        <f t="shared" si="57"/>
        <v>0</v>
      </c>
      <c r="R899" s="16">
        <f t="shared" si="55"/>
        <v>41211.688750000001</v>
      </c>
      <c r="S899" s="16">
        <f t="shared" ref="S899:S962" si="58">(((I899/60)/60)/24)+DATE(1970,1,1)</f>
        <v>41241.730416666665</v>
      </c>
    </row>
    <row r="900" spans="1:19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s="11" t="s">
        <v>8285</v>
      </c>
      <c r="P900">
        <f t="shared" si="56"/>
        <v>35</v>
      </c>
      <c r="Q900">
        <f t="shared" si="57"/>
        <v>3</v>
      </c>
      <c r="R900" s="16">
        <f t="shared" ref="R900:R963" si="59">(((J900/60)/60)/24)+DATE(1970,1,1)</f>
        <v>40878.758217592593</v>
      </c>
      <c r="S900" s="16">
        <f t="shared" si="58"/>
        <v>40923.758217592593</v>
      </c>
    </row>
    <row r="901" spans="1:19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s="11" t="s">
        <v>8285</v>
      </c>
      <c r="P901">
        <f t="shared" si="56"/>
        <v>35</v>
      </c>
      <c r="Q901">
        <f t="shared" si="57"/>
        <v>37</v>
      </c>
      <c r="R901" s="16">
        <f t="shared" si="59"/>
        <v>40646.099097222221</v>
      </c>
      <c r="S901" s="16">
        <f t="shared" si="58"/>
        <v>40691.099097222221</v>
      </c>
    </row>
    <row r="902" spans="1:19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s="11" t="s">
        <v>8284</v>
      </c>
      <c r="P902">
        <f t="shared" si="56"/>
        <v>10.5</v>
      </c>
      <c r="Q902">
        <f t="shared" si="57"/>
        <v>0</v>
      </c>
      <c r="R902" s="16">
        <f t="shared" si="59"/>
        <v>42429.84956018519</v>
      </c>
      <c r="S902" s="16">
        <f t="shared" si="58"/>
        <v>42459.807893518519</v>
      </c>
    </row>
    <row r="903" spans="1:19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s="11" t="s">
        <v>8284</v>
      </c>
      <c r="P903">
        <f t="shared" si="56"/>
        <v>0</v>
      </c>
      <c r="Q903">
        <f t="shared" si="57"/>
        <v>0</v>
      </c>
      <c r="R903" s="16">
        <f t="shared" si="59"/>
        <v>40291.81150462963</v>
      </c>
      <c r="S903" s="16">
        <f t="shared" si="58"/>
        <v>40337.799305555556</v>
      </c>
    </row>
    <row r="904" spans="1:19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s="11" t="s">
        <v>8284</v>
      </c>
      <c r="P904">
        <f t="shared" si="56"/>
        <v>30</v>
      </c>
      <c r="Q904">
        <f t="shared" si="57"/>
        <v>0</v>
      </c>
      <c r="R904" s="16">
        <f t="shared" si="59"/>
        <v>41829.965532407405</v>
      </c>
      <c r="S904" s="16">
        <f t="shared" si="58"/>
        <v>41881.645833333336</v>
      </c>
    </row>
    <row r="905" spans="1:19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s="11" t="s">
        <v>8284</v>
      </c>
      <c r="P905">
        <f t="shared" si="56"/>
        <v>40</v>
      </c>
      <c r="Q905">
        <f t="shared" si="57"/>
        <v>3</v>
      </c>
      <c r="R905" s="16">
        <f t="shared" si="59"/>
        <v>41149.796064814815</v>
      </c>
      <c r="S905" s="16">
        <f t="shared" si="58"/>
        <v>41175.100694444445</v>
      </c>
    </row>
    <row r="906" spans="1:19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s="11" t="s">
        <v>8284</v>
      </c>
      <c r="P906">
        <f t="shared" si="56"/>
        <v>50.33</v>
      </c>
      <c r="Q906">
        <f t="shared" si="57"/>
        <v>0</v>
      </c>
      <c r="R906" s="16">
        <f t="shared" si="59"/>
        <v>42342.080289351856</v>
      </c>
      <c r="S906" s="16">
        <f t="shared" si="58"/>
        <v>42372.080289351856</v>
      </c>
    </row>
    <row r="907" spans="1:19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s="11" t="s">
        <v>8284</v>
      </c>
      <c r="P907">
        <f t="shared" si="56"/>
        <v>32.67</v>
      </c>
      <c r="Q907">
        <f t="shared" si="57"/>
        <v>3</v>
      </c>
      <c r="R907" s="16">
        <f t="shared" si="59"/>
        <v>40507.239884259259</v>
      </c>
      <c r="S907" s="16">
        <f t="shared" si="58"/>
        <v>40567.239884259259</v>
      </c>
    </row>
    <row r="908" spans="1:19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s="11" t="s">
        <v>8284</v>
      </c>
      <c r="P908">
        <f t="shared" si="56"/>
        <v>0</v>
      </c>
      <c r="Q908">
        <f t="shared" si="57"/>
        <v>0</v>
      </c>
      <c r="R908" s="16">
        <f t="shared" si="59"/>
        <v>41681.189699074072</v>
      </c>
      <c r="S908" s="16">
        <f t="shared" si="58"/>
        <v>41711.148032407407</v>
      </c>
    </row>
    <row r="909" spans="1:19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s="11" t="s">
        <v>8284</v>
      </c>
      <c r="P909">
        <f t="shared" si="56"/>
        <v>0</v>
      </c>
      <c r="Q909">
        <f t="shared" si="57"/>
        <v>0</v>
      </c>
      <c r="R909" s="16">
        <f t="shared" si="59"/>
        <v>40767.192395833335</v>
      </c>
      <c r="S909" s="16">
        <f t="shared" si="58"/>
        <v>40797.192395833335</v>
      </c>
    </row>
    <row r="910" spans="1:19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s="11" t="s">
        <v>8284</v>
      </c>
      <c r="P910">
        <f t="shared" si="56"/>
        <v>0</v>
      </c>
      <c r="Q910">
        <f t="shared" si="57"/>
        <v>0</v>
      </c>
      <c r="R910" s="16">
        <f t="shared" si="59"/>
        <v>40340.801562499997</v>
      </c>
      <c r="S910" s="16">
        <f t="shared" si="58"/>
        <v>40386.207638888889</v>
      </c>
    </row>
    <row r="911" spans="1:19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s="11" t="s">
        <v>8284</v>
      </c>
      <c r="P911">
        <f t="shared" si="56"/>
        <v>65</v>
      </c>
      <c r="Q911">
        <f t="shared" si="57"/>
        <v>3</v>
      </c>
      <c r="R911" s="16">
        <f t="shared" si="59"/>
        <v>41081.69027777778</v>
      </c>
      <c r="S911" s="16">
        <f t="shared" si="58"/>
        <v>41113.166666666664</v>
      </c>
    </row>
    <row r="912" spans="1:19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s="11" t="s">
        <v>8284</v>
      </c>
      <c r="P912">
        <f t="shared" si="56"/>
        <v>24.6</v>
      </c>
      <c r="Q912">
        <f t="shared" si="57"/>
        <v>22</v>
      </c>
      <c r="R912" s="16">
        <f t="shared" si="59"/>
        <v>42737.545358796298</v>
      </c>
      <c r="S912" s="16">
        <f t="shared" si="58"/>
        <v>42797.545358796298</v>
      </c>
    </row>
    <row r="913" spans="1:19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s="11" t="s">
        <v>8284</v>
      </c>
      <c r="P913">
        <f t="shared" si="56"/>
        <v>0</v>
      </c>
      <c r="Q913">
        <f t="shared" si="57"/>
        <v>0</v>
      </c>
      <c r="R913" s="16">
        <f t="shared" si="59"/>
        <v>41642.005150462966</v>
      </c>
      <c r="S913" s="16">
        <f t="shared" si="58"/>
        <v>41663.005150462966</v>
      </c>
    </row>
    <row r="914" spans="1:19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s="11" t="s">
        <v>8284</v>
      </c>
      <c r="P914">
        <f t="shared" si="56"/>
        <v>15</v>
      </c>
      <c r="Q914">
        <f t="shared" si="57"/>
        <v>1</v>
      </c>
      <c r="R914" s="16">
        <f t="shared" si="59"/>
        <v>41194.109340277777</v>
      </c>
      <c r="S914" s="16">
        <f t="shared" si="58"/>
        <v>41254.151006944441</v>
      </c>
    </row>
    <row r="915" spans="1:19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s="11" t="s">
        <v>8284</v>
      </c>
      <c r="P915">
        <f t="shared" si="56"/>
        <v>82.58</v>
      </c>
      <c r="Q915">
        <f t="shared" si="57"/>
        <v>7</v>
      </c>
      <c r="R915" s="16">
        <f t="shared" si="59"/>
        <v>41004.139108796298</v>
      </c>
      <c r="S915" s="16">
        <f t="shared" si="58"/>
        <v>41034.139108796298</v>
      </c>
    </row>
    <row r="916" spans="1:19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s="11" t="s">
        <v>8284</v>
      </c>
      <c r="P916">
        <f t="shared" si="56"/>
        <v>0</v>
      </c>
      <c r="Q916">
        <f t="shared" si="57"/>
        <v>0</v>
      </c>
      <c r="R916" s="16">
        <f t="shared" si="59"/>
        <v>41116.763275462967</v>
      </c>
      <c r="S916" s="16">
        <f t="shared" si="58"/>
        <v>41146.763275462967</v>
      </c>
    </row>
    <row r="917" spans="1:19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s="11" t="s">
        <v>8284</v>
      </c>
      <c r="P917">
        <f t="shared" si="56"/>
        <v>41.67</v>
      </c>
      <c r="Q917">
        <f t="shared" si="57"/>
        <v>6</v>
      </c>
      <c r="R917" s="16">
        <f t="shared" si="59"/>
        <v>40937.679560185185</v>
      </c>
      <c r="S917" s="16">
        <f t="shared" si="58"/>
        <v>40969.207638888889</v>
      </c>
    </row>
    <row r="918" spans="1:19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s="11" t="s">
        <v>8284</v>
      </c>
      <c r="P918">
        <f t="shared" si="56"/>
        <v>0</v>
      </c>
      <c r="Q918">
        <f t="shared" si="57"/>
        <v>0</v>
      </c>
      <c r="R918" s="16">
        <f t="shared" si="59"/>
        <v>40434.853402777779</v>
      </c>
      <c r="S918" s="16">
        <f t="shared" si="58"/>
        <v>40473.208333333336</v>
      </c>
    </row>
    <row r="919" spans="1:19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s="11" t="s">
        <v>8284</v>
      </c>
      <c r="P919">
        <f t="shared" si="56"/>
        <v>30</v>
      </c>
      <c r="Q919">
        <f t="shared" si="57"/>
        <v>1</v>
      </c>
      <c r="R919" s="16">
        <f t="shared" si="59"/>
        <v>41802.94363425926</v>
      </c>
      <c r="S919" s="16">
        <f t="shared" si="58"/>
        <v>41834.104166666664</v>
      </c>
    </row>
    <row r="920" spans="1:19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s="11" t="s">
        <v>8284</v>
      </c>
      <c r="P920">
        <f t="shared" si="56"/>
        <v>19.600000000000001</v>
      </c>
      <c r="Q920">
        <f t="shared" si="57"/>
        <v>5</v>
      </c>
      <c r="R920" s="16">
        <f t="shared" si="59"/>
        <v>41944.916215277779</v>
      </c>
      <c r="S920" s="16">
        <f t="shared" si="58"/>
        <v>41974.957881944443</v>
      </c>
    </row>
    <row r="921" spans="1:19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s="11" t="s">
        <v>8284</v>
      </c>
      <c r="P921">
        <f t="shared" si="56"/>
        <v>100</v>
      </c>
      <c r="Q921">
        <f t="shared" si="57"/>
        <v>1</v>
      </c>
      <c r="R921" s="16">
        <f t="shared" si="59"/>
        <v>41227.641724537039</v>
      </c>
      <c r="S921" s="16">
        <f t="shared" si="58"/>
        <v>41262.641724537039</v>
      </c>
    </row>
    <row r="922" spans="1:19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s="11" t="s">
        <v>8284</v>
      </c>
      <c r="P922">
        <f t="shared" si="56"/>
        <v>0</v>
      </c>
      <c r="Q922">
        <f t="shared" si="57"/>
        <v>0</v>
      </c>
      <c r="R922" s="16">
        <f t="shared" si="59"/>
        <v>41562.67155092593</v>
      </c>
      <c r="S922" s="16">
        <f t="shared" si="58"/>
        <v>41592.713217592594</v>
      </c>
    </row>
    <row r="923" spans="1:19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s="11" t="s">
        <v>8284</v>
      </c>
      <c r="P923">
        <f t="shared" si="56"/>
        <v>231.75</v>
      </c>
      <c r="Q923">
        <f t="shared" si="57"/>
        <v>31</v>
      </c>
      <c r="R923" s="16">
        <f t="shared" si="59"/>
        <v>40847.171018518515</v>
      </c>
      <c r="S923" s="16">
        <f t="shared" si="58"/>
        <v>40889.212685185186</v>
      </c>
    </row>
    <row r="924" spans="1:19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s="11" t="s">
        <v>8284</v>
      </c>
      <c r="P924">
        <f t="shared" si="56"/>
        <v>189.33</v>
      </c>
      <c r="Q924">
        <f t="shared" si="57"/>
        <v>21</v>
      </c>
      <c r="R924" s="16">
        <f t="shared" si="59"/>
        <v>41878.530011574076</v>
      </c>
      <c r="S924" s="16">
        <f t="shared" si="58"/>
        <v>41913.530011574076</v>
      </c>
    </row>
    <row r="925" spans="1:19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s="11" t="s">
        <v>8284</v>
      </c>
      <c r="P925">
        <f t="shared" si="56"/>
        <v>55</v>
      </c>
      <c r="Q925">
        <f t="shared" si="57"/>
        <v>2</v>
      </c>
      <c r="R925" s="16">
        <f t="shared" si="59"/>
        <v>41934.959756944445</v>
      </c>
      <c r="S925" s="16">
        <f t="shared" si="58"/>
        <v>41965.001423611116</v>
      </c>
    </row>
    <row r="926" spans="1:19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s="11" t="s">
        <v>8284</v>
      </c>
      <c r="P926">
        <f t="shared" si="56"/>
        <v>21.8</v>
      </c>
      <c r="Q926">
        <f t="shared" si="57"/>
        <v>11</v>
      </c>
      <c r="R926" s="16">
        <f t="shared" si="59"/>
        <v>41288.942928240744</v>
      </c>
      <c r="S926" s="16">
        <f t="shared" si="58"/>
        <v>41318.942928240744</v>
      </c>
    </row>
    <row r="927" spans="1:19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s="11" t="s">
        <v>8284</v>
      </c>
      <c r="P927">
        <f t="shared" si="56"/>
        <v>32</v>
      </c>
      <c r="Q927">
        <f t="shared" si="57"/>
        <v>3</v>
      </c>
      <c r="R927" s="16">
        <f t="shared" si="59"/>
        <v>41575.880914351852</v>
      </c>
      <c r="S927" s="16">
        <f t="shared" si="58"/>
        <v>41605.922581018516</v>
      </c>
    </row>
    <row r="928" spans="1:19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s="11" t="s">
        <v>8284</v>
      </c>
      <c r="P928">
        <f t="shared" si="56"/>
        <v>0</v>
      </c>
      <c r="Q928">
        <f t="shared" si="57"/>
        <v>0</v>
      </c>
      <c r="R928" s="16">
        <f t="shared" si="59"/>
        <v>40338.02002314815</v>
      </c>
      <c r="S928" s="16">
        <f t="shared" si="58"/>
        <v>40367.944444444445</v>
      </c>
    </row>
    <row r="929" spans="1:19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s="11" t="s">
        <v>8284</v>
      </c>
      <c r="P929">
        <f t="shared" si="56"/>
        <v>0</v>
      </c>
      <c r="Q929">
        <f t="shared" si="57"/>
        <v>0</v>
      </c>
      <c r="R929" s="16">
        <f t="shared" si="59"/>
        <v>41013.822858796295</v>
      </c>
      <c r="S929" s="16">
        <f t="shared" si="58"/>
        <v>41043.822858796295</v>
      </c>
    </row>
    <row r="930" spans="1:19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s="11" t="s">
        <v>8284</v>
      </c>
      <c r="P930">
        <f t="shared" si="56"/>
        <v>56.25</v>
      </c>
      <c r="Q930">
        <f t="shared" si="57"/>
        <v>11</v>
      </c>
      <c r="R930" s="16">
        <f t="shared" si="59"/>
        <v>41180.86241898148</v>
      </c>
      <c r="S930" s="16">
        <f t="shared" si="58"/>
        <v>41231</v>
      </c>
    </row>
    <row r="931" spans="1:19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s="11" t="s">
        <v>8284</v>
      </c>
      <c r="P931">
        <f t="shared" si="56"/>
        <v>0</v>
      </c>
      <c r="Q931">
        <f t="shared" si="57"/>
        <v>0</v>
      </c>
      <c r="R931" s="16">
        <f t="shared" si="59"/>
        <v>40978.238067129627</v>
      </c>
      <c r="S931" s="16">
        <f t="shared" si="58"/>
        <v>41008.196400462963</v>
      </c>
    </row>
    <row r="932" spans="1:19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s="11" t="s">
        <v>8284</v>
      </c>
      <c r="P932">
        <f t="shared" si="56"/>
        <v>69</v>
      </c>
      <c r="Q932">
        <f t="shared" si="57"/>
        <v>38</v>
      </c>
      <c r="R932" s="16">
        <f t="shared" si="59"/>
        <v>40312.915578703702</v>
      </c>
      <c r="S932" s="16">
        <f t="shared" si="58"/>
        <v>40354.897222222222</v>
      </c>
    </row>
    <row r="933" spans="1:19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s="11" t="s">
        <v>8284</v>
      </c>
      <c r="P933">
        <f t="shared" si="56"/>
        <v>18.71</v>
      </c>
      <c r="Q933">
        <f t="shared" si="57"/>
        <v>7</v>
      </c>
      <c r="R933" s="16">
        <f t="shared" si="59"/>
        <v>41680.359976851854</v>
      </c>
      <c r="S933" s="16">
        <f t="shared" si="58"/>
        <v>41714.916666666664</v>
      </c>
    </row>
    <row r="934" spans="1:19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s="11" t="s">
        <v>8284</v>
      </c>
      <c r="P934">
        <f t="shared" si="56"/>
        <v>46.03</v>
      </c>
      <c r="Q934">
        <f t="shared" si="57"/>
        <v>15</v>
      </c>
      <c r="R934" s="16">
        <f t="shared" si="59"/>
        <v>41310.969270833331</v>
      </c>
      <c r="S934" s="16">
        <f t="shared" si="58"/>
        <v>41355.927604166667</v>
      </c>
    </row>
    <row r="935" spans="1:19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s="11" t="s">
        <v>8284</v>
      </c>
      <c r="P935">
        <f t="shared" si="56"/>
        <v>60</v>
      </c>
      <c r="Q935">
        <f t="shared" si="57"/>
        <v>6</v>
      </c>
      <c r="R935" s="16">
        <f t="shared" si="59"/>
        <v>41711.169085648151</v>
      </c>
      <c r="S935" s="16">
        <f t="shared" si="58"/>
        <v>41771.169085648151</v>
      </c>
    </row>
    <row r="936" spans="1:19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s="11" t="s">
        <v>8284</v>
      </c>
      <c r="P936">
        <f t="shared" si="56"/>
        <v>50.67</v>
      </c>
      <c r="Q936">
        <f t="shared" si="57"/>
        <v>30</v>
      </c>
      <c r="R936" s="16">
        <f t="shared" si="59"/>
        <v>41733.737083333333</v>
      </c>
      <c r="S936" s="16">
        <f t="shared" si="58"/>
        <v>41763.25</v>
      </c>
    </row>
    <row r="937" spans="1:19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s="11" t="s">
        <v>8284</v>
      </c>
      <c r="P937">
        <f t="shared" si="56"/>
        <v>25</v>
      </c>
      <c r="Q937">
        <f t="shared" si="57"/>
        <v>1</v>
      </c>
      <c r="R937" s="16">
        <f t="shared" si="59"/>
        <v>42368.333668981482</v>
      </c>
      <c r="S937" s="16">
        <f t="shared" si="58"/>
        <v>42398.333668981482</v>
      </c>
    </row>
    <row r="938" spans="1:19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s="11" t="s">
        <v>8284</v>
      </c>
      <c r="P938">
        <f t="shared" si="56"/>
        <v>0</v>
      </c>
      <c r="Q938">
        <f t="shared" si="57"/>
        <v>0</v>
      </c>
      <c r="R938" s="16">
        <f t="shared" si="59"/>
        <v>40883.024178240739</v>
      </c>
      <c r="S938" s="16">
        <f t="shared" si="58"/>
        <v>40926.833333333336</v>
      </c>
    </row>
    <row r="939" spans="1:19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s="11" t="s">
        <v>8284</v>
      </c>
      <c r="P939">
        <f t="shared" si="56"/>
        <v>20</v>
      </c>
      <c r="Q939">
        <f t="shared" si="57"/>
        <v>1</v>
      </c>
      <c r="R939" s="16">
        <f t="shared" si="59"/>
        <v>41551.798113425924</v>
      </c>
      <c r="S939" s="16">
        <f t="shared" si="58"/>
        <v>41581.839780092596</v>
      </c>
    </row>
    <row r="940" spans="1:19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s="11" t="s">
        <v>8284</v>
      </c>
      <c r="P940">
        <f t="shared" si="56"/>
        <v>25</v>
      </c>
      <c r="Q940">
        <f t="shared" si="57"/>
        <v>0</v>
      </c>
      <c r="R940" s="16">
        <f t="shared" si="59"/>
        <v>41124.479722222226</v>
      </c>
      <c r="S940" s="16">
        <f t="shared" si="58"/>
        <v>41154.479722222226</v>
      </c>
    </row>
    <row r="941" spans="1:19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s="11" t="s">
        <v>8284</v>
      </c>
      <c r="P941">
        <f t="shared" si="56"/>
        <v>20</v>
      </c>
      <c r="Q941">
        <f t="shared" si="57"/>
        <v>1</v>
      </c>
      <c r="R941" s="16">
        <f t="shared" si="59"/>
        <v>41416.763171296298</v>
      </c>
      <c r="S941" s="16">
        <f t="shared" si="58"/>
        <v>41455.831944444442</v>
      </c>
    </row>
    <row r="942" spans="1:19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s="11" t="s">
        <v>8277</v>
      </c>
      <c r="P942">
        <f t="shared" si="56"/>
        <v>110.29</v>
      </c>
      <c r="Q942">
        <f t="shared" si="57"/>
        <v>17</v>
      </c>
      <c r="R942" s="16">
        <f t="shared" si="59"/>
        <v>42182.008402777778</v>
      </c>
      <c r="S942" s="16">
        <f t="shared" si="58"/>
        <v>42227.008402777778</v>
      </c>
    </row>
    <row r="943" spans="1:19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s="11" t="s">
        <v>8277</v>
      </c>
      <c r="P943">
        <f t="shared" si="56"/>
        <v>37.450000000000003</v>
      </c>
      <c r="Q943">
        <f t="shared" si="57"/>
        <v>2</v>
      </c>
      <c r="R943" s="16">
        <f t="shared" si="59"/>
        <v>42746.096585648149</v>
      </c>
      <c r="S943" s="16">
        <f t="shared" si="58"/>
        <v>42776.096585648149</v>
      </c>
    </row>
    <row r="944" spans="1:19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s="11" t="s">
        <v>8277</v>
      </c>
      <c r="P944">
        <f t="shared" si="56"/>
        <v>41.75</v>
      </c>
      <c r="Q944">
        <f t="shared" si="57"/>
        <v>9</v>
      </c>
      <c r="R944" s="16">
        <f t="shared" si="59"/>
        <v>42382.843287037031</v>
      </c>
      <c r="S944" s="16">
        <f t="shared" si="58"/>
        <v>42418.843287037031</v>
      </c>
    </row>
    <row r="945" spans="1:19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s="11" t="s">
        <v>8277</v>
      </c>
      <c r="P945">
        <f t="shared" si="56"/>
        <v>24.08</v>
      </c>
      <c r="Q945">
        <f t="shared" si="57"/>
        <v>10</v>
      </c>
      <c r="R945" s="16">
        <f t="shared" si="59"/>
        <v>42673.66788194445</v>
      </c>
      <c r="S945" s="16">
        <f t="shared" si="58"/>
        <v>42703.709548611107</v>
      </c>
    </row>
    <row r="946" spans="1:19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s="11" t="s">
        <v>8277</v>
      </c>
      <c r="P946">
        <f t="shared" si="56"/>
        <v>69.41</v>
      </c>
      <c r="Q946">
        <f t="shared" si="57"/>
        <v>13</v>
      </c>
      <c r="R946" s="16">
        <f t="shared" si="59"/>
        <v>42444.583912037036</v>
      </c>
      <c r="S946" s="16">
        <f t="shared" si="58"/>
        <v>42478.583333333328</v>
      </c>
    </row>
    <row r="947" spans="1:19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s="11" t="s">
        <v>8277</v>
      </c>
      <c r="P947">
        <f t="shared" si="56"/>
        <v>155.25</v>
      </c>
      <c r="Q947">
        <f t="shared" si="57"/>
        <v>2</v>
      </c>
      <c r="R947" s="16">
        <f t="shared" si="59"/>
        <v>42732.872986111113</v>
      </c>
      <c r="S947" s="16">
        <f t="shared" si="58"/>
        <v>42784.999305555553</v>
      </c>
    </row>
    <row r="948" spans="1:19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s="11" t="s">
        <v>8277</v>
      </c>
      <c r="P948">
        <f t="shared" si="56"/>
        <v>57.2</v>
      </c>
      <c r="Q948">
        <f t="shared" si="57"/>
        <v>2</v>
      </c>
      <c r="R948" s="16">
        <f t="shared" si="59"/>
        <v>42592.750555555554</v>
      </c>
      <c r="S948" s="16">
        <f t="shared" si="58"/>
        <v>42622.750555555554</v>
      </c>
    </row>
    <row r="949" spans="1:19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s="11" t="s">
        <v>8277</v>
      </c>
      <c r="P949">
        <f t="shared" si="56"/>
        <v>0</v>
      </c>
      <c r="Q949">
        <f t="shared" si="57"/>
        <v>0</v>
      </c>
      <c r="R949" s="16">
        <f t="shared" si="59"/>
        <v>42491.781319444446</v>
      </c>
      <c r="S949" s="16">
        <f t="shared" si="58"/>
        <v>42551.781319444446</v>
      </c>
    </row>
    <row r="950" spans="1:19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s="11" t="s">
        <v>8277</v>
      </c>
      <c r="P950">
        <f t="shared" si="56"/>
        <v>60</v>
      </c>
      <c r="Q950">
        <f t="shared" si="57"/>
        <v>12</v>
      </c>
      <c r="R950" s="16">
        <f t="shared" si="59"/>
        <v>42411.828287037039</v>
      </c>
      <c r="S950" s="16">
        <f t="shared" si="58"/>
        <v>42441.828287037039</v>
      </c>
    </row>
    <row r="951" spans="1:19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s="11" t="s">
        <v>8277</v>
      </c>
      <c r="P951">
        <f t="shared" si="56"/>
        <v>39</v>
      </c>
      <c r="Q951">
        <f t="shared" si="57"/>
        <v>1</v>
      </c>
      <c r="R951" s="16">
        <f t="shared" si="59"/>
        <v>42361.043703703705</v>
      </c>
      <c r="S951" s="16">
        <f t="shared" si="58"/>
        <v>42421.043703703705</v>
      </c>
    </row>
    <row r="952" spans="1:19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s="11" t="s">
        <v>8277</v>
      </c>
      <c r="P952">
        <f t="shared" si="56"/>
        <v>58.42</v>
      </c>
      <c r="Q952">
        <f t="shared" si="57"/>
        <v>28</v>
      </c>
      <c r="R952" s="16">
        <f t="shared" si="59"/>
        <v>42356.750706018516</v>
      </c>
      <c r="S952" s="16">
        <f t="shared" si="58"/>
        <v>42386.750706018516</v>
      </c>
    </row>
    <row r="953" spans="1:19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s="11" t="s">
        <v>8277</v>
      </c>
      <c r="P953">
        <f t="shared" si="56"/>
        <v>158.63999999999999</v>
      </c>
      <c r="Q953">
        <f t="shared" si="57"/>
        <v>38</v>
      </c>
      <c r="R953" s="16">
        <f t="shared" si="59"/>
        <v>42480.653611111105</v>
      </c>
      <c r="S953" s="16">
        <f t="shared" si="58"/>
        <v>42525.653611111105</v>
      </c>
    </row>
    <row r="954" spans="1:19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s="11" t="s">
        <v>8277</v>
      </c>
      <c r="P954">
        <f t="shared" si="56"/>
        <v>99.86</v>
      </c>
      <c r="Q954">
        <f t="shared" si="57"/>
        <v>40</v>
      </c>
      <c r="R954" s="16">
        <f t="shared" si="59"/>
        <v>42662.613564814819</v>
      </c>
      <c r="S954" s="16">
        <f t="shared" si="58"/>
        <v>42692.655231481483</v>
      </c>
    </row>
    <row r="955" spans="1:19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s="11" t="s">
        <v>8277</v>
      </c>
      <c r="P955">
        <f t="shared" si="56"/>
        <v>25.2</v>
      </c>
      <c r="Q955">
        <f t="shared" si="57"/>
        <v>1</v>
      </c>
      <c r="R955" s="16">
        <f t="shared" si="59"/>
        <v>41999.164340277777</v>
      </c>
      <c r="S955" s="16">
        <f t="shared" si="58"/>
        <v>42029.164340277777</v>
      </c>
    </row>
    <row r="956" spans="1:19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s="11" t="s">
        <v>8277</v>
      </c>
      <c r="P956">
        <f t="shared" si="56"/>
        <v>89.19</v>
      </c>
      <c r="Q956">
        <f t="shared" si="57"/>
        <v>43</v>
      </c>
      <c r="R956" s="16">
        <f t="shared" si="59"/>
        <v>42194.833784722221</v>
      </c>
      <c r="S956" s="16">
        <f t="shared" si="58"/>
        <v>42236.833784722221</v>
      </c>
    </row>
    <row r="957" spans="1:19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s="11" t="s">
        <v>8277</v>
      </c>
      <c r="P957">
        <f t="shared" si="56"/>
        <v>182.62</v>
      </c>
      <c r="Q957">
        <f t="shared" si="57"/>
        <v>6</v>
      </c>
      <c r="R957" s="16">
        <f t="shared" si="59"/>
        <v>42586.295138888891</v>
      </c>
      <c r="S957" s="16">
        <f t="shared" si="58"/>
        <v>42626.295138888891</v>
      </c>
    </row>
    <row r="958" spans="1:19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s="11" t="s">
        <v>8277</v>
      </c>
      <c r="P958">
        <f t="shared" si="56"/>
        <v>50.65</v>
      </c>
      <c r="Q958">
        <f t="shared" si="57"/>
        <v>2</v>
      </c>
      <c r="R958" s="16">
        <f t="shared" si="59"/>
        <v>42060.913877314815</v>
      </c>
      <c r="S958" s="16">
        <f t="shared" si="58"/>
        <v>42120.872210648144</v>
      </c>
    </row>
    <row r="959" spans="1:19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s="11" t="s">
        <v>8277</v>
      </c>
      <c r="P959">
        <f t="shared" si="56"/>
        <v>33.29</v>
      </c>
      <c r="Q959">
        <f t="shared" si="57"/>
        <v>2</v>
      </c>
      <c r="R959" s="16">
        <f t="shared" si="59"/>
        <v>42660.552465277782</v>
      </c>
      <c r="S959" s="16">
        <f t="shared" si="58"/>
        <v>42691.594131944439</v>
      </c>
    </row>
    <row r="960" spans="1:19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s="11" t="s">
        <v>8277</v>
      </c>
      <c r="P960">
        <f t="shared" si="56"/>
        <v>51.82</v>
      </c>
      <c r="Q960">
        <f t="shared" si="57"/>
        <v>11</v>
      </c>
      <c r="R960" s="16">
        <f t="shared" si="59"/>
        <v>42082.802812499998</v>
      </c>
      <c r="S960" s="16">
        <f t="shared" si="58"/>
        <v>42104.207638888889</v>
      </c>
    </row>
    <row r="961" spans="1:19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s="11" t="s">
        <v>8277</v>
      </c>
      <c r="P961">
        <f t="shared" si="56"/>
        <v>113.63</v>
      </c>
      <c r="Q961">
        <f t="shared" si="57"/>
        <v>39</v>
      </c>
      <c r="R961" s="16">
        <f t="shared" si="59"/>
        <v>41993.174363425926</v>
      </c>
      <c r="S961" s="16">
        <f t="shared" si="58"/>
        <v>42023.174363425926</v>
      </c>
    </row>
    <row r="962" spans="1:19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s="11" t="s">
        <v>8277</v>
      </c>
      <c r="P962">
        <f t="shared" ref="P962:P1025" si="60">IFERROR(ROUND(E962/L962,2),0)</f>
        <v>136.46</v>
      </c>
      <c r="Q962">
        <f t="shared" ref="Q962:Q1025" si="61">ROUND((E962/D962)*100,0)</f>
        <v>46</v>
      </c>
      <c r="R962" s="16">
        <f t="shared" si="59"/>
        <v>42766.626793981486</v>
      </c>
      <c r="S962" s="16">
        <f t="shared" si="58"/>
        <v>42808.585127314815</v>
      </c>
    </row>
    <row r="963" spans="1:19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s="11" t="s">
        <v>8277</v>
      </c>
      <c r="P963">
        <f t="shared" si="60"/>
        <v>364.35</v>
      </c>
      <c r="Q963">
        <f t="shared" si="61"/>
        <v>42</v>
      </c>
      <c r="R963" s="16">
        <f t="shared" si="59"/>
        <v>42740.693692129629</v>
      </c>
      <c r="S963" s="16">
        <f t="shared" ref="S963:S1026" si="62">(((I963/60)/60)/24)+DATE(1970,1,1)</f>
        <v>42786.791666666672</v>
      </c>
    </row>
    <row r="964" spans="1:19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s="11" t="s">
        <v>8277</v>
      </c>
      <c r="P964">
        <f t="shared" si="60"/>
        <v>19.239999999999998</v>
      </c>
      <c r="Q964">
        <f t="shared" si="61"/>
        <v>28</v>
      </c>
      <c r="R964" s="16">
        <f t="shared" ref="R964:R1027" si="63">(((J964/60)/60)/24)+DATE(1970,1,1)</f>
        <v>42373.712418981479</v>
      </c>
      <c r="S964" s="16">
        <f t="shared" si="62"/>
        <v>42411.712418981479</v>
      </c>
    </row>
    <row r="965" spans="1:19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s="11" t="s">
        <v>8277</v>
      </c>
      <c r="P965">
        <f t="shared" si="60"/>
        <v>41.89</v>
      </c>
      <c r="Q965">
        <f t="shared" si="61"/>
        <v>1</v>
      </c>
      <c r="R965" s="16">
        <f t="shared" si="63"/>
        <v>42625.635636574079</v>
      </c>
      <c r="S965" s="16">
        <f t="shared" si="62"/>
        <v>42660.635636574079</v>
      </c>
    </row>
    <row r="966" spans="1:19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s="11" t="s">
        <v>8277</v>
      </c>
      <c r="P966">
        <f t="shared" si="60"/>
        <v>30.31</v>
      </c>
      <c r="Q966">
        <f t="shared" si="61"/>
        <v>1</v>
      </c>
      <c r="R966" s="16">
        <f t="shared" si="63"/>
        <v>42208.628692129627</v>
      </c>
      <c r="S966" s="16">
        <f t="shared" si="62"/>
        <v>42248.628692129627</v>
      </c>
    </row>
    <row r="967" spans="1:19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s="11" t="s">
        <v>8277</v>
      </c>
      <c r="P967">
        <f t="shared" si="60"/>
        <v>49.67</v>
      </c>
      <c r="Q967">
        <f t="shared" si="61"/>
        <v>1</v>
      </c>
      <c r="R967" s="16">
        <f t="shared" si="63"/>
        <v>42637.016736111109</v>
      </c>
      <c r="S967" s="16">
        <f t="shared" si="62"/>
        <v>42669.165972222225</v>
      </c>
    </row>
    <row r="968" spans="1:19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s="11" t="s">
        <v>8277</v>
      </c>
      <c r="P968">
        <f t="shared" si="60"/>
        <v>59.2</v>
      </c>
      <c r="Q968">
        <f t="shared" si="61"/>
        <v>15</v>
      </c>
      <c r="R968" s="16">
        <f t="shared" si="63"/>
        <v>42619.635787037041</v>
      </c>
      <c r="S968" s="16">
        <f t="shared" si="62"/>
        <v>42649.635787037041</v>
      </c>
    </row>
    <row r="969" spans="1:19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s="11" t="s">
        <v>8277</v>
      </c>
      <c r="P969">
        <f t="shared" si="60"/>
        <v>43.98</v>
      </c>
      <c r="Q969">
        <f t="shared" si="61"/>
        <v>18</v>
      </c>
      <c r="R969" s="16">
        <f t="shared" si="63"/>
        <v>42422.254328703704</v>
      </c>
      <c r="S969" s="16">
        <f t="shared" si="62"/>
        <v>42482.21266203704</v>
      </c>
    </row>
    <row r="970" spans="1:19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s="11" t="s">
        <v>8277</v>
      </c>
      <c r="P970">
        <f t="shared" si="60"/>
        <v>26.5</v>
      </c>
      <c r="Q970">
        <f t="shared" si="61"/>
        <v>1</v>
      </c>
      <c r="R970" s="16">
        <f t="shared" si="63"/>
        <v>41836.847615740742</v>
      </c>
      <c r="S970" s="16">
        <f t="shared" si="62"/>
        <v>41866.847615740742</v>
      </c>
    </row>
    <row r="971" spans="1:19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s="11" t="s">
        <v>8277</v>
      </c>
      <c r="P971">
        <f t="shared" si="60"/>
        <v>1272.73</v>
      </c>
      <c r="Q971">
        <f t="shared" si="61"/>
        <v>47</v>
      </c>
      <c r="R971" s="16">
        <f t="shared" si="63"/>
        <v>42742.30332175926</v>
      </c>
      <c r="S971" s="16">
        <f t="shared" si="62"/>
        <v>42775.30332175926</v>
      </c>
    </row>
    <row r="972" spans="1:19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s="11" t="s">
        <v>8277</v>
      </c>
      <c r="P972">
        <f t="shared" si="60"/>
        <v>164</v>
      </c>
      <c r="Q972">
        <f t="shared" si="61"/>
        <v>46</v>
      </c>
      <c r="R972" s="16">
        <f t="shared" si="63"/>
        <v>42721.220520833333</v>
      </c>
      <c r="S972" s="16">
        <f t="shared" si="62"/>
        <v>42758.207638888889</v>
      </c>
    </row>
    <row r="973" spans="1:19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s="11" t="s">
        <v>8277</v>
      </c>
      <c r="P973">
        <f t="shared" si="60"/>
        <v>45.2</v>
      </c>
      <c r="Q973">
        <f t="shared" si="61"/>
        <v>0</v>
      </c>
      <c r="R973" s="16">
        <f t="shared" si="63"/>
        <v>42111.709027777775</v>
      </c>
      <c r="S973" s="16">
        <f t="shared" si="62"/>
        <v>42156.709027777775</v>
      </c>
    </row>
    <row r="974" spans="1:19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s="11" t="s">
        <v>8277</v>
      </c>
      <c r="P974">
        <f t="shared" si="60"/>
        <v>153.88999999999999</v>
      </c>
      <c r="Q974">
        <f t="shared" si="61"/>
        <v>35</v>
      </c>
      <c r="R974" s="16">
        <f t="shared" si="63"/>
        <v>41856.865717592591</v>
      </c>
      <c r="S974" s="16">
        <f t="shared" si="62"/>
        <v>41886.290972222225</v>
      </c>
    </row>
    <row r="975" spans="1:19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s="11" t="s">
        <v>8277</v>
      </c>
      <c r="P975">
        <f t="shared" si="60"/>
        <v>51.38</v>
      </c>
      <c r="Q975">
        <f t="shared" si="61"/>
        <v>2</v>
      </c>
      <c r="R975" s="16">
        <f t="shared" si="63"/>
        <v>42257.014965277776</v>
      </c>
      <c r="S975" s="16">
        <f t="shared" si="62"/>
        <v>42317.056631944448</v>
      </c>
    </row>
    <row r="976" spans="1:19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s="11" t="s">
        <v>8277</v>
      </c>
      <c r="P976">
        <f t="shared" si="60"/>
        <v>93.33</v>
      </c>
      <c r="Q976">
        <f t="shared" si="61"/>
        <v>1</v>
      </c>
      <c r="R976" s="16">
        <f t="shared" si="63"/>
        <v>42424.749490740738</v>
      </c>
      <c r="S976" s="16">
        <f t="shared" si="62"/>
        <v>42454.707824074074</v>
      </c>
    </row>
    <row r="977" spans="1:19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s="11" t="s">
        <v>8277</v>
      </c>
      <c r="P977">
        <f t="shared" si="60"/>
        <v>108.63</v>
      </c>
      <c r="Q977">
        <f t="shared" si="61"/>
        <v>3</v>
      </c>
      <c r="R977" s="16">
        <f t="shared" si="63"/>
        <v>42489.696585648147</v>
      </c>
      <c r="S977" s="16">
        <f t="shared" si="62"/>
        <v>42549.696585648147</v>
      </c>
    </row>
    <row r="978" spans="1:19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s="11" t="s">
        <v>8277</v>
      </c>
      <c r="P978">
        <f t="shared" si="60"/>
        <v>160.5</v>
      </c>
      <c r="Q978">
        <f t="shared" si="61"/>
        <v>2</v>
      </c>
      <c r="R978" s="16">
        <f t="shared" si="63"/>
        <v>42185.058993055558</v>
      </c>
      <c r="S978" s="16">
        <f t="shared" si="62"/>
        <v>42230.058993055558</v>
      </c>
    </row>
    <row r="979" spans="1:19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s="11" t="s">
        <v>8277</v>
      </c>
      <c r="P979">
        <f t="shared" si="60"/>
        <v>75.75</v>
      </c>
      <c r="Q979">
        <f t="shared" si="61"/>
        <v>34</v>
      </c>
      <c r="R979" s="16">
        <f t="shared" si="63"/>
        <v>42391.942094907412</v>
      </c>
      <c r="S979" s="16">
        <f t="shared" si="62"/>
        <v>42421.942094907412</v>
      </c>
    </row>
    <row r="980" spans="1:19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s="11" t="s">
        <v>8277</v>
      </c>
      <c r="P980">
        <f t="shared" si="60"/>
        <v>790.84</v>
      </c>
      <c r="Q980">
        <f t="shared" si="61"/>
        <v>56</v>
      </c>
      <c r="R980" s="16">
        <f t="shared" si="63"/>
        <v>42395.309039351851</v>
      </c>
      <c r="S980" s="16">
        <f t="shared" si="62"/>
        <v>42425.309039351851</v>
      </c>
    </row>
    <row r="981" spans="1:19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s="11" t="s">
        <v>8277</v>
      </c>
      <c r="P981">
        <f t="shared" si="60"/>
        <v>301.94</v>
      </c>
      <c r="Q981">
        <f t="shared" si="61"/>
        <v>83</v>
      </c>
      <c r="R981" s="16">
        <f t="shared" si="63"/>
        <v>42506.416990740734</v>
      </c>
      <c r="S981" s="16">
        <f t="shared" si="62"/>
        <v>42541.790972222225</v>
      </c>
    </row>
    <row r="982" spans="1:19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s="11" t="s">
        <v>8277</v>
      </c>
      <c r="P982">
        <f t="shared" si="60"/>
        <v>47.94</v>
      </c>
      <c r="Q982">
        <f t="shared" si="61"/>
        <v>15</v>
      </c>
      <c r="R982" s="16">
        <f t="shared" si="63"/>
        <v>41928.904189814813</v>
      </c>
      <c r="S982" s="16">
        <f t="shared" si="62"/>
        <v>41973.945856481485</v>
      </c>
    </row>
    <row r="983" spans="1:19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s="11" t="s">
        <v>8277</v>
      </c>
      <c r="P983">
        <f t="shared" si="60"/>
        <v>2.75</v>
      </c>
      <c r="Q983">
        <f t="shared" si="61"/>
        <v>0</v>
      </c>
      <c r="R983" s="16">
        <f t="shared" si="63"/>
        <v>41830.947013888886</v>
      </c>
      <c r="S983" s="16">
        <f t="shared" si="62"/>
        <v>41860.947013888886</v>
      </c>
    </row>
    <row r="984" spans="1:19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s="11" t="s">
        <v>8277</v>
      </c>
      <c r="P984">
        <f t="shared" si="60"/>
        <v>1</v>
      </c>
      <c r="Q984">
        <f t="shared" si="61"/>
        <v>0</v>
      </c>
      <c r="R984" s="16">
        <f t="shared" si="63"/>
        <v>42615.753310185188</v>
      </c>
      <c r="S984" s="16">
        <f t="shared" si="62"/>
        <v>42645.753310185188</v>
      </c>
    </row>
    <row r="985" spans="1:19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s="11" t="s">
        <v>8277</v>
      </c>
      <c r="P985">
        <f t="shared" si="60"/>
        <v>171.79</v>
      </c>
      <c r="Q985">
        <f t="shared" si="61"/>
        <v>30</v>
      </c>
      <c r="R985" s="16">
        <f t="shared" si="63"/>
        <v>42574.667650462965</v>
      </c>
      <c r="S985" s="16">
        <f t="shared" si="62"/>
        <v>42605.870833333334</v>
      </c>
    </row>
    <row r="986" spans="1:19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s="11" t="s">
        <v>8277</v>
      </c>
      <c r="P986">
        <f t="shared" si="60"/>
        <v>35.33</v>
      </c>
      <c r="Q986">
        <f t="shared" si="61"/>
        <v>1</v>
      </c>
      <c r="R986" s="16">
        <f t="shared" si="63"/>
        <v>42061.11583333333</v>
      </c>
      <c r="S986" s="16">
        <f t="shared" si="62"/>
        <v>42091.074166666673</v>
      </c>
    </row>
    <row r="987" spans="1:19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s="11" t="s">
        <v>8277</v>
      </c>
      <c r="P987">
        <f t="shared" si="60"/>
        <v>82.09</v>
      </c>
      <c r="Q987">
        <f t="shared" si="61"/>
        <v>6</v>
      </c>
      <c r="R987" s="16">
        <f t="shared" si="63"/>
        <v>42339.967708333337</v>
      </c>
      <c r="S987" s="16">
        <f t="shared" si="62"/>
        <v>42369.958333333328</v>
      </c>
    </row>
    <row r="988" spans="1:19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s="11" t="s">
        <v>8277</v>
      </c>
      <c r="P988">
        <f t="shared" si="60"/>
        <v>110.87</v>
      </c>
      <c r="Q988">
        <f t="shared" si="61"/>
        <v>13</v>
      </c>
      <c r="R988" s="16">
        <f t="shared" si="63"/>
        <v>42324.767361111109</v>
      </c>
      <c r="S988" s="16">
        <f t="shared" si="62"/>
        <v>42379</v>
      </c>
    </row>
    <row r="989" spans="1:19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s="11" t="s">
        <v>8277</v>
      </c>
      <c r="P989">
        <f t="shared" si="60"/>
        <v>161.22</v>
      </c>
      <c r="Q989">
        <f t="shared" si="61"/>
        <v>13</v>
      </c>
      <c r="R989" s="16">
        <f t="shared" si="63"/>
        <v>41773.294560185182</v>
      </c>
      <c r="S989" s="16">
        <f t="shared" si="62"/>
        <v>41813.294560185182</v>
      </c>
    </row>
    <row r="990" spans="1:19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s="11" t="s">
        <v>8277</v>
      </c>
      <c r="P990">
        <f t="shared" si="60"/>
        <v>0</v>
      </c>
      <c r="Q990">
        <f t="shared" si="61"/>
        <v>0</v>
      </c>
      <c r="R990" s="16">
        <f t="shared" si="63"/>
        <v>42614.356770833328</v>
      </c>
      <c r="S990" s="16">
        <f t="shared" si="62"/>
        <v>42644.356770833328</v>
      </c>
    </row>
    <row r="991" spans="1:19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s="11" t="s">
        <v>8277</v>
      </c>
      <c r="P991">
        <f t="shared" si="60"/>
        <v>52.41</v>
      </c>
      <c r="Q991">
        <f t="shared" si="61"/>
        <v>17</v>
      </c>
      <c r="R991" s="16">
        <f t="shared" si="63"/>
        <v>42611.933969907404</v>
      </c>
      <c r="S991" s="16">
        <f t="shared" si="62"/>
        <v>42641.933969907404</v>
      </c>
    </row>
    <row r="992" spans="1:19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s="11" t="s">
        <v>8277</v>
      </c>
      <c r="P992">
        <f t="shared" si="60"/>
        <v>13</v>
      </c>
      <c r="Q992">
        <f t="shared" si="61"/>
        <v>0</v>
      </c>
      <c r="R992" s="16">
        <f t="shared" si="63"/>
        <v>41855.784305555557</v>
      </c>
      <c r="S992" s="16">
        <f t="shared" si="62"/>
        <v>41885.784305555557</v>
      </c>
    </row>
    <row r="993" spans="1:19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s="11" t="s">
        <v>8277</v>
      </c>
      <c r="P993">
        <f t="shared" si="60"/>
        <v>30.29</v>
      </c>
      <c r="Q993">
        <f t="shared" si="61"/>
        <v>4</v>
      </c>
      <c r="R993" s="16">
        <f t="shared" si="63"/>
        <v>42538.75680555556</v>
      </c>
      <c r="S993" s="16">
        <f t="shared" si="62"/>
        <v>42563.785416666666</v>
      </c>
    </row>
    <row r="994" spans="1:19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s="11" t="s">
        <v>8277</v>
      </c>
      <c r="P994">
        <f t="shared" si="60"/>
        <v>116.75</v>
      </c>
      <c r="Q994">
        <f t="shared" si="61"/>
        <v>0</v>
      </c>
      <c r="R994" s="16">
        <f t="shared" si="63"/>
        <v>42437.924988425926</v>
      </c>
      <c r="S994" s="16">
        <f t="shared" si="62"/>
        <v>42497.883321759262</v>
      </c>
    </row>
    <row r="995" spans="1:19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s="11" t="s">
        <v>8277</v>
      </c>
      <c r="P995">
        <f t="shared" si="60"/>
        <v>89.6</v>
      </c>
      <c r="Q995">
        <f t="shared" si="61"/>
        <v>25</v>
      </c>
      <c r="R995" s="16">
        <f t="shared" si="63"/>
        <v>42652.964907407411</v>
      </c>
      <c r="S995" s="16">
        <f t="shared" si="62"/>
        <v>42686.208333333328</v>
      </c>
    </row>
    <row r="996" spans="1:19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s="11" t="s">
        <v>8277</v>
      </c>
      <c r="P996">
        <f t="shared" si="60"/>
        <v>424.45</v>
      </c>
      <c r="Q996">
        <f t="shared" si="61"/>
        <v>2</v>
      </c>
      <c r="R996" s="16">
        <f t="shared" si="63"/>
        <v>41921.263078703705</v>
      </c>
      <c r="S996" s="16">
        <f t="shared" si="62"/>
        <v>41973.957638888889</v>
      </c>
    </row>
    <row r="997" spans="1:19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s="11" t="s">
        <v>8277</v>
      </c>
      <c r="P997">
        <f t="shared" si="60"/>
        <v>80.67</v>
      </c>
      <c r="Q997">
        <f t="shared" si="61"/>
        <v>7</v>
      </c>
      <c r="R997" s="16">
        <f t="shared" si="63"/>
        <v>41947.940740740742</v>
      </c>
      <c r="S997" s="16">
        <f t="shared" si="62"/>
        <v>41972.666666666672</v>
      </c>
    </row>
    <row r="998" spans="1:19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s="11" t="s">
        <v>8277</v>
      </c>
      <c r="P998">
        <f t="shared" si="60"/>
        <v>13</v>
      </c>
      <c r="Q998">
        <f t="shared" si="61"/>
        <v>2</v>
      </c>
      <c r="R998" s="16">
        <f t="shared" si="63"/>
        <v>41817.866435185184</v>
      </c>
      <c r="S998" s="16">
        <f t="shared" si="62"/>
        <v>41847.643750000003</v>
      </c>
    </row>
    <row r="999" spans="1:19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s="11" t="s">
        <v>8277</v>
      </c>
      <c r="P999">
        <f t="shared" si="60"/>
        <v>8.1300000000000008</v>
      </c>
      <c r="Q999">
        <f t="shared" si="61"/>
        <v>1</v>
      </c>
      <c r="R999" s="16">
        <f t="shared" si="63"/>
        <v>41941.10297453704</v>
      </c>
      <c r="S999" s="16">
        <f t="shared" si="62"/>
        <v>41971.144641203704</v>
      </c>
    </row>
    <row r="1000" spans="1:19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s="11" t="s">
        <v>8277</v>
      </c>
      <c r="P1000">
        <f t="shared" si="60"/>
        <v>153.43</v>
      </c>
      <c r="Q1000">
        <f t="shared" si="61"/>
        <v>59</v>
      </c>
      <c r="R1000" s="16">
        <f t="shared" si="63"/>
        <v>42282.168993055559</v>
      </c>
      <c r="S1000" s="16">
        <f t="shared" si="62"/>
        <v>42327.210659722223</v>
      </c>
    </row>
    <row r="1001" spans="1:19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s="11" t="s">
        <v>8277</v>
      </c>
      <c r="P1001">
        <f t="shared" si="60"/>
        <v>292.08</v>
      </c>
      <c r="Q1001">
        <f t="shared" si="61"/>
        <v>8</v>
      </c>
      <c r="R1001" s="16">
        <f t="shared" si="63"/>
        <v>41926.29965277778</v>
      </c>
      <c r="S1001" s="16">
        <f t="shared" si="62"/>
        <v>41956.334722222222</v>
      </c>
    </row>
    <row r="1002" spans="1:19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s="11" t="s">
        <v>8277</v>
      </c>
      <c r="P1002">
        <f t="shared" si="60"/>
        <v>3304</v>
      </c>
      <c r="Q1002">
        <f t="shared" si="61"/>
        <v>2</v>
      </c>
      <c r="R1002" s="16">
        <f t="shared" si="63"/>
        <v>42749.059722222228</v>
      </c>
      <c r="S1002" s="16">
        <f t="shared" si="62"/>
        <v>42809.018055555556</v>
      </c>
    </row>
    <row r="1003" spans="1:19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s="11" t="s">
        <v>8277</v>
      </c>
      <c r="P1003">
        <f t="shared" si="60"/>
        <v>1300</v>
      </c>
      <c r="Q1003">
        <f t="shared" si="61"/>
        <v>104</v>
      </c>
      <c r="R1003" s="16">
        <f t="shared" si="63"/>
        <v>42720.720057870371</v>
      </c>
      <c r="S1003" s="16">
        <f t="shared" si="62"/>
        <v>42765.720057870371</v>
      </c>
    </row>
    <row r="1004" spans="1:19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s="11" t="s">
        <v>8277</v>
      </c>
      <c r="P1004">
        <f t="shared" si="60"/>
        <v>134.55000000000001</v>
      </c>
      <c r="Q1004">
        <f t="shared" si="61"/>
        <v>30</v>
      </c>
      <c r="R1004" s="16">
        <f t="shared" si="63"/>
        <v>42325.684189814812</v>
      </c>
      <c r="S1004" s="16">
        <f t="shared" si="62"/>
        <v>42355.249305555553</v>
      </c>
    </row>
    <row r="1005" spans="1:19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s="11" t="s">
        <v>8277</v>
      </c>
      <c r="P1005">
        <f t="shared" si="60"/>
        <v>214.07</v>
      </c>
      <c r="Q1005">
        <f t="shared" si="61"/>
        <v>16</v>
      </c>
      <c r="R1005" s="16">
        <f t="shared" si="63"/>
        <v>42780.709039351852</v>
      </c>
      <c r="S1005" s="16">
        <f t="shared" si="62"/>
        <v>42810.667372685188</v>
      </c>
    </row>
    <row r="1006" spans="1:19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s="11" t="s">
        <v>8277</v>
      </c>
      <c r="P1006">
        <f t="shared" si="60"/>
        <v>216.34</v>
      </c>
      <c r="Q1006">
        <f t="shared" si="61"/>
        <v>82</v>
      </c>
      <c r="R1006" s="16">
        <f t="shared" si="63"/>
        <v>42388.708645833336</v>
      </c>
      <c r="S1006" s="16">
        <f t="shared" si="62"/>
        <v>42418.708645833336</v>
      </c>
    </row>
    <row r="1007" spans="1:19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s="11" t="s">
        <v>8277</v>
      </c>
      <c r="P1007">
        <f t="shared" si="60"/>
        <v>932.31</v>
      </c>
      <c r="Q1007">
        <f t="shared" si="61"/>
        <v>75</v>
      </c>
      <c r="R1007" s="16">
        <f t="shared" si="63"/>
        <v>42276.624803240738</v>
      </c>
      <c r="S1007" s="16">
        <f t="shared" si="62"/>
        <v>42307.624803240738</v>
      </c>
    </row>
    <row r="1008" spans="1:19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s="11" t="s">
        <v>8277</v>
      </c>
      <c r="P1008">
        <f t="shared" si="60"/>
        <v>29.25</v>
      </c>
      <c r="Q1008">
        <f t="shared" si="61"/>
        <v>6</v>
      </c>
      <c r="R1008" s="16">
        <f t="shared" si="63"/>
        <v>41977.040185185186</v>
      </c>
      <c r="S1008" s="16">
        <f t="shared" si="62"/>
        <v>41985.299305555556</v>
      </c>
    </row>
    <row r="1009" spans="1:19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s="11" t="s">
        <v>8277</v>
      </c>
      <c r="P1009">
        <f t="shared" si="60"/>
        <v>174.95</v>
      </c>
      <c r="Q1009">
        <f t="shared" si="61"/>
        <v>44</v>
      </c>
      <c r="R1009" s="16">
        <f t="shared" si="63"/>
        <v>42676.583599537036</v>
      </c>
      <c r="S1009" s="16">
        <f t="shared" si="62"/>
        <v>42718.6252662037</v>
      </c>
    </row>
    <row r="1010" spans="1:19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s="11" t="s">
        <v>8277</v>
      </c>
      <c r="P1010">
        <f t="shared" si="60"/>
        <v>250</v>
      </c>
      <c r="Q1010">
        <f t="shared" si="61"/>
        <v>0</v>
      </c>
      <c r="R1010" s="16">
        <f t="shared" si="63"/>
        <v>42702.809201388889</v>
      </c>
      <c r="S1010" s="16">
        <f t="shared" si="62"/>
        <v>42732.809201388889</v>
      </c>
    </row>
    <row r="1011" spans="1:19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s="11" t="s">
        <v>8277</v>
      </c>
      <c r="P1011">
        <f t="shared" si="60"/>
        <v>65</v>
      </c>
      <c r="Q1011">
        <f t="shared" si="61"/>
        <v>13</v>
      </c>
      <c r="R1011" s="16">
        <f t="shared" si="63"/>
        <v>42510.604699074072</v>
      </c>
      <c r="S1011" s="16">
        <f t="shared" si="62"/>
        <v>42540.604699074072</v>
      </c>
    </row>
    <row r="1012" spans="1:19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s="11" t="s">
        <v>8277</v>
      </c>
      <c r="P1012">
        <f t="shared" si="60"/>
        <v>55</v>
      </c>
      <c r="Q1012">
        <f t="shared" si="61"/>
        <v>0</v>
      </c>
      <c r="R1012" s="16">
        <f t="shared" si="63"/>
        <v>42561.829421296294</v>
      </c>
      <c r="S1012" s="16">
        <f t="shared" si="62"/>
        <v>42618.124305555553</v>
      </c>
    </row>
    <row r="1013" spans="1:19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s="11" t="s">
        <v>8277</v>
      </c>
      <c r="P1013">
        <f t="shared" si="60"/>
        <v>75</v>
      </c>
      <c r="Q1013">
        <f t="shared" si="61"/>
        <v>0</v>
      </c>
      <c r="R1013" s="16">
        <f t="shared" si="63"/>
        <v>41946.898090277777</v>
      </c>
      <c r="S1013" s="16">
        <f t="shared" si="62"/>
        <v>41991.898090277777</v>
      </c>
    </row>
    <row r="1014" spans="1:19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s="11" t="s">
        <v>8277</v>
      </c>
      <c r="P1014">
        <f t="shared" si="60"/>
        <v>1389.36</v>
      </c>
      <c r="Q1014">
        <f t="shared" si="61"/>
        <v>21535</v>
      </c>
      <c r="R1014" s="16">
        <f t="shared" si="63"/>
        <v>42714.440416666665</v>
      </c>
      <c r="S1014" s="16">
        <f t="shared" si="62"/>
        <v>42759.440416666665</v>
      </c>
    </row>
    <row r="1015" spans="1:19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s="11" t="s">
        <v>8277</v>
      </c>
      <c r="P1015">
        <f t="shared" si="60"/>
        <v>95.91</v>
      </c>
      <c r="Q1015">
        <f t="shared" si="61"/>
        <v>35</v>
      </c>
      <c r="R1015" s="16">
        <f t="shared" si="63"/>
        <v>42339.833981481483</v>
      </c>
      <c r="S1015" s="16">
        <f t="shared" si="62"/>
        <v>42367.833333333328</v>
      </c>
    </row>
    <row r="1016" spans="1:19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s="11" t="s">
        <v>8277</v>
      </c>
      <c r="P1016">
        <f t="shared" si="60"/>
        <v>191.25</v>
      </c>
      <c r="Q1016">
        <f t="shared" si="61"/>
        <v>31</v>
      </c>
      <c r="R1016" s="16">
        <f t="shared" si="63"/>
        <v>41955.002488425926</v>
      </c>
      <c r="S1016" s="16">
        <f t="shared" si="62"/>
        <v>42005.002488425926</v>
      </c>
    </row>
    <row r="1017" spans="1:19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s="11" t="s">
        <v>8277</v>
      </c>
      <c r="P1017">
        <f t="shared" si="60"/>
        <v>40</v>
      </c>
      <c r="Q1017">
        <f t="shared" si="61"/>
        <v>3</v>
      </c>
      <c r="R1017" s="16">
        <f t="shared" si="63"/>
        <v>42303.878414351857</v>
      </c>
      <c r="S1017" s="16">
        <f t="shared" si="62"/>
        <v>42333.920081018514</v>
      </c>
    </row>
    <row r="1018" spans="1:19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s="11" t="s">
        <v>8277</v>
      </c>
      <c r="P1018">
        <f t="shared" si="60"/>
        <v>74.790000000000006</v>
      </c>
      <c r="Q1018">
        <f t="shared" si="61"/>
        <v>3</v>
      </c>
      <c r="R1018" s="16">
        <f t="shared" si="63"/>
        <v>42422.107129629629</v>
      </c>
      <c r="S1018" s="16">
        <f t="shared" si="62"/>
        <v>42467.065462962957</v>
      </c>
    </row>
    <row r="1019" spans="1:19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s="11" t="s">
        <v>8277</v>
      </c>
      <c r="P1019">
        <f t="shared" si="60"/>
        <v>161.12</v>
      </c>
      <c r="Q1019">
        <f t="shared" si="61"/>
        <v>23</v>
      </c>
      <c r="R1019" s="16">
        <f t="shared" si="63"/>
        <v>42289.675173611111</v>
      </c>
      <c r="S1019" s="16">
        <f t="shared" si="62"/>
        <v>42329.716840277775</v>
      </c>
    </row>
    <row r="1020" spans="1:19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s="11" t="s">
        <v>8277</v>
      </c>
      <c r="P1020">
        <f t="shared" si="60"/>
        <v>88.71</v>
      </c>
      <c r="Q1020">
        <f t="shared" si="61"/>
        <v>3</v>
      </c>
      <c r="R1020" s="16">
        <f t="shared" si="63"/>
        <v>42535.492280092592</v>
      </c>
      <c r="S1020" s="16">
        <f t="shared" si="62"/>
        <v>42565.492280092592</v>
      </c>
    </row>
    <row r="1021" spans="1:19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s="11" t="s">
        <v>8277</v>
      </c>
      <c r="P1021">
        <f t="shared" si="60"/>
        <v>53.25</v>
      </c>
      <c r="Q1021">
        <f t="shared" si="61"/>
        <v>47</v>
      </c>
      <c r="R1021" s="16">
        <f t="shared" si="63"/>
        <v>42009.973946759259</v>
      </c>
      <c r="S1021" s="16">
        <f t="shared" si="62"/>
        <v>42039.973946759259</v>
      </c>
    </row>
    <row r="1022" spans="1:19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s="11" t="s">
        <v>8286</v>
      </c>
      <c r="P1022">
        <f t="shared" si="60"/>
        <v>106.2</v>
      </c>
      <c r="Q1022">
        <f t="shared" si="61"/>
        <v>206</v>
      </c>
      <c r="R1022" s="16">
        <f t="shared" si="63"/>
        <v>42127.069548611107</v>
      </c>
      <c r="S1022" s="16">
        <f t="shared" si="62"/>
        <v>42157.032638888893</v>
      </c>
    </row>
    <row r="1023" spans="1:19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s="11" t="s">
        <v>8286</v>
      </c>
      <c r="P1023">
        <f t="shared" si="60"/>
        <v>22.08</v>
      </c>
      <c r="Q1023">
        <f t="shared" si="61"/>
        <v>352</v>
      </c>
      <c r="R1023" s="16">
        <f t="shared" si="63"/>
        <v>42271.251979166671</v>
      </c>
      <c r="S1023" s="16">
        <f t="shared" si="62"/>
        <v>42294.166666666672</v>
      </c>
    </row>
    <row r="1024" spans="1:19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s="11" t="s">
        <v>8286</v>
      </c>
      <c r="P1024">
        <f t="shared" si="60"/>
        <v>31.05</v>
      </c>
      <c r="Q1024">
        <f t="shared" si="61"/>
        <v>115</v>
      </c>
      <c r="R1024" s="16">
        <f t="shared" si="63"/>
        <v>42111.646724537044</v>
      </c>
      <c r="S1024" s="16">
        <f t="shared" si="62"/>
        <v>42141.646724537044</v>
      </c>
    </row>
    <row r="1025" spans="1:19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s="11" t="s">
        <v>8286</v>
      </c>
      <c r="P1025">
        <f t="shared" si="60"/>
        <v>36.21</v>
      </c>
      <c r="Q1025">
        <f t="shared" si="61"/>
        <v>237</v>
      </c>
      <c r="R1025" s="16">
        <f t="shared" si="63"/>
        <v>42145.919687500005</v>
      </c>
      <c r="S1025" s="16">
        <f t="shared" si="62"/>
        <v>42175.919687500005</v>
      </c>
    </row>
    <row r="1026" spans="1:19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s="11" t="s">
        <v>8286</v>
      </c>
      <c r="P1026">
        <f t="shared" ref="P1026:P1089" si="64">IFERROR(ROUND(E1026/L1026,2),0)</f>
        <v>388.98</v>
      </c>
      <c r="Q1026">
        <f t="shared" ref="Q1026:Q1089" si="65">ROUND((E1026/D1026)*100,0)</f>
        <v>119</v>
      </c>
      <c r="R1026" s="16">
        <f t="shared" si="63"/>
        <v>42370.580590277779</v>
      </c>
      <c r="S1026" s="16">
        <f t="shared" si="62"/>
        <v>42400.580590277779</v>
      </c>
    </row>
    <row r="1027" spans="1:19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s="11" t="s">
        <v>8286</v>
      </c>
      <c r="P1027">
        <f t="shared" si="64"/>
        <v>71.849999999999994</v>
      </c>
      <c r="Q1027">
        <f t="shared" si="65"/>
        <v>110</v>
      </c>
      <c r="R1027" s="16">
        <f t="shared" si="63"/>
        <v>42049.833761574075</v>
      </c>
      <c r="S1027" s="16">
        <f t="shared" ref="S1027:S1090" si="66">(((I1027/60)/60)/24)+DATE(1970,1,1)</f>
        <v>42079.792094907403</v>
      </c>
    </row>
    <row r="1028" spans="1:19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s="11" t="s">
        <v>8286</v>
      </c>
      <c r="P1028">
        <f t="shared" si="64"/>
        <v>57.38</v>
      </c>
      <c r="Q1028">
        <f t="shared" si="65"/>
        <v>100</v>
      </c>
      <c r="R1028" s="16">
        <f t="shared" ref="R1028:R1091" si="67">(((J1028/60)/60)/24)+DATE(1970,1,1)</f>
        <v>42426.407592592594</v>
      </c>
      <c r="S1028" s="16">
        <f t="shared" si="66"/>
        <v>42460.365925925929</v>
      </c>
    </row>
    <row r="1029" spans="1:19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s="11" t="s">
        <v>8286</v>
      </c>
      <c r="P1029">
        <f t="shared" si="64"/>
        <v>69.67</v>
      </c>
      <c r="Q1029">
        <f t="shared" si="65"/>
        <v>103</v>
      </c>
      <c r="R1029" s="16">
        <f t="shared" si="67"/>
        <v>41905.034108796295</v>
      </c>
      <c r="S1029" s="16">
        <f t="shared" si="66"/>
        <v>41935.034108796295</v>
      </c>
    </row>
    <row r="1030" spans="1:19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s="11" t="s">
        <v>8286</v>
      </c>
      <c r="P1030">
        <f t="shared" si="64"/>
        <v>45.99</v>
      </c>
      <c r="Q1030">
        <f t="shared" si="65"/>
        <v>117</v>
      </c>
      <c r="R1030" s="16">
        <f t="shared" si="67"/>
        <v>42755.627372685187</v>
      </c>
      <c r="S1030" s="16">
        <f t="shared" si="66"/>
        <v>42800.833333333328</v>
      </c>
    </row>
    <row r="1031" spans="1:19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s="11" t="s">
        <v>8286</v>
      </c>
      <c r="P1031">
        <f t="shared" si="64"/>
        <v>79.260000000000005</v>
      </c>
      <c r="Q1031">
        <f t="shared" si="65"/>
        <v>112</v>
      </c>
      <c r="R1031" s="16">
        <f t="shared" si="67"/>
        <v>42044.711886574078</v>
      </c>
      <c r="S1031" s="16">
        <f t="shared" si="66"/>
        <v>42098.915972222225</v>
      </c>
    </row>
    <row r="1032" spans="1:19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s="11" t="s">
        <v>8286</v>
      </c>
      <c r="P1032">
        <f t="shared" si="64"/>
        <v>43.03</v>
      </c>
      <c r="Q1032">
        <f t="shared" si="65"/>
        <v>342</v>
      </c>
      <c r="R1032" s="16">
        <f t="shared" si="67"/>
        <v>42611.483206018514</v>
      </c>
      <c r="S1032" s="16">
        <f t="shared" si="66"/>
        <v>42625.483206018514</v>
      </c>
    </row>
    <row r="1033" spans="1:19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s="11" t="s">
        <v>8286</v>
      </c>
      <c r="P1033">
        <f t="shared" si="64"/>
        <v>108.48</v>
      </c>
      <c r="Q1033">
        <f t="shared" si="65"/>
        <v>107</v>
      </c>
      <c r="R1033" s="16">
        <f t="shared" si="67"/>
        <v>42324.764004629629</v>
      </c>
      <c r="S1033" s="16">
        <f t="shared" si="66"/>
        <v>42354.764004629629</v>
      </c>
    </row>
    <row r="1034" spans="1:19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s="11" t="s">
        <v>8286</v>
      </c>
      <c r="P1034">
        <f t="shared" si="64"/>
        <v>61.03</v>
      </c>
      <c r="Q1034">
        <f t="shared" si="65"/>
        <v>108</v>
      </c>
      <c r="R1034" s="16">
        <f t="shared" si="67"/>
        <v>42514.666956018518</v>
      </c>
      <c r="S1034" s="16">
        <f t="shared" si="66"/>
        <v>42544.666956018518</v>
      </c>
    </row>
    <row r="1035" spans="1:19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s="11" t="s">
        <v>8286</v>
      </c>
      <c r="P1035">
        <f t="shared" si="64"/>
        <v>50.59</v>
      </c>
      <c r="Q1035">
        <f t="shared" si="65"/>
        <v>103</v>
      </c>
      <c r="R1035" s="16">
        <f t="shared" si="67"/>
        <v>42688.732407407413</v>
      </c>
      <c r="S1035" s="16">
        <f t="shared" si="66"/>
        <v>42716.732407407413</v>
      </c>
    </row>
    <row r="1036" spans="1:19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s="11" t="s">
        <v>8286</v>
      </c>
      <c r="P1036">
        <f t="shared" si="64"/>
        <v>39.159999999999997</v>
      </c>
      <c r="Q1036">
        <f t="shared" si="65"/>
        <v>130</v>
      </c>
      <c r="R1036" s="16">
        <f t="shared" si="67"/>
        <v>42555.166712962964</v>
      </c>
      <c r="S1036" s="16">
        <f t="shared" si="66"/>
        <v>42587.165972222225</v>
      </c>
    </row>
    <row r="1037" spans="1:19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s="11" t="s">
        <v>8286</v>
      </c>
      <c r="P1037">
        <f t="shared" si="64"/>
        <v>65.16</v>
      </c>
      <c r="Q1037">
        <f t="shared" si="65"/>
        <v>108</v>
      </c>
      <c r="R1037" s="16">
        <f t="shared" si="67"/>
        <v>42016.641435185185</v>
      </c>
      <c r="S1037" s="16">
        <f t="shared" si="66"/>
        <v>42046.641435185185</v>
      </c>
    </row>
    <row r="1038" spans="1:19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s="11" t="s">
        <v>8286</v>
      </c>
      <c r="P1038">
        <f t="shared" si="64"/>
        <v>23.96</v>
      </c>
      <c r="Q1038">
        <f t="shared" si="65"/>
        <v>112</v>
      </c>
      <c r="R1038" s="16">
        <f t="shared" si="67"/>
        <v>41249.448958333334</v>
      </c>
      <c r="S1038" s="16">
        <f t="shared" si="66"/>
        <v>41281.333333333336</v>
      </c>
    </row>
    <row r="1039" spans="1:19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s="11" t="s">
        <v>8286</v>
      </c>
      <c r="P1039">
        <f t="shared" si="64"/>
        <v>48.62</v>
      </c>
      <c r="Q1039">
        <f t="shared" si="65"/>
        <v>102</v>
      </c>
      <c r="R1039" s="16">
        <f t="shared" si="67"/>
        <v>42119.822476851856</v>
      </c>
      <c r="S1039" s="16">
        <f t="shared" si="66"/>
        <v>42142.208333333328</v>
      </c>
    </row>
    <row r="1040" spans="1:19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s="11" t="s">
        <v>8286</v>
      </c>
      <c r="P1040">
        <f t="shared" si="64"/>
        <v>35.74</v>
      </c>
      <c r="Q1040">
        <f t="shared" si="65"/>
        <v>145</v>
      </c>
      <c r="R1040" s="16">
        <f t="shared" si="67"/>
        <v>42418.231747685189</v>
      </c>
      <c r="S1040" s="16">
        <f t="shared" si="66"/>
        <v>42448.190081018518</v>
      </c>
    </row>
    <row r="1041" spans="1:19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s="11" t="s">
        <v>8286</v>
      </c>
      <c r="P1041">
        <f t="shared" si="64"/>
        <v>21.37</v>
      </c>
      <c r="Q1041">
        <f t="shared" si="65"/>
        <v>128</v>
      </c>
      <c r="R1041" s="16">
        <f t="shared" si="67"/>
        <v>42692.109328703707</v>
      </c>
      <c r="S1041" s="16">
        <f t="shared" si="66"/>
        <v>42717.332638888889</v>
      </c>
    </row>
    <row r="1042" spans="1:19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s="11" t="s">
        <v>8288</v>
      </c>
      <c r="P1042">
        <f t="shared" si="64"/>
        <v>250</v>
      </c>
      <c r="Q1042">
        <f t="shared" si="65"/>
        <v>0</v>
      </c>
      <c r="R1042" s="16">
        <f t="shared" si="67"/>
        <v>42579.708437499998</v>
      </c>
      <c r="S1042" s="16">
        <f t="shared" si="66"/>
        <v>42609.708437499998</v>
      </c>
    </row>
    <row r="1043" spans="1:19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s="11" t="s">
        <v>8288</v>
      </c>
      <c r="P1043">
        <f t="shared" si="64"/>
        <v>0</v>
      </c>
      <c r="Q1043">
        <f t="shared" si="65"/>
        <v>0</v>
      </c>
      <c r="R1043" s="16">
        <f t="shared" si="67"/>
        <v>41831.060092592597</v>
      </c>
      <c r="S1043" s="16">
        <f t="shared" si="66"/>
        <v>41851.060092592597</v>
      </c>
    </row>
    <row r="1044" spans="1:19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s="11" t="s">
        <v>8288</v>
      </c>
      <c r="P1044">
        <f t="shared" si="64"/>
        <v>10</v>
      </c>
      <c r="Q1044">
        <f t="shared" si="65"/>
        <v>2</v>
      </c>
      <c r="R1044" s="16">
        <f t="shared" si="67"/>
        <v>41851.696157407408</v>
      </c>
      <c r="S1044" s="16">
        <f t="shared" si="66"/>
        <v>41894.416666666664</v>
      </c>
    </row>
    <row r="1045" spans="1:19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s="11" t="s">
        <v>8288</v>
      </c>
      <c r="P1045">
        <f t="shared" si="64"/>
        <v>29.24</v>
      </c>
      <c r="Q1045">
        <f t="shared" si="65"/>
        <v>9</v>
      </c>
      <c r="R1045" s="16">
        <f t="shared" si="67"/>
        <v>42114.252951388888</v>
      </c>
      <c r="S1045" s="16">
        <f t="shared" si="66"/>
        <v>42144.252951388888</v>
      </c>
    </row>
    <row r="1046" spans="1:19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s="11" t="s">
        <v>8288</v>
      </c>
      <c r="P1046">
        <f t="shared" si="64"/>
        <v>3</v>
      </c>
      <c r="Q1046">
        <f t="shared" si="65"/>
        <v>0</v>
      </c>
      <c r="R1046" s="16">
        <f t="shared" si="67"/>
        <v>42011.925937499997</v>
      </c>
      <c r="S1046" s="16">
        <f t="shared" si="66"/>
        <v>42068.852083333331</v>
      </c>
    </row>
    <row r="1047" spans="1:19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s="11" t="s">
        <v>8288</v>
      </c>
      <c r="P1047">
        <f t="shared" si="64"/>
        <v>33.25</v>
      </c>
      <c r="Q1047">
        <f t="shared" si="65"/>
        <v>3</v>
      </c>
      <c r="R1047" s="16">
        <f t="shared" si="67"/>
        <v>41844.874421296299</v>
      </c>
      <c r="S1047" s="16">
        <f t="shared" si="66"/>
        <v>41874.874421296299</v>
      </c>
    </row>
    <row r="1048" spans="1:19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s="11" t="s">
        <v>8288</v>
      </c>
      <c r="P1048">
        <f t="shared" si="64"/>
        <v>0</v>
      </c>
      <c r="Q1048">
        <f t="shared" si="65"/>
        <v>0</v>
      </c>
      <c r="R1048" s="16">
        <f t="shared" si="67"/>
        <v>42319.851388888885</v>
      </c>
      <c r="S1048" s="16">
        <f t="shared" si="66"/>
        <v>42364.851388888885</v>
      </c>
    </row>
    <row r="1049" spans="1:19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s="11" t="s">
        <v>8288</v>
      </c>
      <c r="P1049">
        <f t="shared" si="64"/>
        <v>1</v>
      </c>
      <c r="Q1049">
        <f t="shared" si="65"/>
        <v>0</v>
      </c>
      <c r="R1049" s="16">
        <f t="shared" si="67"/>
        <v>41918.818460648145</v>
      </c>
      <c r="S1049" s="16">
        <f t="shared" si="66"/>
        <v>41948.860127314816</v>
      </c>
    </row>
    <row r="1050" spans="1:19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s="11" t="s">
        <v>8288</v>
      </c>
      <c r="P1050">
        <f t="shared" si="64"/>
        <v>53</v>
      </c>
      <c r="Q1050">
        <f t="shared" si="65"/>
        <v>1</v>
      </c>
      <c r="R1050" s="16">
        <f t="shared" si="67"/>
        <v>42598.053113425922</v>
      </c>
      <c r="S1050" s="16">
        <f t="shared" si="66"/>
        <v>42638.053113425922</v>
      </c>
    </row>
    <row r="1051" spans="1:19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s="11" t="s">
        <v>8288</v>
      </c>
      <c r="P1051">
        <f t="shared" si="64"/>
        <v>0</v>
      </c>
      <c r="Q1051">
        <f t="shared" si="65"/>
        <v>0</v>
      </c>
      <c r="R1051" s="16">
        <f t="shared" si="67"/>
        <v>42382.431076388893</v>
      </c>
      <c r="S1051" s="16">
        <f t="shared" si="66"/>
        <v>42412.431076388893</v>
      </c>
    </row>
    <row r="1052" spans="1:19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s="11" t="s">
        <v>8288</v>
      </c>
      <c r="P1052">
        <f t="shared" si="64"/>
        <v>0</v>
      </c>
      <c r="Q1052">
        <f t="shared" si="65"/>
        <v>0</v>
      </c>
      <c r="R1052" s="16">
        <f t="shared" si="67"/>
        <v>42231.7971875</v>
      </c>
      <c r="S1052" s="16">
        <f t="shared" si="66"/>
        <v>42261.7971875</v>
      </c>
    </row>
    <row r="1053" spans="1:19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s="11" t="s">
        <v>8288</v>
      </c>
      <c r="P1053">
        <f t="shared" si="64"/>
        <v>0</v>
      </c>
      <c r="Q1053">
        <f t="shared" si="65"/>
        <v>0</v>
      </c>
      <c r="R1053" s="16">
        <f t="shared" si="67"/>
        <v>41850.014178240745</v>
      </c>
      <c r="S1053" s="16">
        <f t="shared" si="66"/>
        <v>41878.014178240745</v>
      </c>
    </row>
    <row r="1054" spans="1:19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s="11" t="s">
        <v>8288</v>
      </c>
      <c r="P1054">
        <f t="shared" si="64"/>
        <v>0</v>
      </c>
      <c r="Q1054">
        <f t="shared" si="65"/>
        <v>0</v>
      </c>
      <c r="R1054" s="16">
        <f t="shared" si="67"/>
        <v>42483.797395833331</v>
      </c>
      <c r="S1054" s="16">
        <f t="shared" si="66"/>
        <v>42527.839583333334</v>
      </c>
    </row>
    <row r="1055" spans="1:19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s="11" t="s">
        <v>8288</v>
      </c>
      <c r="P1055">
        <f t="shared" si="64"/>
        <v>15</v>
      </c>
      <c r="Q1055">
        <f t="shared" si="65"/>
        <v>1</v>
      </c>
      <c r="R1055" s="16">
        <f t="shared" si="67"/>
        <v>42775.172824074078</v>
      </c>
      <c r="S1055" s="16">
        <f t="shared" si="66"/>
        <v>42800.172824074078</v>
      </c>
    </row>
    <row r="1056" spans="1:19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s="11" t="s">
        <v>8288</v>
      </c>
      <c r="P1056">
        <f t="shared" si="64"/>
        <v>0</v>
      </c>
      <c r="Q1056">
        <f t="shared" si="65"/>
        <v>0</v>
      </c>
      <c r="R1056" s="16">
        <f t="shared" si="67"/>
        <v>41831.851840277777</v>
      </c>
      <c r="S1056" s="16">
        <f t="shared" si="66"/>
        <v>41861.916666666664</v>
      </c>
    </row>
    <row r="1057" spans="1:19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s="11" t="s">
        <v>8288</v>
      </c>
      <c r="P1057">
        <f t="shared" si="64"/>
        <v>0</v>
      </c>
      <c r="Q1057">
        <f t="shared" si="65"/>
        <v>0</v>
      </c>
      <c r="R1057" s="16">
        <f t="shared" si="67"/>
        <v>42406.992418981477</v>
      </c>
      <c r="S1057" s="16">
        <f t="shared" si="66"/>
        <v>42436.992418981477</v>
      </c>
    </row>
    <row r="1058" spans="1:19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s="11" t="s">
        <v>8288</v>
      </c>
      <c r="P1058">
        <f t="shared" si="64"/>
        <v>0</v>
      </c>
      <c r="Q1058">
        <f t="shared" si="65"/>
        <v>0</v>
      </c>
      <c r="R1058" s="16">
        <f t="shared" si="67"/>
        <v>42058.719641203701</v>
      </c>
      <c r="S1058" s="16">
        <f t="shared" si="66"/>
        <v>42118.677974537044</v>
      </c>
    </row>
    <row r="1059" spans="1:19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s="11" t="s">
        <v>8288</v>
      </c>
      <c r="P1059">
        <f t="shared" si="64"/>
        <v>0</v>
      </c>
      <c r="Q1059">
        <f t="shared" si="65"/>
        <v>0</v>
      </c>
      <c r="R1059" s="16">
        <f t="shared" si="67"/>
        <v>42678.871331018512</v>
      </c>
      <c r="S1059" s="16">
        <f t="shared" si="66"/>
        <v>42708.912997685184</v>
      </c>
    </row>
    <row r="1060" spans="1:19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s="11" t="s">
        <v>8288</v>
      </c>
      <c r="P1060">
        <f t="shared" si="64"/>
        <v>0</v>
      </c>
      <c r="Q1060">
        <f t="shared" si="65"/>
        <v>0</v>
      </c>
      <c r="R1060" s="16">
        <f t="shared" si="67"/>
        <v>42047.900960648149</v>
      </c>
      <c r="S1060" s="16">
        <f t="shared" si="66"/>
        <v>42089</v>
      </c>
    </row>
    <row r="1061" spans="1:19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s="11" t="s">
        <v>8288</v>
      </c>
      <c r="P1061">
        <f t="shared" si="64"/>
        <v>0</v>
      </c>
      <c r="Q1061">
        <f t="shared" si="65"/>
        <v>0</v>
      </c>
      <c r="R1061" s="16">
        <f t="shared" si="67"/>
        <v>42046.79</v>
      </c>
      <c r="S1061" s="16">
        <f t="shared" si="66"/>
        <v>42076.748333333337</v>
      </c>
    </row>
    <row r="1062" spans="1:19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s="11" t="s">
        <v>8288</v>
      </c>
      <c r="P1062">
        <f t="shared" si="64"/>
        <v>50</v>
      </c>
      <c r="Q1062">
        <f t="shared" si="65"/>
        <v>1</v>
      </c>
      <c r="R1062" s="16">
        <f t="shared" si="67"/>
        <v>42079.913113425922</v>
      </c>
      <c r="S1062" s="16">
        <f t="shared" si="66"/>
        <v>42109.913113425922</v>
      </c>
    </row>
    <row r="1063" spans="1:19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s="11" t="s">
        <v>8288</v>
      </c>
      <c r="P1063">
        <f t="shared" si="64"/>
        <v>0</v>
      </c>
      <c r="Q1063">
        <f t="shared" si="65"/>
        <v>0</v>
      </c>
      <c r="R1063" s="16">
        <f t="shared" si="67"/>
        <v>42432.276712962965</v>
      </c>
      <c r="S1063" s="16">
        <f t="shared" si="66"/>
        <v>42492.041666666672</v>
      </c>
    </row>
    <row r="1064" spans="1:19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s="11" t="s">
        <v>8288</v>
      </c>
      <c r="P1064">
        <f t="shared" si="64"/>
        <v>47.5</v>
      </c>
      <c r="Q1064">
        <f t="shared" si="65"/>
        <v>95</v>
      </c>
      <c r="R1064" s="16">
        <f t="shared" si="67"/>
        <v>42556.807187500002</v>
      </c>
      <c r="S1064" s="16">
        <f t="shared" si="66"/>
        <v>42563.807187500002</v>
      </c>
    </row>
    <row r="1065" spans="1:19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s="11" t="s">
        <v>8288</v>
      </c>
      <c r="P1065">
        <f t="shared" si="64"/>
        <v>0</v>
      </c>
      <c r="Q1065">
        <f t="shared" si="65"/>
        <v>0</v>
      </c>
      <c r="R1065" s="16">
        <f t="shared" si="67"/>
        <v>42583.030810185184</v>
      </c>
      <c r="S1065" s="16">
        <f t="shared" si="66"/>
        <v>42613.030810185184</v>
      </c>
    </row>
    <row r="1066" spans="1:19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s="11" t="s">
        <v>8290</v>
      </c>
      <c r="P1066">
        <f t="shared" si="64"/>
        <v>65.67</v>
      </c>
      <c r="Q1066">
        <f t="shared" si="65"/>
        <v>9</v>
      </c>
      <c r="R1066" s="16">
        <f t="shared" si="67"/>
        <v>41417.228043981479</v>
      </c>
      <c r="S1066" s="16">
        <f t="shared" si="66"/>
        <v>41462.228043981479</v>
      </c>
    </row>
    <row r="1067" spans="1:19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s="11" t="s">
        <v>8290</v>
      </c>
      <c r="P1067">
        <f t="shared" si="64"/>
        <v>16.2</v>
      </c>
      <c r="Q1067">
        <f t="shared" si="65"/>
        <v>3</v>
      </c>
      <c r="R1067" s="16">
        <f t="shared" si="67"/>
        <v>41661.381041666667</v>
      </c>
      <c r="S1067" s="16">
        <f t="shared" si="66"/>
        <v>41689.381041666667</v>
      </c>
    </row>
    <row r="1068" spans="1:19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s="11" t="s">
        <v>8290</v>
      </c>
      <c r="P1068">
        <f t="shared" si="64"/>
        <v>34.130000000000003</v>
      </c>
      <c r="Q1068">
        <f t="shared" si="65"/>
        <v>3</v>
      </c>
      <c r="R1068" s="16">
        <f t="shared" si="67"/>
        <v>41445.962754629632</v>
      </c>
      <c r="S1068" s="16">
        <f t="shared" si="66"/>
        <v>41490.962754629632</v>
      </c>
    </row>
    <row r="1069" spans="1:19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s="11" t="s">
        <v>8290</v>
      </c>
      <c r="P1069">
        <f t="shared" si="64"/>
        <v>13</v>
      </c>
      <c r="Q1069">
        <f t="shared" si="65"/>
        <v>26</v>
      </c>
      <c r="R1069" s="16">
        <f t="shared" si="67"/>
        <v>41599.855682870373</v>
      </c>
      <c r="S1069" s="16">
        <f t="shared" si="66"/>
        <v>41629.855682870373</v>
      </c>
    </row>
    <row r="1070" spans="1:19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s="11" t="s">
        <v>8290</v>
      </c>
      <c r="P1070">
        <f t="shared" si="64"/>
        <v>11.25</v>
      </c>
      <c r="Q1070">
        <f t="shared" si="65"/>
        <v>0</v>
      </c>
      <c r="R1070" s="16">
        <f t="shared" si="67"/>
        <v>42440.371111111104</v>
      </c>
      <c r="S1070" s="16">
        <f t="shared" si="66"/>
        <v>42470.329444444447</v>
      </c>
    </row>
    <row r="1071" spans="1:19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s="11" t="s">
        <v>8290</v>
      </c>
      <c r="P1071">
        <f t="shared" si="64"/>
        <v>40.479999999999997</v>
      </c>
      <c r="Q1071">
        <f t="shared" si="65"/>
        <v>39</v>
      </c>
      <c r="R1071" s="16">
        <f t="shared" si="67"/>
        <v>41572.229849537034</v>
      </c>
      <c r="S1071" s="16">
        <f t="shared" si="66"/>
        <v>41604.271516203706</v>
      </c>
    </row>
    <row r="1072" spans="1:19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s="11" t="s">
        <v>8290</v>
      </c>
      <c r="P1072">
        <f t="shared" si="64"/>
        <v>35</v>
      </c>
      <c r="Q1072">
        <f t="shared" si="65"/>
        <v>1</v>
      </c>
      <c r="R1072" s="16">
        <f t="shared" si="67"/>
        <v>41163.011828703704</v>
      </c>
      <c r="S1072" s="16">
        <f t="shared" si="66"/>
        <v>41183.011828703704</v>
      </c>
    </row>
    <row r="1073" spans="1:19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s="11" t="s">
        <v>8290</v>
      </c>
      <c r="P1073">
        <f t="shared" si="64"/>
        <v>0</v>
      </c>
      <c r="Q1073">
        <f t="shared" si="65"/>
        <v>0</v>
      </c>
      <c r="R1073" s="16">
        <f t="shared" si="67"/>
        <v>42295.753391203703</v>
      </c>
      <c r="S1073" s="16">
        <f t="shared" si="66"/>
        <v>42325.795057870375</v>
      </c>
    </row>
    <row r="1074" spans="1:19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s="11" t="s">
        <v>8290</v>
      </c>
      <c r="P1074">
        <f t="shared" si="64"/>
        <v>12.75</v>
      </c>
      <c r="Q1074">
        <f t="shared" si="65"/>
        <v>0</v>
      </c>
      <c r="R1074" s="16">
        <f t="shared" si="67"/>
        <v>41645.832141203704</v>
      </c>
      <c r="S1074" s="16">
        <f t="shared" si="66"/>
        <v>41675.832141203704</v>
      </c>
    </row>
    <row r="1075" spans="1:19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s="11" t="s">
        <v>8290</v>
      </c>
      <c r="P1075">
        <f t="shared" si="64"/>
        <v>10</v>
      </c>
      <c r="Q1075">
        <f t="shared" si="65"/>
        <v>1</v>
      </c>
      <c r="R1075" s="16">
        <f t="shared" si="67"/>
        <v>40802.964594907404</v>
      </c>
      <c r="S1075" s="16">
        <f t="shared" si="66"/>
        <v>40832.964594907404</v>
      </c>
    </row>
    <row r="1076" spans="1:19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s="11" t="s">
        <v>8290</v>
      </c>
      <c r="P1076">
        <f t="shared" si="64"/>
        <v>113.57</v>
      </c>
      <c r="Q1076">
        <f t="shared" si="65"/>
        <v>6</v>
      </c>
      <c r="R1076" s="16">
        <f t="shared" si="67"/>
        <v>41613.172974537039</v>
      </c>
      <c r="S1076" s="16">
        <f t="shared" si="66"/>
        <v>41643.172974537039</v>
      </c>
    </row>
    <row r="1077" spans="1:19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s="11" t="s">
        <v>8290</v>
      </c>
      <c r="P1077">
        <f t="shared" si="64"/>
        <v>15</v>
      </c>
      <c r="Q1077">
        <f t="shared" si="65"/>
        <v>5</v>
      </c>
      <c r="R1077" s="16">
        <f t="shared" si="67"/>
        <v>41005.904120370367</v>
      </c>
      <c r="S1077" s="16">
        <f t="shared" si="66"/>
        <v>41035.904120370367</v>
      </c>
    </row>
    <row r="1078" spans="1:19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s="11" t="s">
        <v>8290</v>
      </c>
      <c r="P1078">
        <f t="shared" si="64"/>
        <v>48.28</v>
      </c>
      <c r="Q1078">
        <f t="shared" si="65"/>
        <v>63</v>
      </c>
      <c r="R1078" s="16">
        <f t="shared" si="67"/>
        <v>41838.377893518518</v>
      </c>
      <c r="S1078" s="16">
        <f t="shared" si="66"/>
        <v>41893.377893518518</v>
      </c>
    </row>
    <row r="1079" spans="1:19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s="11" t="s">
        <v>8290</v>
      </c>
      <c r="P1079">
        <f t="shared" si="64"/>
        <v>43.98</v>
      </c>
      <c r="Q1079">
        <f t="shared" si="65"/>
        <v>29</v>
      </c>
      <c r="R1079" s="16">
        <f t="shared" si="67"/>
        <v>42353.16679398148</v>
      </c>
      <c r="S1079" s="16">
        <f t="shared" si="66"/>
        <v>42383.16679398148</v>
      </c>
    </row>
    <row r="1080" spans="1:19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s="11" t="s">
        <v>8290</v>
      </c>
      <c r="P1080">
        <f t="shared" si="64"/>
        <v>9</v>
      </c>
      <c r="Q1080">
        <f t="shared" si="65"/>
        <v>8</v>
      </c>
      <c r="R1080" s="16">
        <f t="shared" si="67"/>
        <v>40701.195844907408</v>
      </c>
      <c r="S1080" s="16">
        <f t="shared" si="66"/>
        <v>40746.195844907408</v>
      </c>
    </row>
    <row r="1081" spans="1:19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s="11" t="s">
        <v>8290</v>
      </c>
      <c r="P1081">
        <f t="shared" si="64"/>
        <v>37.67</v>
      </c>
      <c r="Q1081">
        <f t="shared" si="65"/>
        <v>3</v>
      </c>
      <c r="R1081" s="16">
        <f t="shared" si="67"/>
        <v>42479.566388888896</v>
      </c>
      <c r="S1081" s="16">
        <f t="shared" si="66"/>
        <v>42504.566388888896</v>
      </c>
    </row>
    <row r="1082" spans="1:19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s="11" t="s">
        <v>8290</v>
      </c>
      <c r="P1082">
        <f t="shared" si="64"/>
        <v>18.579999999999998</v>
      </c>
      <c r="Q1082">
        <f t="shared" si="65"/>
        <v>9</v>
      </c>
      <c r="R1082" s="16">
        <f t="shared" si="67"/>
        <v>41740.138113425928</v>
      </c>
      <c r="S1082" s="16">
        <f t="shared" si="66"/>
        <v>41770.138113425928</v>
      </c>
    </row>
    <row r="1083" spans="1:19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s="11" t="s">
        <v>8290</v>
      </c>
      <c r="P1083">
        <f t="shared" si="64"/>
        <v>3</v>
      </c>
      <c r="Q1083">
        <f t="shared" si="65"/>
        <v>0</v>
      </c>
      <c r="R1083" s="16">
        <f t="shared" si="67"/>
        <v>42002.926990740743</v>
      </c>
      <c r="S1083" s="16">
        <f t="shared" si="66"/>
        <v>42032.926990740743</v>
      </c>
    </row>
    <row r="1084" spans="1:19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s="11" t="s">
        <v>8290</v>
      </c>
      <c r="P1084">
        <f t="shared" si="64"/>
        <v>18.670000000000002</v>
      </c>
      <c r="Q1084">
        <f t="shared" si="65"/>
        <v>1</v>
      </c>
      <c r="R1084" s="16">
        <f t="shared" si="67"/>
        <v>41101.906111111115</v>
      </c>
      <c r="S1084" s="16">
        <f t="shared" si="66"/>
        <v>41131.906111111115</v>
      </c>
    </row>
    <row r="1085" spans="1:19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s="11" t="s">
        <v>8290</v>
      </c>
      <c r="P1085">
        <f t="shared" si="64"/>
        <v>410</v>
      </c>
      <c r="Q1085">
        <f t="shared" si="65"/>
        <v>1</v>
      </c>
      <c r="R1085" s="16">
        <f t="shared" si="67"/>
        <v>41793.659525462965</v>
      </c>
      <c r="S1085" s="16">
        <f t="shared" si="66"/>
        <v>41853.659525462965</v>
      </c>
    </row>
    <row r="1086" spans="1:19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s="11" t="s">
        <v>8290</v>
      </c>
      <c r="P1086">
        <f t="shared" si="64"/>
        <v>0</v>
      </c>
      <c r="Q1086">
        <f t="shared" si="65"/>
        <v>0</v>
      </c>
      <c r="R1086" s="16">
        <f t="shared" si="67"/>
        <v>41829.912083333329</v>
      </c>
      <c r="S1086" s="16">
        <f t="shared" si="66"/>
        <v>41859.912083333329</v>
      </c>
    </row>
    <row r="1087" spans="1:19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s="11" t="s">
        <v>8290</v>
      </c>
      <c r="P1087">
        <f t="shared" si="64"/>
        <v>114</v>
      </c>
      <c r="Q1087">
        <f t="shared" si="65"/>
        <v>3</v>
      </c>
      <c r="R1087" s="16">
        <f t="shared" si="67"/>
        <v>42413.671006944445</v>
      </c>
      <c r="S1087" s="16">
        <f t="shared" si="66"/>
        <v>42443.629340277781</v>
      </c>
    </row>
    <row r="1088" spans="1:19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s="11" t="s">
        <v>8290</v>
      </c>
      <c r="P1088">
        <f t="shared" si="64"/>
        <v>7.5</v>
      </c>
      <c r="Q1088">
        <f t="shared" si="65"/>
        <v>0</v>
      </c>
      <c r="R1088" s="16">
        <f t="shared" si="67"/>
        <v>41845.866793981484</v>
      </c>
      <c r="S1088" s="16">
        <f t="shared" si="66"/>
        <v>41875.866793981484</v>
      </c>
    </row>
    <row r="1089" spans="1:19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s="11" t="s">
        <v>8290</v>
      </c>
      <c r="P1089">
        <f t="shared" si="64"/>
        <v>0</v>
      </c>
      <c r="Q1089">
        <f t="shared" si="65"/>
        <v>0</v>
      </c>
      <c r="R1089" s="16">
        <f t="shared" si="67"/>
        <v>41775.713969907411</v>
      </c>
      <c r="S1089" s="16">
        <f t="shared" si="66"/>
        <v>41805.713969907411</v>
      </c>
    </row>
    <row r="1090" spans="1:19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s="11" t="s">
        <v>8290</v>
      </c>
      <c r="P1090">
        <f t="shared" ref="P1090:P1153" si="68">IFERROR(ROUND(E1090/L1090,2),0)</f>
        <v>43.42</v>
      </c>
      <c r="Q1090">
        <f t="shared" ref="Q1090:Q1153" si="69">ROUND((E1090/D1090)*100,0)</f>
        <v>14</v>
      </c>
      <c r="R1090" s="16">
        <f t="shared" si="67"/>
        <v>41723.799386574072</v>
      </c>
      <c r="S1090" s="16">
        <f t="shared" si="66"/>
        <v>41753.799386574072</v>
      </c>
    </row>
    <row r="1091" spans="1:19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s="11" t="s">
        <v>8290</v>
      </c>
      <c r="P1091">
        <f t="shared" si="68"/>
        <v>23.96</v>
      </c>
      <c r="Q1091">
        <f t="shared" si="69"/>
        <v>8</v>
      </c>
      <c r="R1091" s="16">
        <f t="shared" si="67"/>
        <v>42151.189525462964</v>
      </c>
      <c r="S1091" s="16">
        <f t="shared" ref="S1091:S1154" si="70">(((I1091/60)/60)/24)+DATE(1970,1,1)</f>
        <v>42181.189525462964</v>
      </c>
    </row>
    <row r="1092" spans="1:19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s="11" t="s">
        <v>8290</v>
      </c>
      <c r="P1092">
        <f t="shared" si="68"/>
        <v>5</v>
      </c>
      <c r="Q1092">
        <f t="shared" si="69"/>
        <v>0</v>
      </c>
      <c r="R1092" s="16">
        <f t="shared" ref="R1092:R1155" si="71">(((J1092/60)/60)/24)+DATE(1970,1,1)</f>
        <v>42123.185798611114</v>
      </c>
      <c r="S1092" s="16">
        <f t="shared" si="70"/>
        <v>42153.185798611114</v>
      </c>
    </row>
    <row r="1093" spans="1:19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s="11" t="s">
        <v>8290</v>
      </c>
      <c r="P1093">
        <f t="shared" si="68"/>
        <v>12.5</v>
      </c>
      <c r="Q1093">
        <f t="shared" si="69"/>
        <v>13</v>
      </c>
      <c r="R1093" s="16">
        <f t="shared" si="71"/>
        <v>42440.820277777777</v>
      </c>
      <c r="S1093" s="16">
        <f t="shared" si="70"/>
        <v>42470.778611111105</v>
      </c>
    </row>
    <row r="1094" spans="1:19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s="11" t="s">
        <v>8290</v>
      </c>
      <c r="P1094">
        <f t="shared" si="68"/>
        <v>3</v>
      </c>
      <c r="Q1094">
        <f t="shared" si="69"/>
        <v>1</v>
      </c>
      <c r="R1094" s="16">
        <f t="shared" si="71"/>
        <v>41250.025902777779</v>
      </c>
      <c r="S1094" s="16">
        <f t="shared" si="70"/>
        <v>41280.025902777779</v>
      </c>
    </row>
    <row r="1095" spans="1:19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s="11" t="s">
        <v>8290</v>
      </c>
      <c r="P1095">
        <f t="shared" si="68"/>
        <v>10.56</v>
      </c>
      <c r="Q1095">
        <f t="shared" si="69"/>
        <v>14</v>
      </c>
      <c r="R1095" s="16">
        <f t="shared" si="71"/>
        <v>42396.973807870367</v>
      </c>
      <c r="S1095" s="16">
        <f t="shared" si="70"/>
        <v>42411.973807870367</v>
      </c>
    </row>
    <row r="1096" spans="1:19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s="11" t="s">
        <v>8290</v>
      </c>
      <c r="P1096">
        <f t="shared" si="68"/>
        <v>122</v>
      </c>
      <c r="Q1096">
        <f t="shared" si="69"/>
        <v>18</v>
      </c>
      <c r="R1096" s="16">
        <f t="shared" si="71"/>
        <v>40795.713344907403</v>
      </c>
      <c r="S1096" s="16">
        <f t="shared" si="70"/>
        <v>40825.713344907403</v>
      </c>
    </row>
    <row r="1097" spans="1:19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s="11" t="s">
        <v>8290</v>
      </c>
      <c r="P1097">
        <f t="shared" si="68"/>
        <v>267.81</v>
      </c>
      <c r="Q1097">
        <f t="shared" si="69"/>
        <v>5</v>
      </c>
      <c r="R1097" s="16">
        <f t="shared" si="71"/>
        <v>41486.537268518521</v>
      </c>
      <c r="S1097" s="16">
        <f t="shared" si="70"/>
        <v>41516.537268518521</v>
      </c>
    </row>
    <row r="1098" spans="1:19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s="11" t="s">
        <v>8290</v>
      </c>
      <c r="P1098">
        <f t="shared" si="68"/>
        <v>74.209999999999994</v>
      </c>
      <c r="Q1098">
        <f t="shared" si="69"/>
        <v>18</v>
      </c>
      <c r="R1098" s="16">
        <f t="shared" si="71"/>
        <v>41885.51798611111</v>
      </c>
      <c r="S1098" s="16">
        <f t="shared" si="70"/>
        <v>41916.145833333336</v>
      </c>
    </row>
    <row r="1099" spans="1:19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s="11" t="s">
        <v>8290</v>
      </c>
      <c r="P1099">
        <f t="shared" si="68"/>
        <v>6.71</v>
      </c>
      <c r="Q1099">
        <f t="shared" si="69"/>
        <v>0</v>
      </c>
      <c r="R1099" s="16">
        <f t="shared" si="71"/>
        <v>41660.792557870373</v>
      </c>
      <c r="S1099" s="16">
        <f t="shared" si="70"/>
        <v>41700.792557870373</v>
      </c>
    </row>
    <row r="1100" spans="1:19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s="11" t="s">
        <v>8290</v>
      </c>
      <c r="P1100">
        <f t="shared" si="68"/>
        <v>81.95</v>
      </c>
      <c r="Q1100">
        <f t="shared" si="69"/>
        <v>7</v>
      </c>
      <c r="R1100" s="16">
        <f t="shared" si="71"/>
        <v>41712.762673611112</v>
      </c>
      <c r="S1100" s="16">
        <f t="shared" si="70"/>
        <v>41742.762673611112</v>
      </c>
    </row>
    <row r="1101" spans="1:19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s="11" t="s">
        <v>8290</v>
      </c>
      <c r="P1101">
        <f t="shared" si="68"/>
        <v>25</v>
      </c>
      <c r="Q1101">
        <f t="shared" si="69"/>
        <v>1</v>
      </c>
      <c r="R1101" s="16">
        <f t="shared" si="71"/>
        <v>42107.836435185185</v>
      </c>
      <c r="S1101" s="16">
        <f t="shared" si="70"/>
        <v>42137.836435185185</v>
      </c>
    </row>
    <row r="1102" spans="1:19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s="11" t="s">
        <v>8290</v>
      </c>
      <c r="P1102">
        <f t="shared" si="68"/>
        <v>10</v>
      </c>
      <c r="Q1102">
        <f t="shared" si="69"/>
        <v>3</v>
      </c>
      <c r="R1102" s="16">
        <f t="shared" si="71"/>
        <v>42384.110775462963</v>
      </c>
      <c r="S1102" s="16">
        <f t="shared" si="70"/>
        <v>42414.110775462963</v>
      </c>
    </row>
    <row r="1103" spans="1:19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s="11" t="s">
        <v>8290</v>
      </c>
      <c r="P1103">
        <f t="shared" si="68"/>
        <v>6.83</v>
      </c>
      <c r="Q1103">
        <f t="shared" si="69"/>
        <v>0</v>
      </c>
      <c r="R1103" s="16">
        <f t="shared" si="71"/>
        <v>42538.77243055556</v>
      </c>
      <c r="S1103" s="16">
        <f t="shared" si="70"/>
        <v>42565.758333333331</v>
      </c>
    </row>
    <row r="1104" spans="1:19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s="11" t="s">
        <v>8290</v>
      </c>
      <c r="P1104">
        <f t="shared" si="68"/>
        <v>17.71</v>
      </c>
      <c r="Q1104">
        <f t="shared" si="69"/>
        <v>5</v>
      </c>
      <c r="R1104" s="16">
        <f t="shared" si="71"/>
        <v>41577.045428240745</v>
      </c>
      <c r="S1104" s="16">
        <f t="shared" si="70"/>
        <v>41617.249305555553</v>
      </c>
    </row>
    <row r="1105" spans="1:19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s="11" t="s">
        <v>8290</v>
      </c>
      <c r="P1105">
        <f t="shared" si="68"/>
        <v>16.2</v>
      </c>
      <c r="Q1105">
        <f t="shared" si="69"/>
        <v>2</v>
      </c>
      <c r="R1105" s="16">
        <f t="shared" si="71"/>
        <v>42479.22210648148</v>
      </c>
      <c r="S1105" s="16">
        <f t="shared" si="70"/>
        <v>42539.22210648148</v>
      </c>
    </row>
    <row r="1106" spans="1:19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s="11" t="s">
        <v>8290</v>
      </c>
      <c r="P1106">
        <f t="shared" si="68"/>
        <v>80.3</v>
      </c>
      <c r="Q1106">
        <f t="shared" si="69"/>
        <v>5</v>
      </c>
      <c r="R1106" s="16">
        <f t="shared" si="71"/>
        <v>41771.40996527778</v>
      </c>
      <c r="S1106" s="16">
        <f t="shared" si="70"/>
        <v>41801.40996527778</v>
      </c>
    </row>
    <row r="1107" spans="1:19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s="11" t="s">
        <v>8290</v>
      </c>
      <c r="P1107">
        <f t="shared" si="68"/>
        <v>71.55</v>
      </c>
      <c r="Q1107">
        <f t="shared" si="69"/>
        <v>0</v>
      </c>
      <c r="R1107" s="16">
        <f t="shared" si="71"/>
        <v>41692.135729166665</v>
      </c>
      <c r="S1107" s="16">
        <f t="shared" si="70"/>
        <v>41722.0940625</v>
      </c>
    </row>
    <row r="1108" spans="1:19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s="11" t="s">
        <v>8290</v>
      </c>
      <c r="P1108">
        <f t="shared" si="68"/>
        <v>23.57</v>
      </c>
      <c r="Q1108">
        <f t="shared" si="69"/>
        <v>41</v>
      </c>
      <c r="R1108" s="16">
        <f t="shared" si="71"/>
        <v>40973.740451388891</v>
      </c>
      <c r="S1108" s="16">
        <f t="shared" si="70"/>
        <v>41003.698784722219</v>
      </c>
    </row>
    <row r="1109" spans="1:19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s="11" t="s">
        <v>8290</v>
      </c>
      <c r="P1109">
        <f t="shared" si="68"/>
        <v>0</v>
      </c>
      <c r="Q1109">
        <f t="shared" si="69"/>
        <v>0</v>
      </c>
      <c r="R1109" s="16">
        <f t="shared" si="71"/>
        <v>41813.861388888887</v>
      </c>
      <c r="S1109" s="16">
        <f t="shared" si="70"/>
        <v>41843.861388888887</v>
      </c>
    </row>
    <row r="1110" spans="1:19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s="11" t="s">
        <v>8290</v>
      </c>
      <c r="P1110">
        <f t="shared" si="68"/>
        <v>34.880000000000003</v>
      </c>
      <c r="Q1110">
        <f t="shared" si="69"/>
        <v>3</v>
      </c>
      <c r="R1110" s="16">
        <f t="shared" si="71"/>
        <v>40952.636979166666</v>
      </c>
      <c r="S1110" s="16">
        <f t="shared" si="70"/>
        <v>41012.595312500001</v>
      </c>
    </row>
    <row r="1111" spans="1:19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s="11" t="s">
        <v>8290</v>
      </c>
      <c r="P1111">
        <f t="shared" si="68"/>
        <v>15</v>
      </c>
      <c r="Q1111">
        <f t="shared" si="69"/>
        <v>0</v>
      </c>
      <c r="R1111" s="16">
        <f t="shared" si="71"/>
        <v>42662.752199074079</v>
      </c>
      <c r="S1111" s="16">
        <f t="shared" si="70"/>
        <v>42692.793865740736</v>
      </c>
    </row>
    <row r="1112" spans="1:19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s="11" t="s">
        <v>8290</v>
      </c>
      <c r="P1112">
        <f t="shared" si="68"/>
        <v>23.18</v>
      </c>
      <c r="Q1112">
        <f t="shared" si="69"/>
        <v>1</v>
      </c>
      <c r="R1112" s="16">
        <f t="shared" si="71"/>
        <v>41220.933124999996</v>
      </c>
      <c r="S1112" s="16">
        <f t="shared" si="70"/>
        <v>41250.933124999996</v>
      </c>
    </row>
    <row r="1113" spans="1:19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s="11" t="s">
        <v>8290</v>
      </c>
      <c r="P1113">
        <f t="shared" si="68"/>
        <v>1</v>
      </c>
      <c r="Q1113">
        <f t="shared" si="69"/>
        <v>0</v>
      </c>
      <c r="R1113" s="16">
        <f t="shared" si="71"/>
        <v>42347.203587962969</v>
      </c>
      <c r="S1113" s="16">
        <f t="shared" si="70"/>
        <v>42377.203587962969</v>
      </c>
    </row>
    <row r="1114" spans="1:19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s="11" t="s">
        <v>8290</v>
      </c>
      <c r="P1114">
        <f t="shared" si="68"/>
        <v>100.23</v>
      </c>
      <c r="Q1114">
        <f t="shared" si="69"/>
        <v>36</v>
      </c>
      <c r="R1114" s="16">
        <f t="shared" si="71"/>
        <v>41963.759386574078</v>
      </c>
      <c r="S1114" s="16">
        <f t="shared" si="70"/>
        <v>42023.354166666672</v>
      </c>
    </row>
    <row r="1115" spans="1:19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s="11" t="s">
        <v>8290</v>
      </c>
      <c r="P1115">
        <f t="shared" si="68"/>
        <v>5</v>
      </c>
      <c r="Q1115">
        <f t="shared" si="69"/>
        <v>1</v>
      </c>
      <c r="R1115" s="16">
        <f t="shared" si="71"/>
        <v>41835.977083333331</v>
      </c>
      <c r="S1115" s="16">
        <f t="shared" si="70"/>
        <v>41865.977083333331</v>
      </c>
    </row>
    <row r="1116" spans="1:19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s="11" t="s">
        <v>8290</v>
      </c>
      <c r="P1116">
        <f t="shared" si="68"/>
        <v>3.33</v>
      </c>
      <c r="Q1116">
        <f t="shared" si="69"/>
        <v>0</v>
      </c>
      <c r="R1116" s="16">
        <f t="shared" si="71"/>
        <v>41526.345914351856</v>
      </c>
      <c r="S1116" s="16">
        <f t="shared" si="70"/>
        <v>41556.345914351856</v>
      </c>
    </row>
    <row r="1117" spans="1:19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s="11" t="s">
        <v>8290</v>
      </c>
      <c r="P1117">
        <f t="shared" si="68"/>
        <v>13.25</v>
      </c>
      <c r="Q1117">
        <f t="shared" si="69"/>
        <v>0</v>
      </c>
      <c r="R1117" s="16">
        <f t="shared" si="71"/>
        <v>42429.695543981477</v>
      </c>
      <c r="S1117" s="16">
        <f t="shared" si="70"/>
        <v>42459.653877314813</v>
      </c>
    </row>
    <row r="1118" spans="1:19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s="11" t="s">
        <v>8290</v>
      </c>
      <c r="P1118">
        <f t="shared" si="68"/>
        <v>17.850000000000001</v>
      </c>
      <c r="Q1118">
        <f t="shared" si="69"/>
        <v>0</v>
      </c>
      <c r="R1118" s="16">
        <f t="shared" si="71"/>
        <v>41009.847314814811</v>
      </c>
      <c r="S1118" s="16">
        <f t="shared" si="70"/>
        <v>41069.847314814811</v>
      </c>
    </row>
    <row r="1119" spans="1:19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s="11" t="s">
        <v>8290</v>
      </c>
      <c r="P1119">
        <f t="shared" si="68"/>
        <v>10.38</v>
      </c>
      <c r="Q1119">
        <f t="shared" si="69"/>
        <v>8</v>
      </c>
      <c r="R1119" s="16">
        <f t="shared" si="71"/>
        <v>42333.598530092597</v>
      </c>
      <c r="S1119" s="16">
        <f t="shared" si="70"/>
        <v>42363.598530092597</v>
      </c>
    </row>
    <row r="1120" spans="1:19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s="11" t="s">
        <v>8290</v>
      </c>
      <c r="P1120">
        <f t="shared" si="68"/>
        <v>36.33</v>
      </c>
      <c r="Q1120">
        <f t="shared" si="69"/>
        <v>2</v>
      </c>
      <c r="R1120" s="16">
        <f t="shared" si="71"/>
        <v>41704.16642361111</v>
      </c>
      <c r="S1120" s="16">
        <f t="shared" si="70"/>
        <v>41734.124756944446</v>
      </c>
    </row>
    <row r="1121" spans="1:19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s="11" t="s">
        <v>8290</v>
      </c>
      <c r="P1121">
        <f t="shared" si="68"/>
        <v>5</v>
      </c>
      <c r="Q1121">
        <f t="shared" si="69"/>
        <v>0</v>
      </c>
      <c r="R1121" s="16">
        <f t="shared" si="71"/>
        <v>41722.792407407411</v>
      </c>
      <c r="S1121" s="16">
        <f t="shared" si="70"/>
        <v>41735.792407407411</v>
      </c>
    </row>
    <row r="1122" spans="1:19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s="11" t="s">
        <v>8290</v>
      </c>
      <c r="P1122">
        <f t="shared" si="68"/>
        <v>0</v>
      </c>
      <c r="Q1122">
        <f t="shared" si="69"/>
        <v>0</v>
      </c>
      <c r="R1122" s="16">
        <f t="shared" si="71"/>
        <v>40799.872685185182</v>
      </c>
      <c r="S1122" s="16">
        <f t="shared" si="70"/>
        <v>40844.872685185182</v>
      </c>
    </row>
    <row r="1123" spans="1:19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s="11" t="s">
        <v>8290</v>
      </c>
      <c r="P1123">
        <f t="shared" si="68"/>
        <v>5.8</v>
      </c>
      <c r="Q1123">
        <f t="shared" si="69"/>
        <v>0</v>
      </c>
      <c r="R1123" s="16">
        <f t="shared" si="71"/>
        <v>42412.934212962966</v>
      </c>
      <c r="S1123" s="16">
        <f t="shared" si="70"/>
        <v>42442.892546296294</v>
      </c>
    </row>
    <row r="1124" spans="1:19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s="11" t="s">
        <v>8290</v>
      </c>
      <c r="P1124">
        <f t="shared" si="68"/>
        <v>0</v>
      </c>
      <c r="Q1124">
        <f t="shared" si="69"/>
        <v>0</v>
      </c>
      <c r="R1124" s="16">
        <f t="shared" si="71"/>
        <v>41410.703993055555</v>
      </c>
      <c r="S1124" s="16">
        <f t="shared" si="70"/>
        <v>41424.703993055555</v>
      </c>
    </row>
    <row r="1125" spans="1:19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s="11" t="s">
        <v>8290</v>
      </c>
      <c r="P1125">
        <f t="shared" si="68"/>
        <v>3.67</v>
      </c>
      <c r="Q1125">
        <f t="shared" si="69"/>
        <v>0</v>
      </c>
      <c r="R1125" s="16">
        <f t="shared" si="71"/>
        <v>41718.5237037037</v>
      </c>
      <c r="S1125" s="16">
        <f t="shared" si="70"/>
        <v>41748.5237037037</v>
      </c>
    </row>
    <row r="1126" spans="1:19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s="11" t="s">
        <v>8291</v>
      </c>
      <c r="P1126">
        <f t="shared" si="68"/>
        <v>60.71</v>
      </c>
      <c r="Q1126">
        <f t="shared" si="69"/>
        <v>0</v>
      </c>
      <c r="R1126" s="16">
        <f t="shared" si="71"/>
        <v>42094.667256944449</v>
      </c>
      <c r="S1126" s="16">
        <f t="shared" si="70"/>
        <v>42124.667256944449</v>
      </c>
    </row>
    <row r="1127" spans="1:19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s="11" t="s">
        <v>8291</v>
      </c>
      <c r="P1127">
        <f t="shared" si="68"/>
        <v>0</v>
      </c>
      <c r="Q1127">
        <f t="shared" si="69"/>
        <v>0</v>
      </c>
      <c r="R1127" s="16">
        <f t="shared" si="71"/>
        <v>42212.624189814815</v>
      </c>
      <c r="S1127" s="16">
        <f t="shared" si="70"/>
        <v>42272.624189814815</v>
      </c>
    </row>
    <row r="1128" spans="1:19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s="11" t="s">
        <v>8291</v>
      </c>
      <c r="P1128">
        <f t="shared" si="68"/>
        <v>5</v>
      </c>
      <c r="Q1128">
        <f t="shared" si="69"/>
        <v>1</v>
      </c>
      <c r="R1128" s="16">
        <f t="shared" si="71"/>
        <v>42535.327476851846</v>
      </c>
      <c r="S1128" s="16">
        <f t="shared" si="70"/>
        <v>42565.327476851846</v>
      </c>
    </row>
    <row r="1129" spans="1:19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s="11" t="s">
        <v>8291</v>
      </c>
      <c r="P1129">
        <f t="shared" si="68"/>
        <v>25.43</v>
      </c>
      <c r="Q1129">
        <f t="shared" si="69"/>
        <v>2</v>
      </c>
      <c r="R1129" s="16">
        <f t="shared" si="71"/>
        <v>41926.854166666664</v>
      </c>
      <c r="S1129" s="16">
        <f t="shared" si="70"/>
        <v>41957.895833333328</v>
      </c>
    </row>
    <row r="1130" spans="1:19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s="11" t="s">
        <v>8291</v>
      </c>
      <c r="P1130">
        <f t="shared" si="68"/>
        <v>1</v>
      </c>
      <c r="Q1130">
        <f t="shared" si="69"/>
        <v>0</v>
      </c>
      <c r="R1130" s="16">
        <f t="shared" si="71"/>
        <v>41828.649502314816</v>
      </c>
      <c r="S1130" s="16">
        <f t="shared" si="70"/>
        <v>41858.649502314816</v>
      </c>
    </row>
    <row r="1131" spans="1:19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s="11" t="s">
        <v>8291</v>
      </c>
      <c r="P1131">
        <f t="shared" si="68"/>
        <v>10.5</v>
      </c>
      <c r="Q1131">
        <f t="shared" si="69"/>
        <v>0</v>
      </c>
      <c r="R1131" s="16">
        <f t="shared" si="71"/>
        <v>42496.264965277776</v>
      </c>
      <c r="S1131" s="16">
        <f t="shared" si="70"/>
        <v>42526.264965277776</v>
      </c>
    </row>
    <row r="1132" spans="1:19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s="11" t="s">
        <v>8291</v>
      </c>
      <c r="P1132">
        <f t="shared" si="68"/>
        <v>3.67</v>
      </c>
      <c r="Q1132">
        <f t="shared" si="69"/>
        <v>0</v>
      </c>
      <c r="R1132" s="16">
        <f t="shared" si="71"/>
        <v>41908.996527777781</v>
      </c>
      <c r="S1132" s="16">
        <f t="shared" si="70"/>
        <v>41969.038194444445</v>
      </c>
    </row>
    <row r="1133" spans="1:19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s="11" t="s">
        <v>8291</v>
      </c>
      <c r="P1133">
        <f t="shared" si="68"/>
        <v>0</v>
      </c>
      <c r="Q1133">
        <f t="shared" si="69"/>
        <v>0</v>
      </c>
      <c r="R1133" s="16">
        <f t="shared" si="71"/>
        <v>42332.908194444448</v>
      </c>
      <c r="S1133" s="16">
        <f t="shared" si="70"/>
        <v>42362.908194444448</v>
      </c>
    </row>
    <row r="1134" spans="1:19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s="11" t="s">
        <v>8291</v>
      </c>
      <c r="P1134">
        <f t="shared" si="68"/>
        <v>110.62</v>
      </c>
      <c r="Q1134">
        <f t="shared" si="69"/>
        <v>14</v>
      </c>
      <c r="R1134" s="16">
        <f t="shared" si="71"/>
        <v>42706.115405092598</v>
      </c>
      <c r="S1134" s="16">
        <f t="shared" si="70"/>
        <v>42736.115405092598</v>
      </c>
    </row>
    <row r="1135" spans="1:19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s="11" t="s">
        <v>8291</v>
      </c>
      <c r="P1135">
        <f t="shared" si="68"/>
        <v>20</v>
      </c>
      <c r="Q1135">
        <f t="shared" si="69"/>
        <v>1</v>
      </c>
      <c r="R1135" s="16">
        <f t="shared" si="71"/>
        <v>41821.407187500001</v>
      </c>
      <c r="S1135" s="16">
        <f t="shared" si="70"/>
        <v>41851.407187500001</v>
      </c>
    </row>
    <row r="1136" spans="1:19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s="11" t="s">
        <v>8291</v>
      </c>
      <c r="P1136">
        <f t="shared" si="68"/>
        <v>1</v>
      </c>
      <c r="Q1136">
        <f t="shared" si="69"/>
        <v>0</v>
      </c>
      <c r="R1136" s="16">
        <f t="shared" si="71"/>
        <v>41958.285046296296</v>
      </c>
      <c r="S1136" s="16">
        <f t="shared" si="70"/>
        <v>41972.189583333333</v>
      </c>
    </row>
    <row r="1137" spans="1:19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s="11" t="s">
        <v>8291</v>
      </c>
      <c r="P1137">
        <f t="shared" si="68"/>
        <v>50</v>
      </c>
      <c r="Q1137">
        <f t="shared" si="69"/>
        <v>5</v>
      </c>
      <c r="R1137" s="16">
        <f t="shared" si="71"/>
        <v>42558.989513888882</v>
      </c>
      <c r="S1137" s="16">
        <f t="shared" si="70"/>
        <v>42588.989513888882</v>
      </c>
    </row>
    <row r="1138" spans="1:19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s="11" t="s">
        <v>8291</v>
      </c>
      <c r="P1138">
        <f t="shared" si="68"/>
        <v>45</v>
      </c>
      <c r="Q1138">
        <f t="shared" si="69"/>
        <v>6</v>
      </c>
      <c r="R1138" s="16">
        <f t="shared" si="71"/>
        <v>42327.671631944439</v>
      </c>
      <c r="S1138" s="16">
        <f t="shared" si="70"/>
        <v>42357.671631944439</v>
      </c>
    </row>
    <row r="1139" spans="1:19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s="11" t="s">
        <v>8291</v>
      </c>
      <c r="P1139">
        <f t="shared" si="68"/>
        <v>253.21</v>
      </c>
      <c r="Q1139">
        <f t="shared" si="69"/>
        <v>40</v>
      </c>
      <c r="R1139" s="16">
        <f t="shared" si="71"/>
        <v>42453.819687499999</v>
      </c>
      <c r="S1139" s="16">
        <f t="shared" si="70"/>
        <v>42483.819687499999</v>
      </c>
    </row>
    <row r="1140" spans="1:19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s="11" t="s">
        <v>8291</v>
      </c>
      <c r="P1140">
        <f t="shared" si="68"/>
        <v>31.25</v>
      </c>
      <c r="Q1140">
        <f t="shared" si="69"/>
        <v>0</v>
      </c>
      <c r="R1140" s="16">
        <f t="shared" si="71"/>
        <v>42736.9066087963</v>
      </c>
      <c r="S1140" s="16">
        <f t="shared" si="70"/>
        <v>42756.9066087963</v>
      </c>
    </row>
    <row r="1141" spans="1:19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s="11" t="s">
        <v>8291</v>
      </c>
      <c r="P1141">
        <f t="shared" si="68"/>
        <v>5</v>
      </c>
      <c r="Q1141">
        <f t="shared" si="69"/>
        <v>0</v>
      </c>
      <c r="R1141" s="16">
        <f t="shared" si="71"/>
        <v>41975.347523148142</v>
      </c>
      <c r="S1141" s="16">
        <f t="shared" si="70"/>
        <v>42005.347523148142</v>
      </c>
    </row>
    <row r="1142" spans="1:19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s="11" t="s">
        <v>8291</v>
      </c>
      <c r="P1142">
        <f t="shared" si="68"/>
        <v>0</v>
      </c>
      <c r="Q1142">
        <f t="shared" si="69"/>
        <v>0</v>
      </c>
      <c r="R1142" s="16">
        <f t="shared" si="71"/>
        <v>42192.462048611109</v>
      </c>
      <c r="S1142" s="16">
        <f t="shared" si="70"/>
        <v>42222.462048611109</v>
      </c>
    </row>
    <row r="1143" spans="1:19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s="11" t="s">
        <v>8291</v>
      </c>
      <c r="P1143">
        <f t="shared" si="68"/>
        <v>0</v>
      </c>
      <c r="Q1143">
        <f t="shared" si="69"/>
        <v>0</v>
      </c>
      <c r="R1143" s="16">
        <f t="shared" si="71"/>
        <v>42164.699652777781</v>
      </c>
      <c r="S1143" s="16">
        <f t="shared" si="70"/>
        <v>42194.699652777781</v>
      </c>
    </row>
    <row r="1144" spans="1:19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s="11" t="s">
        <v>8291</v>
      </c>
      <c r="P1144">
        <f t="shared" si="68"/>
        <v>0</v>
      </c>
      <c r="Q1144">
        <f t="shared" si="69"/>
        <v>0</v>
      </c>
      <c r="R1144" s="16">
        <f t="shared" si="71"/>
        <v>42022.006099537044</v>
      </c>
      <c r="S1144" s="16">
        <f t="shared" si="70"/>
        <v>42052.006099537044</v>
      </c>
    </row>
    <row r="1145" spans="1:19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s="11" t="s">
        <v>8291</v>
      </c>
      <c r="P1145">
        <f t="shared" si="68"/>
        <v>23.25</v>
      </c>
      <c r="Q1145">
        <f t="shared" si="69"/>
        <v>0</v>
      </c>
      <c r="R1145" s="16">
        <f t="shared" si="71"/>
        <v>42325.19358796296</v>
      </c>
      <c r="S1145" s="16">
        <f t="shared" si="70"/>
        <v>42355.19358796296</v>
      </c>
    </row>
    <row r="1146" spans="1:19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s="11" t="s">
        <v>8293</v>
      </c>
      <c r="P1146">
        <f t="shared" si="68"/>
        <v>0</v>
      </c>
      <c r="Q1146">
        <f t="shared" si="69"/>
        <v>0</v>
      </c>
      <c r="R1146" s="16">
        <f t="shared" si="71"/>
        <v>42093.181944444441</v>
      </c>
      <c r="S1146" s="16">
        <f t="shared" si="70"/>
        <v>42123.181944444441</v>
      </c>
    </row>
    <row r="1147" spans="1:19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s="11" t="s">
        <v>8293</v>
      </c>
      <c r="P1147">
        <f t="shared" si="68"/>
        <v>100</v>
      </c>
      <c r="Q1147">
        <f t="shared" si="69"/>
        <v>0</v>
      </c>
      <c r="R1147" s="16">
        <f t="shared" si="71"/>
        <v>41854.747592592597</v>
      </c>
      <c r="S1147" s="16">
        <f t="shared" si="70"/>
        <v>41914.747592592597</v>
      </c>
    </row>
    <row r="1148" spans="1:19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s="11" t="s">
        <v>8293</v>
      </c>
      <c r="P1148">
        <f t="shared" si="68"/>
        <v>44.17</v>
      </c>
      <c r="Q1148">
        <f t="shared" si="69"/>
        <v>9</v>
      </c>
      <c r="R1148" s="16">
        <f t="shared" si="71"/>
        <v>41723.9533912037</v>
      </c>
      <c r="S1148" s="16">
        <f t="shared" si="70"/>
        <v>41761.9533912037</v>
      </c>
    </row>
    <row r="1149" spans="1:19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s="11" t="s">
        <v>8293</v>
      </c>
      <c r="P1149">
        <f t="shared" si="68"/>
        <v>0</v>
      </c>
      <c r="Q1149">
        <f t="shared" si="69"/>
        <v>0</v>
      </c>
      <c r="R1149" s="16">
        <f t="shared" si="71"/>
        <v>41871.972025462965</v>
      </c>
      <c r="S1149" s="16">
        <f t="shared" si="70"/>
        <v>41931.972025462965</v>
      </c>
    </row>
    <row r="1150" spans="1:19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s="11" t="s">
        <v>8293</v>
      </c>
      <c r="P1150">
        <f t="shared" si="68"/>
        <v>24.33</v>
      </c>
      <c r="Q1150">
        <f t="shared" si="69"/>
        <v>0</v>
      </c>
      <c r="R1150" s="16">
        <f t="shared" si="71"/>
        <v>42675.171076388884</v>
      </c>
      <c r="S1150" s="16">
        <f t="shared" si="70"/>
        <v>42705.212743055556</v>
      </c>
    </row>
    <row r="1151" spans="1:19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s="11" t="s">
        <v>8293</v>
      </c>
      <c r="P1151">
        <f t="shared" si="68"/>
        <v>37.5</v>
      </c>
      <c r="Q1151">
        <f t="shared" si="69"/>
        <v>0</v>
      </c>
      <c r="R1151" s="16">
        <f t="shared" si="71"/>
        <v>42507.71025462963</v>
      </c>
      <c r="S1151" s="16">
        <f t="shared" si="70"/>
        <v>42537.71025462963</v>
      </c>
    </row>
    <row r="1152" spans="1:19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s="11" t="s">
        <v>8293</v>
      </c>
      <c r="P1152">
        <f t="shared" si="68"/>
        <v>42</v>
      </c>
      <c r="Q1152">
        <f t="shared" si="69"/>
        <v>10</v>
      </c>
      <c r="R1152" s="16">
        <f t="shared" si="71"/>
        <v>42317.954571759255</v>
      </c>
      <c r="S1152" s="16">
        <f t="shared" si="70"/>
        <v>42377.954571759255</v>
      </c>
    </row>
    <row r="1153" spans="1:19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s="11" t="s">
        <v>8293</v>
      </c>
      <c r="P1153">
        <f t="shared" si="68"/>
        <v>0</v>
      </c>
      <c r="Q1153">
        <f t="shared" si="69"/>
        <v>0</v>
      </c>
      <c r="R1153" s="16">
        <f t="shared" si="71"/>
        <v>42224.102581018517</v>
      </c>
      <c r="S1153" s="16">
        <f t="shared" si="70"/>
        <v>42254.102581018517</v>
      </c>
    </row>
    <row r="1154" spans="1:19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s="11" t="s">
        <v>8293</v>
      </c>
      <c r="P1154">
        <f t="shared" ref="P1154:P1217" si="72">IFERROR(ROUND(E1154/L1154,2),0)</f>
        <v>60.73</v>
      </c>
      <c r="Q1154">
        <f t="shared" ref="Q1154:Q1217" si="73">ROUND((E1154/D1154)*100,0)</f>
        <v>6</v>
      </c>
      <c r="R1154" s="16">
        <f t="shared" si="71"/>
        <v>42109.709629629629</v>
      </c>
      <c r="S1154" s="16">
        <f t="shared" si="70"/>
        <v>42139.709629629629</v>
      </c>
    </row>
    <row r="1155" spans="1:19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s="11" t="s">
        <v>8293</v>
      </c>
      <c r="P1155">
        <f t="shared" si="72"/>
        <v>50</v>
      </c>
      <c r="Q1155">
        <f t="shared" si="73"/>
        <v>1</v>
      </c>
      <c r="R1155" s="16">
        <f t="shared" si="71"/>
        <v>42143.714178240742</v>
      </c>
      <c r="S1155" s="16">
        <f t="shared" ref="S1155:S1218" si="74">(((I1155/60)/60)/24)+DATE(1970,1,1)</f>
        <v>42173.714178240742</v>
      </c>
    </row>
    <row r="1156" spans="1:19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s="11" t="s">
        <v>8293</v>
      </c>
      <c r="P1156">
        <f t="shared" si="72"/>
        <v>108.33</v>
      </c>
      <c r="Q1156">
        <f t="shared" si="73"/>
        <v>7</v>
      </c>
      <c r="R1156" s="16">
        <f t="shared" ref="R1156:R1219" si="75">(((J1156/60)/60)/24)+DATE(1970,1,1)</f>
        <v>42223.108865740738</v>
      </c>
      <c r="S1156" s="16">
        <f t="shared" si="74"/>
        <v>42253.108865740738</v>
      </c>
    </row>
    <row r="1157" spans="1:19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s="11" t="s">
        <v>8293</v>
      </c>
      <c r="P1157">
        <f t="shared" si="72"/>
        <v>23.5</v>
      </c>
      <c r="Q1157">
        <f t="shared" si="73"/>
        <v>1</v>
      </c>
      <c r="R1157" s="16">
        <f t="shared" si="75"/>
        <v>41835.763981481483</v>
      </c>
      <c r="S1157" s="16">
        <f t="shared" si="74"/>
        <v>41865.763981481483</v>
      </c>
    </row>
    <row r="1158" spans="1:19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s="11" t="s">
        <v>8293</v>
      </c>
      <c r="P1158">
        <f t="shared" si="72"/>
        <v>0</v>
      </c>
      <c r="Q1158">
        <f t="shared" si="73"/>
        <v>0</v>
      </c>
      <c r="R1158" s="16">
        <f t="shared" si="75"/>
        <v>42029.07131944444</v>
      </c>
      <c r="S1158" s="16">
        <f t="shared" si="74"/>
        <v>42059.07131944444</v>
      </c>
    </row>
    <row r="1159" spans="1:19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s="11" t="s">
        <v>8293</v>
      </c>
      <c r="P1159">
        <f t="shared" si="72"/>
        <v>50.33</v>
      </c>
      <c r="Q1159">
        <f t="shared" si="73"/>
        <v>2</v>
      </c>
      <c r="R1159" s="16">
        <f t="shared" si="75"/>
        <v>41918.628240740742</v>
      </c>
      <c r="S1159" s="16">
        <f t="shared" si="74"/>
        <v>41978.669907407413</v>
      </c>
    </row>
    <row r="1160" spans="1:19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s="11" t="s">
        <v>8293</v>
      </c>
      <c r="P1160">
        <f t="shared" si="72"/>
        <v>11.67</v>
      </c>
      <c r="Q1160">
        <f t="shared" si="73"/>
        <v>0</v>
      </c>
      <c r="R1160" s="16">
        <f t="shared" si="75"/>
        <v>41952.09175925926</v>
      </c>
      <c r="S1160" s="16">
        <f t="shared" si="74"/>
        <v>41982.09175925926</v>
      </c>
    </row>
    <row r="1161" spans="1:19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s="11" t="s">
        <v>8293</v>
      </c>
      <c r="P1161">
        <f t="shared" si="72"/>
        <v>0</v>
      </c>
      <c r="Q1161">
        <f t="shared" si="73"/>
        <v>0</v>
      </c>
      <c r="R1161" s="16">
        <f t="shared" si="75"/>
        <v>42154.726446759261</v>
      </c>
      <c r="S1161" s="16">
        <f t="shared" si="74"/>
        <v>42185.65625</v>
      </c>
    </row>
    <row r="1162" spans="1:19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s="11" t="s">
        <v>8293</v>
      </c>
      <c r="P1162">
        <f t="shared" si="72"/>
        <v>60.79</v>
      </c>
      <c r="Q1162">
        <f t="shared" si="73"/>
        <v>4</v>
      </c>
      <c r="R1162" s="16">
        <f t="shared" si="75"/>
        <v>42061.154930555553</v>
      </c>
      <c r="S1162" s="16">
        <f t="shared" si="74"/>
        <v>42091.113263888896</v>
      </c>
    </row>
    <row r="1163" spans="1:19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s="11" t="s">
        <v>8293</v>
      </c>
      <c r="P1163">
        <f t="shared" si="72"/>
        <v>0</v>
      </c>
      <c r="Q1163">
        <f t="shared" si="73"/>
        <v>0</v>
      </c>
      <c r="R1163" s="16">
        <f t="shared" si="75"/>
        <v>42122.629502314812</v>
      </c>
      <c r="S1163" s="16">
        <f t="shared" si="74"/>
        <v>42143.629502314812</v>
      </c>
    </row>
    <row r="1164" spans="1:19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s="11" t="s">
        <v>8293</v>
      </c>
      <c r="P1164">
        <f t="shared" si="72"/>
        <v>17.5</v>
      </c>
      <c r="Q1164">
        <f t="shared" si="73"/>
        <v>0</v>
      </c>
      <c r="R1164" s="16">
        <f t="shared" si="75"/>
        <v>41876.683611111112</v>
      </c>
      <c r="S1164" s="16">
        <f t="shared" si="74"/>
        <v>41907.683611111112</v>
      </c>
    </row>
    <row r="1165" spans="1:19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s="11" t="s">
        <v>8293</v>
      </c>
      <c r="P1165">
        <f t="shared" si="72"/>
        <v>0</v>
      </c>
      <c r="Q1165">
        <f t="shared" si="73"/>
        <v>0</v>
      </c>
      <c r="R1165" s="16">
        <f t="shared" si="75"/>
        <v>41830.723611111112</v>
      </c>
      <c r="S1165" s="16">
        <f t="shared" si="74"/>
        <v>41860.723611111112</v>
      </c>
    </row>
    <row r="1166" spans="1:19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s="11" t="s">
        <v>8293</v>
      </c>
      <c r="P1166">
        <f t="shared" si="72"/>
        <v>0</v>
      </c>
      <c r="Q1166">
        <f t="shared" si="73"/>
        <v>0</v>
      </c>
      <c r="R1166" s="16">
        <f t="shared" si="75"/>
        <v>42509.724328703705</v>
      </c>
      <c r="S1166" s="16">
        <f t="shared" si="74"/>
        <v>42539.724328703705</v>
      </c>
    </row>
    <row r="1167" spans="1:19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s="11" t="s">
        <v>8293</v>
      </c>
      <c r="P1167">
        <f t="shared" si="72"/>
        <v>82.82</v>
      </c>
      <c r="Q1167">
        <f t="shared" si="73"/>
        <v>21</v>
      </c>
      <c r="R1167" s="16">
        <f t="shared" si="75"/>
        <v>41792.214467592588</v>
      </c>
      <c r="S1167" s="16">
        <f t="shared" si="74"/>
        <v>41826.214467592588</v>
      </c>
    </row>
    <row r="1168" spans="1:19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s="11" t="s">
        <v>8293</v>
      </c>
      <c r="P1168">
        <f t="shared" si="72"/>
        <v>358.88</v>
      </c>
      <c r="Q1168">
        <f t="shared" si="73"/>
        <v>19</v>
      </c>
      <c r="R1168" s="16">
        <f t="shared" si="75"/>
        <v>42150.485439814816</v>
      </c>
      <c r="S1168" s="16">
        <f t="shared" si="74"/>
        <v>42181.166666666672</v>
      </c>
    </row>
    <row r="1169" spans="1:19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s="11" t="s">
        <v>8293</v>
      </c>
      <c r="P1169">
        <f t="shared" si="72"/>
        <v>61.19</v>
      </c>
      <c r="Q1169">
        <f t="shared" si="73"/>
        <v>2</v>
      </c>
      <c r="R1169" s="16">
        <f t="shared" si="75"/>
        <v>41863.734895833331</v>
      </c>
      <c r="S1169" s="16">
        <f t="shared" si="74"/>
        <v>41894.734895833331</v>
      </c>
    </row>
    <row r="1170" spans="1:19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s="11" t="s">
        <v>8293</v>
      </c>
      <c r="P1170">
        <f t="shared" si="72"/>
        <v>340</v>
      </c>
      <c r="Q1170">
        <f t="shared" si="73"/>
        <v>6</v>
      </c>
      <c r="R1170" s="16">
        <f t="shared" si="75"/>
        <v>42605.053993055553</v>
      </c>
      <c r="S1170" s="16">
        <f t="shared" si="74"/>
        <v>42635.053993055553</v>
      </c>
    </row>
    <row r="1171" spans="1:19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s="11" t="s">
        <v>8293</v>
      </c>
      <c r="P1171">
        <f t="shared" si="72"/>
        <v>5.67</v>
      </c>
      <c r="Q1171">
        <f t="shared" si="73"/>
        <v>0</v>
      </c>
      <c r="R1171" s="16">
        <f t="shared" si="75"/>
        <v>42027.353738425925</v>
      </c>
      <c r="S1171" s="16">
        <f t="shared" si="74"/>
        <v>42057.353738425925</v>
      </c>
    </row>
    <row r="1172" spans="1:19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s="11" t="s">
        <v>8293</v>
      </c>
      <c r="P1172">
        <f t="shared" si="72"/>
        <v>50</v>
      </c>
      <c r="Q1172">
        <f t="shared" si="73"/>
        <v>0</v>
      </c>
      <c r="R1172" s="16">
        <f t="shared" si="75"/>
        <v>42124.893182870372</v>
      </c>
      <c r="S1172" s="16">
        <f t="shared" si="74"/>
        <v>42154.893182870372</v>
      </c>
    </row>
    <row r="1173" spans="1:19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s="11" t="s">
        <v>8293</v>
      </c>
      <c r="P1173">
        <f t="shared" si="72"/>
        <v>25</v>
      </c>
      <c r="Q1173">
        <f t="shared" si="73"/>
        <v>0</v>
      </c>
      <c r="R1173" s="16">
        <f t="shared" si="75"/>
        <v>41938.804710648146</v>
      </c>
      <c r="S1173" s="16">
        <f t="shared" si="74"/>
        <v>41956.846377314811</v>
      </c>
    </row>
    <row r="1174" spans="1:19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s="11" t="s">
        <v>8293</v>
      </c>
      <c r="P1174">
        <f t="shared" si="72"/>
        <v>0</v>
      </c>
      <c r="Q1174">
        <f t="shared" si="73"/>
        <v>0</v>
      </c>
      <c r="R1174" s="16">
        <f t="shared" si="75"/>
        <v>41841.682314814818</v>
      </c>
      <c r="S1174" s="16">
        <f t="shared" si="74"/>
        <v>41871.682314814818</v>
      </c>
    </row>
    <row r="1175" spans="1:19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s="11" t="s">
        <v>8293</v>
      </c>
      <c r="P1175">
        <f t="shared" si="72"/>
        <v>30</v>
      </c>
      <c r="Q1175">
        <f t="shared" si="73"/>
        <v>0</v>
      </c>
      <c r="R1175" s="16">
        <f t="shared" si="75"/>
        <v>42184.185844907406</v>
      </c>
      <c r="S1175" s="16">
        <f t="shared" si="74"/>
        <v>42219.185844907406</v>
      </c>
    </row>
    <row r="1176" spans="1:19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s="11" t="s">
        <v>8293</v>
      </c>
      <c r="P1176">
        <f t="shared" si="72"/>
        <v>46.63</v>
      </c>
      <c r="Q1176">
        <f t="shared" si="73"/>
        <v>6</v>
      </c>
      <c r="R1176" s="16">
        <f t="shared" si="75"/>
        <v>42468.84174768519</v>
      </c>
      <c r="S1176" s="16">
        <f t="shared" si="74"/>
        <v>42498.84174768519</v>
      </c>
    </row>
    <row r="1177" spans="1:19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s="11" t="s">
        <v>8293</v>
      </c>
      <c r="P1177">
        <f t="shared" si="72"/>
        <v>65</v>
      </c>
      <c r="Q1177">
        <f t="shared" si="73"/>
        <v>3</v>
      </c>
      <c r="R1177" s="16">
        <f t="shared" si="75"/>
        <v>42170.728460648148</v>
      </c>
      <c r="S1177" s="16">
        <f t="shared" si="74"/>
        <v>42200.728460648148</v>
      </c>
    </row>
    <row r="1178" spans="1:19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s="11" t="s">
        <v>8293</v>
      </c>
      <c r="P1178">
        <f t="shared" si="72"/>
        <v>10</v>
      </c>
      <c r="Q1178">
        <f t="shared" si="73"/>
        <v>0</v>
      </c>
      <c r="R1178" s="16">
        <f t="shared" si="75"/>
        <v>42746.019652777773</v>
      </c>
      <c r="S1178" s="16">
        <f t="shared" si="74"/>
        <v>42800.541666666672</v>
      </c>
    </row>
    <row r="1179" spans="1:19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s="11" t="s">
        <v>8293</v>
      </c>
      <c r="P1179">
        <f t="shared" si="72"/>
        <v>0</v>
      </c>
      <c r="Q1179">
        <f t="shared" si="73"/>
        <v>0</v>
      </c>
      <c r="R1179" s="16">
        <f t="shared" si="75"/>
        <v>41897.660833333335</v>
      </c>
      <c r="S1179" s="16">
        <f t="shared" si="74"/>
        <v>41927.660833333335</v>
      </c>
    </row>
    <row r="1180" spans="1:19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s="11" t="s">
        <v>8293</v>
      </c>
      <c r="P1180">
        <f t="shared" si="72"/>
        <v>5</v>
      </c>
      <c r="Q1180">
        <f t="shared" si="73"/>
        <v>0</v>
      </c>
      <c r="R1180" s="16">
        <f t="shared" si="75"/>
        <v>41837.905694444446</v>
      </c>
      <c r="S1180" s="16">
        <f t="shared" si="74"/>
        <v>41867.905694444446</v>
      </c>
    </row>
    <row r="1181" spans="1:19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s="11" t="s">
        <v>8293</v>
      </c>
      <c r="P1181">
        <f t="shared" si="72"/>
        <v>640</v>
      </c>
      <c r="Q1181">
        <f t="shared" si="73"/>
        <v>5</v>
      </c>
      <c r="R1181" s="16">
        <f t="shared" si="75"/>
        <v>42275.720219907409</v>
      </c>
      <c r="S1181" s="16">
        <f t="shared" si="74"/>
        <v>42305.720219907409</v>
      </c>
    </row>
    <row r="1182" spans="1:19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s="11" t="s">
        <v>8293</v>
      </c>
      <c r="P1182">
        <f t="shared" si="72"/>
        <v>69.12</v>
      </c>
      <c r="Q1182">
        <f t="shared" si="73"/>
        <v>12</v>
      </c>
      <c r="R1182" s="16">
        <f t="shared" si="75"/>
        <v>41781.806875000002</v>
      </c>
      <c r="S1182" s="16">
        <f t="shared" si="74"/>
        <v>41818.806875000002</v>
      </c>
    </row>
    <row r="1183" spans="1:19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s="11" t="s">
        <v>8293</v>
      </c>
      <c r="P1183">
        <f t="shared" si="72"/>
        <v>1.33</v>
      </c>
      <c r="Q1183">
        <f t="shared" si="73"/>
        <v>0</v>
      </c>
      <c r="R1183" s="16">
        <f t="shared" si="75"/>
        <v>42034.339363425926</v>
      </c>
      <c r="S1183" s="16">
        <f t="shared" si="74"/>
        <v>42064.339363425926</v>
      </c>
    </row>
    <row r="1184" spans="1:19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s="11" t="s">
        <v>8293</v>
      </c>
      <c r="P1184">
        <f t="shared" si="72"/>
        <v>10.5</v>
      </c>
      <c r="Q1184">
        <f t="shared" si="73"/>
        <v>4</v>
      </c>
      <c r="R1184" s="16">
        <f t="shared" si="75"/>
        <v>42728.827407407407</v>
      </c>
      <c r="S1184" s="16">
        <f t="shared" si="74"/>
        <v>42747.695833333331</v>
      </c>
    </row>
    <row r="1185" spans="1:19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s="11" t="s">
        <v>8293</v>
      </c>
      <c r="P1185">
        <f t="shared" si="72"/>
        <v>33.33</v>
      </c>
      <c r="Q1185">
        <f t="shared" si="73"/>
        <v>4</v>
      </c>
      <c r="R1185" s="16">
        <f t="shared" si="75"/>
        <v>42656.86137731481</v>
      </c>
      <c r="S1185" s="16">
        <f t="shared" si="74"/>
        <v>42676.165972222225</v>
      </c>
    </row>
    <row r="1186" spans="1:19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s="11" t="s">
        <v>8295</v>
      </c>
      <c r="P1186">
        <f t="shared" si="72"/>
        <v>61.56</v>
      </c>
      <c r="Q1186">
        <f t="shared" si="73"/>
        <v>105</v>
      </c>
      <c r="R1186" s="16">
        <f t="shared" si="75"/>
        <v>42741.599664351852</v>
      </c>
      <c r="S1186" s="16">
        <f t="shared" si="74"/>
        <v>42772.599664351852</v>
      </c>
    </row>
    <row r="1187" spans="1:19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s="11" t="s">
        <v>8295</v>
      </c>
      <c r="P1187">
        <f t="shared" si="72"/>
        <v>118.74</v>
      </c>
      <c r="Q1187">
        <f t="shared" si="73"/>
        <v>105</v>
      </c>
      <c r="R1187" s="16">
        <f t="shared" si="75"/>
        <v>42130.865150462967</v>
      </c>
      <c r="S1187" s="16">
        <f t="shared" si="74"/>
        <v>42163.166666666672</v>
      </c>
    </row>
    <row r="1188" spans="1:19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s="11" t="s">
        <v>8295</v>
      </c>
      <c r="P1188">
        <f t="shared" si="72"/>
        <v>65.08</v>
      </c>
      <c r="Q1188">
        <f t="shared" si="73"/>
        <v>107</v>
      </c>
      <c r="R1188" s="16">
        <f t="shared" si="75"/>
        <v>42123.86336805555</v>
      </c>
      <c r="S1188" s="16">
        <f t="shared" si="74"/>
        <v>42156.945833333331</v>
      </c>
    </row>
    <row r="1189" spans="1:19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s="11" t="s">
        <v>8295</v>
      </c>
      <c r="P1189">
        <f t="shared" si="72"/>
        <v>130.16</v>
      </c>
      <c r="Q1189">
        <f t="shared" si="73"/>
        <v>104</v>
      </c>
      <c r="R1189" s="16">
        <f t="shared" si="75"/>
        <v>42109.894942129627</v>
      </c>
      <c r="S1189" s="16">
        <f t="shared" si="74"/>
        <v>42141.75</v>
      </c>
    </row>
    <row r="1190" spans="1:19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s="11" t="s">
        <v>8295</v>
      </c>
      <c r="P1190">
        <f t="shared" si="72"/>
        <v>37.78</v>
      </c>
      <c r="Q1190">
        <f t="shared" si="73"/>
        <v>161</v>
      </c>
      <c r="R1190" s="16">
        <f t="shared" si="75"/>
        <v>42711.700694444444</v>
      </c>
      <c r="S1190" s="16">
        <f t="shared" si="74"/>
        <v>42732.700694444444</v>
      </c>
    </row>
    <row r="1191" spans="1:19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s="11" t="s">
        <v>8295</v>
      </c>
      <c r="P1191">
        <f t="shared" si="72"/>
        <v>112.79</v>
      </c>
      <c r="Q1191">
        <f t="shared" si="73"/>
        <v>108</v>
      </c>
      <c r="R1191" s="16">
        <f t="shared" si="75"/>
        <v>42529.979108796295</v>
      </c>
      <c r="S1191" s="16">
        <f t="shared" si="74"/>
        <v>42550.979108796295</v>
      </c>
    </row>
    <row r="1192" spans="1:19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s="11" t="s">
        <v>8295</v>
      </c>
      <c r="P1192">
        <f t="shared" si="72"/>
        <v>51.92</v>
      </c>
      <c r="Q1192">
        <f t="shared" si="73"/>
        <v>135</v>
      </c>
      <c r="R1192" s="16">
        <f t="shared" si="75"/>
        <v>41852.665798611109</v>
      </c>
      <c r="S1192" s="16">
        <f t="shared" si="74"/>
        <v>41882.665798611109</v>
      </c>
    </row>
    <row r="1193" spans="1:19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s="11" t="s">
        <v>8295</v>
      </c>
      <c r="P1193">
        <f t="shared" si="72"/>
        <v>89.24</v>
      </c>
      <c r="Q1193">
        <f t="shared" si="73"/>
        <v>109</v>
      </c>
      <c r="R1193" s="16">
        <f t="shared" si="75"/>
        <v>42419.603703703702</v>
      </c>
      <c r="S1193" s="16">
        <f t="shared" si="74"/>
        <v>42449.562037037031</v>
      </c>
    </row>
    <row r="1194" spans="1:19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s="11" t="s">
        <v>8295</v>
      </c>
      <c r="P1194">
        <f t="shared" si="72"/>
        <v>19.329999999999998</v>
      </c>
      <c r="Q1194">
        <f t="shared" si="73"/>
        <v>290</v>
      </c>
      <c r="R1194" s="16">
        <f t="shared" si="75"/>
        <v>42747.506689814814</v>
      </c>
      <c r="S1194" s="16">
        <f t="shared" si="74"/>
        <v>42777.506689814814</v>
      </c>
    </row>
    <row r="1195" spans="1:19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s="11" t="s">
        <v>8295</v>
      </c>
      <c r="P1195">
        <f t="shared" si="72"/>
        <v>79.97</v>
      </c>
      <c r="Q1195">
        <f t="shared" si="73"/>
        <v>104</v>
      </c>
      <c r="R1195" s="16">
        <f t="shared" si="75"/>
        <v>42409.776076388895</v>
      </c>
      <c r="S1195" s="16">
        <f t="shared" si="74"/>
        <v>42469.734409722223</v>
      </c>
    </row>
    <row r="1196" spans="1:19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s="11" t="s">
        <v>8295</v>
      </c>
      <c r="P1196">
        <f t="shared" si="72"/>
        <v>56.41</v>
      </c>
      <c r="Q1196">
        <f t="shared" si="73"/>
        <v>322</v>
      </c>
      <c r="R1196" s="16">
        <f t="shared" si="75"/>
        <v>42072.488182870366</v>
      </c>
      <c r="S1196" s="16">
        <f t="shared" si="74"/>
        <v>42102.488182870366</v>
      </c>
    </row>
    <row r="1197" spans="1:19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s="11" t="s">
        <v>8295</v>
      </c>
      <c r="P1197">
        <f t="shared" si="72"/>
        <v>79.41</v>
      </c>
      <c r="Q1197">
        <f t="shared" si="73"/>
        <v>135</v>
      </c>
      <c r="R1197" s="16">
        <f t="shared" si="75"/>
        <v>42298.34783564815</v>
      </c>
      <c r="S1197" s="16">
        <f t="shared" si="74"/>
        <v>42358.375</v>
      </c>
    </row>
    <row r="1198" spans="1:19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s="11" t="s">
        <v>8295</v>
      </c>
      <c r="P1198">
        <f t="shared" si="72"/>
        <v>76.44</v>
      </c>
      <c r="Q1198">
        <f t="shared" si="73"/>
        <v>270</v>
      </c>
      <c r="R1198" s="16">
        <f t="shared" si="75"/>
        <v>42326.818738425922</v>
      </c>
      <c r="S1198" s="16">
        <f t="shared" si="74"/>
        <v>42356.818738425922</v>
      </c>
    </row>
    <row r="1199" spans="1:19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s="11" t="s">
        <v>8295</v>
      </c>
      <c r="P1199">
        <f t="shared" si="72"/>
        <v>121</v>
      </c>
      <c r="Q1199">
        <f t="shared" si="73"/>
        <v>253</v>
      </c>
      <c r="R1199" s="16">
        <f t="shared" si="75"/>
        <v>42503.66474537037</v>
      </c>
      <c r="S1199" s="16">
        <f t="shared" si="74"/>
        <v>42534.249305555553</v>
      </c>
    </row>
    <row r="1200" spans="1:19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s="11" t="s">
        <v>8295</v>
      </c>
      <c r="P1200">
        <f t="shared" si="72"/>
        <v>54.62</v>
      </c>
      <c r="Q1200">
        <f t="shared" si="73"/>
        <v>261</v>
      </c>
      <c r="R1200" s="16">
        <f t="shared" si="75"/>
        <v>42333.619050925925</v>
      </c>
      <c r="S1200" s="16">
        <f t="shared" si="74"/>
        <v>42369.125</v>
      </c>
    </row>
    <row r="1201" spans="1:19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s="11" t="s">
        <v>8295</v>
      </c>
      <c r="P1201">
        <f t="shared" si="72"/>
        <v>299.22000000000003</v>
      </c>
      <c r="Q1201">
        <f t="shared" si="73"/>
        <v>101</v>
      </c>
      <c r="R1201" s="16">
        <f t="shared" si="75"/>
        <v>42161.770833333328</v>
      </c>
      <c r="S1201" s="16">
        <f t="shared" si="74"/>
        <v>42193.770833333328</v>
      </c>
    </row>
    <row r="1202" spans="1:19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s="11" t="s">
        <v>8295</v>
      </c>
      <c r="P1202">
        <f t="shared" si="72"/>
        <v>58.53</v>
      </c>
      <c r="Q1202">
        <f t="shared" si="73"/>
        <v>126</v>
      </c>
      <c r="R1202" s="16">
        <f t="shared" si="75"/>
        <v>42089.477500000001</v>
      </c>
      <c r="S1202" s="16">
        <f t="shared" si="74"/>
        <v>42110.477500000001</v>
      </c>
    </row>
    <row r="1203" spans="1:19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s="11" t="s">
        <v>8295</v>
      </c>
      <c r="P1203">
        <f t="shared" si="72"/>
        <v>55.37</v>
      </c>
      <c r="Q1203">
        <f t="shared" si="73"/>
        <v>102</v>
      </c>
      <c r="R1203" s="16">
        <f t="shared" si="75"/>
        <v>42536.60701388889</v>
      </c>
      <c r="S1203" s="16">
        <f t="shared" si="74"/>
        <v>42566.60701388889</v>
      </c>
    </row>
    <row r="1204" spans="1:19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s="11" t="s">
        <v>8295</v>
      </c>
      <c r="P1204">
        <f t="shared" si="72"/>
        <v>183.8</v>
      </c>
      <c r="Q1204">
        <f t="shared" si="73"/>
        <v>199</v>
      </c>
      <c r="R1204" s="16">
        <f t="shared" si="75"/>
        <v>42152.288819444439</v>
      </c>
      <c r="S1204" s="16">
        <f t="shared" si="74"/>
        <v>42182.288819444439</v>
      </c>
    </row>
    <row r="1205" spans="1:19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s="11" t="s">
        <v>8295</v>
      </c>
      <c r="P1205">
        <f t="shared" si="72"/>
        <v>165.35</v>
      </c>
      <c r="Q1205">
        <f t="shared" si="73"/>
        <v>102</v>
      </c>
      <c r="R1205" s="16">
        <f t="shared" si="75"/>
        <v>42125.614895833336</v>
      </c>
      <c r="S1205" s="16">
        <f t="shared" si="74"/>
        <v>42155.614895833336</v>
      </c>
    </row>
    <row r="1206" spans="1:19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s="11" t="s">
        <v>8295</v>
      </c>
      <c r="P1206">
        <f t="shared" si="72"/>
        <v>234.79</v>
      </c>
      <c r="Q1206">
        <f t="shared" si="73"/>
        <v>103</v>
      </c>
      <c r="R1206" s="16">
        <f t="shared" si="75"/>
        <v>42297.748067129629</v>
      </c>
      <c r="S1206" s="16">
        <f t="shared" si="74"/>
        <v>42342.208333333328</v>
      </c>
    </row>
    <row r="1207" spans="1:19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s="11" t="s">
        <v>8295</v>
      </c>
      <c r="P1207">
        <f t="shared" si="72"/>
        <v>211.48</v>
      </c>
      <c r="Q1207">
        <f t="shared" si="73"/>
        <v>101</v>
      </c>
      <c r="R1207" s="16">
        <f t="shared" si="75"/>
        <v>42138.506377314814</v>
      </c>
      <c r="S1207" s="16">
        <f t="shared" si="74"/>
        <v>42168.506377314814</v>
      </c>
    </row>
    <row r="1208" spans="1:19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s="11" t="s">
        <v>8295</v>
      </c>
      <c r="P1208">
        <f t="shared" si="72"/>
        <v>32.340000000000003</v>
      </c>
      <c r="Q1208">
        <f t="shared" si="73"/>
        <v>115</v>
      </c>
      <c r="R1208" s="16">
        <f t="shared" si="75"/>
        <v>42772.776076388895</v>
      </c>
      <c r="S1208" s="16">
        <f t="shared" si="74"/>
        <v>42805.561805555553</v>
      </c>
    </row>
    <row r="1209" spans="1:19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s="11" t="s">
        <v>8295</v>
      </c>
      <c r="P1209">
        <f t="shared" si="72"/>
        <v>123.38</v>
      </c>
      <c r="Q1209">
        <f t="shared" si="73"/>
        <v>104</v>
      </c>
      <c r="R1209" s="16">
        <f t="shared" si="75"/>
        <v>42430.430243055554</v>
      </c>
      <c r="S1209" s="16">
        <f t="shared" si="74"/>
        <v>42460.416666666672</v>
      </c>
    </row>
    <row r="1210" spans="1:19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s="11" t="s">
        <v>8295</v>
      </c>
      <c r="P1210">
        <f t="shared" si="72"/>
        <v>207.07</v>
      </c>
      <c r="Q1210">
        <f t="shared" si="73"/>
        <v>155</v>
      </c>
      <c r="R1210" s="16">
        <f t="shared" si="75"/>
        <v>42423.709074074075</v>
      </c>
      <c r="S1210" s="16">
        <f t="shared" si="74"/>
        <v>42453.667407407411</v>
      </c>
    </row>
    <row r="1211" spans="1:19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s="11" t="s">
        <v>8295</v>
      </c>
      <c r="P1211">
        <f t="shared" si="72"/>
        <v>138.26</v>
      </c>
      <c r="Q1211">
        <f t="shared" si="73"/>
        <v>106</v>
      </c>
      <c r="R1211" s="16">
        <f t="shared" si="75"/>
        <v>42761.846122685187</v>
      </c>
      <c r="S1211" s="16">
        <f t="shared" si="74"/>
        <v>42791.846122685187</v>
      </c>
    </row>
    <row r="1212" spans="1:19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s="11" t="s">
        <v>8295</v>
      </c>
      <c r="P1212">
        <f t="shared" si="72"/>
        <v>493.82</v>
      </c>
      <c r="Q1212">
        <f t="shared" si="73"/>
        <v>254</v>
      </c>
      <c r="R1212" s="16">
        <f t="shared" si="75"/>
        <v>42132.941805555558</v>
      </c>
      <c r="S1212" s="16">
        <f t="shared" si="74"/>
        <v>42155.875</v>
      </c>
    </row>
    <row r="1213" spans="1:19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s="11" t="s">
        <v>8295</v>
      </c>
      <c r="P1213">
        <f t="shared" si="72"/>
        <v>168.5</v>
      </c>
      <c r="Q1213">
        <f t="shared" si="73"/>
        <v>101</v>
      </c>
      <c r="R1213" s="16">
        <f t="shared" si="75"/>
        <v>42515.866446759261</v>
      </c>
      <c r="S1213" s="16">
        <f t="shared" si="74"/>
        <v>42530.866446759261</v>
      </c>
    </row>
    <row r="1214" spans="1:19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s="11" t="s">
        <v>8295</v>
      </c>
      <c r="P1214">
        <f t="shared" si="72"/>
        <v>38.869999999999997</v>
      </c>
      <c r="Q1214">
        <f t="shared" si="73"/>
        <v>129</v>
      </c>
      <c r="R1214" s="16">
        <f t="shared" si="75"/>
        <v>42318.950173611112</v>
      </c>
      <c r="S1214" s="16">
        <f t="shared" si="74"/>
        <v>42335.041666666672</v>
      </c>
    </row>
    <row r="1215" spans="1:19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s="11" t="s">
        <v>8295</v>
      </c>
      <c r="P1215">
        <f t="shared" si="72"/>
        <v>61.53</v>
      </c>
      <c r="Q1215">
        <f t="shared" si="73"/>
        <v>102</v>
      </c>
      <c r="R1215" s="16">
        <f t="shared" si="75"/>
        <v>42731.755787037036</v>
      </c>
      <c r="S1215" s="16">
        <f t="shared" si="74"/>
        <v>42766.755787037036</v>
      </c>
    </row>
    <row r="1216" spans="1:19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s="11" t="s">
        <v>8295</v>
      </c>
      <c r="P1216">
        <f t="shared" si="72"/>
        <v>105.44</v>
      </c>
      <c r="Q1216">
        <f t="shared" si="73"/>
        <v>132</v>
      </c>
      <c r="R1216" s="16">
        <f t="shared" si="75"/>
        <v>42104.840335648143</v>
      </c>
      <c r="S1216" s="16">
        <f t="shared" si="74"/>
        <v>42164.840335648143</v>
      </c>
    </row>
    <row r="1217" spans="1:19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s="11" t="s">
        <v>8295</v>
      </c>
      <c r="P1217">
        <f t="shared" si="72"/>
        <v>71.59</v>
      </c>
      <c r="Q1217">
        <f t="shared" si="73"/>
        <v>786</v>
      </c>
      <c r="R1217" s="16">
        <f t="shared" si="75"/>
        <v>41759.923101851848</v>
      </c>
      <c r="S1217" s="16">
        <f t="shared" si="74"/>
        <v>41789.923101851848</v>
      </c>
    </row>
    <row r="1218" spans="1:19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s="11" t="s">
        <v>8295</v>
      </c>
      <c r="P1218">
        <f t="shared" ref="P1218:P1281" si="76">IFERROR(ROUND(E1218/L1218,2),0)</f>
        <v>91.88</v>
      </c>
      <c r="Q1218">
        <f t="shared" ref="Q1218:Q1281" si="77">ROUND((E1218/D1218)*100,0)</f>
        <v>146</v>
      </c>
      <c r="R1218" s="16">
        <f t="shared" si="75"/>
        <v>42247.616400462968</v>
      </c>
      <c r="S1218" s="16">
        <f t="shared" si="74"/>
        <v>42279.960416666669</v>
      </c>
    </row>
    <row r="1219" spans="1:19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s="11" t="s">
        <v>8295</v>
      </c>
      <c r="P1219">
        <f t="shared" si="76"/>
        <v>148.57</v>
      </c>
      <c r="Q1219">
        <f t="shared" si="77"/>
        <v>103</v>
      </c>
      <c r="R1219" s="16">
        <f t="shared" si="75"/>
        <v>42535.809490740736</v>
      </c>
      <c r="S1219" s="16">
        <f t="shared" ref="S1219:S1282" si="78">(((I1219/60)/60)/24)+DATE(1970,1,1)</f>
        <v>42565.809490740736</v>
      </c>
    </row>
    <row r="1220" spans="1:19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s="11" t="s">
        <v>8295</v>
      </c>
      <c r="P1220">
        <f t="shared" si="76"/>
        <v>174.21</v>
      </c>
      <c r="Q1220">
        <f t="shared" si="77"/>
        <v>172</v>
      </c>
      <c r="R1220" s="16">
        <f t="shared" ref="R1220:R1283" si="79">(((J1220/60)/60)/24)+DATE(1970,1,1)</f>
        <v>42278.662037037036</v>
      </c>
      <c r="S1220" s="16">
        <f t="shared" si="78"/>
        <v>42309.125</v>
      </c>
    </row>
    <row r="1221" spans="1:19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s="11" t="s">
        <v>8295</v>
      </c>
      <c r="P1221">
        <f t="shared" si="76"/>
        <v>102.86</v>
      </c>
      <c r="Q1221">
        <f t="shared" si="77"/>
        <v>159</v>
      </c>
      <c r="R1221" s="16">
        <f t="shared" si="79"/>
        <v>42633.461956018517</v>
      </c>
      <c r="S1221" s="16">
        <f t="shared" si="78"/>
        <v>42663.461956018517</v>
      </c>
    </row>
    <row r="1222" spans="1:19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s="11" t="s">
        <v>8295</v>
      </c>
      <c r="P1222">
        <f t="shared" si="76"/>
        <v>111.18</v>
      </c>
      <c r="Q1222">
        <f t="shared" si="77"/>
        <v>104</v>
      </c>
      <c r="R1222" s="16">
        <f t="shared" si="79"/>
        <v>42211.628611111111</v>
      </c>
      <c r="S1222" s="16">
        <f t="shared" si="78"/>
        <v>42241.628611111111</v>
      </c>
    </row>
    <row r="1223" spans="1:19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s="11" t="s">
        <v>8295</v>
      </c>
      <c r="P1223">
        <f t="shared" si="76"/>
        <v>23.8</v>
      </c>
      <c r="Q1223">
        <f t="shared" si="77"/>
        <v>111</v>
      </c>
      <c r="R1223" s="16">
        <f t="shared" si="79"/>
        <v>42680.47555555556</v>
      </c>
      <c r="S1223" s="16">
        <f t="shared" si="78"/>
        <v>42708</v>
      </c>
    </row>
    <row r="1224" spans="1:19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s="11" t="s">
        <v>8295</v>
      </c>
      <c r="P1224">
        <f t="shared" si="76"/>
        <v>81.27</v>
      </c>
      <c r="Q1224">
        <f t="shared" si="77"/>
        <v>280</v>
      </c>
      <c r="R1224" s="16">
        <f t="shared" si="79"/>
        <v>42430.720451388886</v>
      </c>
      <c r="S1224" s="16">
        <f t="shared" si="78"/>
        <v>42461.166666666672</v>
      </c>
    </row>
    <row r="1225" spans="1:19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s="11" t="s">
        <v>8295</v>
      </c>
      <c r="P1225">
        <f t="shared" si="76"/>
        <v>116.21</v>
      </c>
      <c r="Q1225">
        <f t="shared" si="77"/>
        <v>112</v>
      </c>
      <c r="R1225" s="16">
        <f t="shared" si="79"/>
        <v>42654.177187499998</v>
      </c>
      <c r="S1225" s="16">
        <f t="shared" si="78"/>
        <v>42684.218854166669</v>
      </c>
    </row>
    <row r="1226" spans="1:19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s="11" t="s">
        <v>8296</v>
      </c>
      <c r="P1226">
        <f t="shared" si="76"/>
        <v>58.89</v>
      </c>
      <c r="Q1226">
        <f t="shared" si="77"/>
        <v>7</v>
      </c>
      <c r="R1226" s="16">
        <f t="shared" si="79"/>
        <v>41736.549791666665</v>
      </c>
      <c r="S1226" s="16">
        <f t="shared" si="78"/>
        <v>41796.549791666665</v>
      </c>
    </row>
    <row r="1227" spans="1:19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s="11" t="s">
        <v>8296</v>
      </c>
      <c r="P1227">
        <f t="shared" si="76"/>
        <v>44</v>
      </c>
      <c r="Q1227">
        <f t="shared" si="77"/>
        <v>4</v>
      </c>
      <c r="R1227" s="16">
        <f t="shared" si="79"/>
        <v>41509.905995370369</v>
      </c>
      <c r="S1227" s="16">
        <f t="shared" si="78"/>
        <v>41569.905995370369</v>
      </c>
    </row>
    <row r="1228" spans="1:19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s="11" t="s">
        <v>8296</v>
      </c>
      <c r="P1228">
        <f t="shared" si="76"/>
        <v>48.43</v>
      </c>
      <c r="Q1228">
        <f t="shared" si="77"/>
        <v>4</v>
      </c>
      <c r="R1228" s="16">
        <f t="shared" si="79"/>
        <v>41715.874780092592</v>
      </c>
      <c r="S1228" s="16">
        <f t="shared" si="78"/>
        <v>41750.041666666664</v>
      </c>
    </row>
    <row r="1229" spans="1:19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s="11" t="s">
        <v>8296</v>
      </c>
      <c r="P1229">
        <f t="shared" si="76"/>
        <v>0</v>
      </c>
      <c r="Q1229">
        <f t="shared" si="77"/>
        <v>0</v>
      </c>
      <c r="R1229" s="16">
        <f t="shared" si="79"/>
        <v>41827.919166666667</v>
      </c>
      <c r="S1229" s="16">
        <f t="shared" si="78"/>
        <v>41858.291666666664</v>
      </c>
    </row>
    <row r="1230" spans="1:19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s="11" t="s">
        <v>8296</v>
      </c>
      <c r="P1230">
        <f t="shared" si="76"/>
        <v>61.04</v>
      </c>
      <c r="Q1230">
        <f t="shared" si="77"/>
        <v>29</v>
      </c>
      <c r="R1230" s="16">
        <f t="shared" si="79"/>
        <v>40754.729259259257</v>
      </c>
      <c r="S1230" s="16">
        <f t="shared" si="78"/>
        <v>40814.729259259257</v>
      </c>
    </row>
    <row r="1231" spans="1:19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s="11" t="s">
        <v>8296</v>
      </c>
      <c r="P1231">
        <f t="shared" si="76"/>
        <v>25</v>
      </c>
      <c r="Q1231">
        <f t="shared" si="77"/>
        <v>1</v>
      </c>
      <c r="R1231" s="16">
        <f t="shared" si="79"/>
        <v>40985.459803240738</v>
      </c>
      <c r="S1231" s="16">
        <f t="shared" si="78"/>
        <v>41015.666666666664</v>
      </c>
    </row>
    <row r="1232" spans="1:19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s="11" t="s">
        <v>8296</v>
      </c>
      <c r="P1232">
        <f t="shared" si="76"/>
        <v>0</v>
      </c>
      <c r="Q1232">
        <f t="shared" si="77"/>
        <v>0</v>
      </c>
      <c r="R1232" s="16">
        <f t="shared" si="79"/>
        <v>40568.972569444442</v>
      </c>
      <c r="S1232" s="16">
        <f t="shared" si="78"/>
        <v>40598.972569444442</v>
      </c>
    </row>
    <row r="1233" spans="1:19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s="11" t="s">
        <v>8296</v>
      </c>
      <c r="P1233">
        <f t="shared" si="76"/>
        <v>0</v>
      </c>
      <c r="Q1233">
        <f t="shared" si="77"/>
        <v>0</v>
      </c>
      <c r="R1233" s="16">
        <f t="shared" si="79"/>
        <v>42193.941759259258</v>
      </c>
      <c r="S1233" s="16">
        <f t="shared" si="78"/>
        <v>42244.041666666672</v>
      </c>
    </row>
    <row r="1234" spans="1:19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s="11" t="s">
        <v>8296</v>
      </c>
      <c r="P1234">
        <f t="shared" si="76"/>
        <v>40</v>
      </c>
      <c r="Q1234">
        <f t="shared" si="77"/>
        <v>1</v>
      </c>
      <c r="R1234" s="16">
        <f t="shared" si="79"/>
        <v>41506.848032407412</v>
      </c>
      <c r="S1234" s="16">
        <f t="shared" si="78"/>
        <v>41553.848032407412</v>
      </c>
    </row>
    <row r="1235" spans="1:19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s="11" t="s">
        <v>8296</v>
      </c>
      <c r="P1235">
        <f t="shared" si="76"/>
        <v>19.329999999999998</v>
      </c>
      <c r="Q1235">
        <f t="shared" si="77"/>
        <v>12</v>
      </c>
      <c r="R1235" s="16">
        <f t="shared" si="79"/>
        <v>40939.948773148149</v>
      </c>
      <c r="S1235" s="16">
        <f t="shared" si="78"/>
        <v>40960.948773148149</v>
      </c>
    </row>
    <row r="1236" spans="1:19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s="11" t="s">
        <v>8296</v>
      </c>
      <c r="P1236">
        <f t="shared" si="76"/>
        <v>0</v>
      </c>
      <c r="Q1236">
        <f t="shared" si="77"/>
        <v>0</v>
      </c>
      <c r="R1236" s="16">
        <f t="shared" si="79"/>
        <v>42007.788680555561</v>
      </c>
      <c r="S1236" s="16">
        <f t="shared" si="78"/>
        <v>42037.788680555561</v>
      </c>
    </row>
    <row r="1237" spans="1:19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s="11" t="s">
        <v>8296</v>
      </c>
      <c r="P1237">
        <f t="shared" si="76"/>
        <v>35</v>
      </c>
      <c r="Q1237">
        <f t="shared" si="77"/>
        <v>3</v>
      </c>
      <c r="R1237" s="16">
        <f t="shared" si="79"/>
        <v>41583.135405092595</v>
      </c>
      <c r="S1237" s="16">
        <f t="shared" si="78"/>
        <v>41623.135405092595</v>
      </c>
    </row>
    <row r="1238" spans="1:19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s="11" t="s">
        <v>8296</v>
      </c>
      <c r="P1238">
        <f t="shared" si="76"/>
        <v>0</v>
      </c>
      <c r="Q1238">
        <f t="shared" si="77"/>
        <v>0</v>
      </c>
      <c r="R1238" s="16">
        <f t="shared" si="79"/>
        <v>41110.680138888885</v>
      </c>
      <c r="S1238" s="16">
        <f t="shared" si="78"/>
        <v>41118.666666666664</v>
      </c>
    </row>
    <row r="1239" spans="1:19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s="11" t="s">
        <v>8296</v>
      </c>
      <c r="P1239">
        <f t="shared" si="76"/>
        <v>0</v>
      </c>
      <c r="Q1239">
        <f t="shared" si="77"/>
        <v>0</v>
      </c>
      <c r="R1239" s="16">
        <f t="shared" si="79"/>
        <v>41125.283159722225</v>
      </c>
      <c r="S1239" s="16">
        <f t="shared" si="78"/>
        <v>41145.283159722225</v>
      </c>
    </row>
    <row r="1240" spans="1:19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s="11" t="s">
        <v>8296</v>
      </c>
      <c r="P1240">
        <f t="shared" si="76"/>
        <v>59.33</v>
      </c>
      <c r="Q1240">
        <f t="shared" si="77"/>
        <v>18</v>
      </c>
      <c r="R1240" s="16">
        <f t="shared" si="79"/>
        <v>40731.61037037037</v>
      </c>
      <c r="S1240" s="16">
        <f t="shared" si="78"/>
        <v>40761.61037037037</v>
      </c>
    </row>
    <row r="1241" spans="1:19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s="11" t="s">
        <v>8296</v>
      </c>
      <c r="P1241">
        <f t="shared" si="76"/>
        <v>0</v>
      </c>
      <c r="Q1241">
        <f t="shared" si="77"/>
        <v>0</v>
      </c>
      <c r="R1241" s="16">
        <f t="shared" si="79"/>
        <v>40883.962581018517</v>
      </c>
      <c r="S1241" s="16">
        <f t="shared" si="78"/>
        <v>40913.962581018517</v>
      </c>
    </row>
    <row r="1242" spans="1:19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s="11" t="s">
        <v>8296</v>
      </c>
      <c r="P1242">
        <f t="shared" si="76"/>
        <v>30.13</v>
      </c>
      <c r="Q1242">
        <f t="shared" si="77"/>
        <v>3</v>
      </c>
      <c r="R1242" s="16">
        <f t="shared" si="79"/>
        <v>41409.040011574078</v>
      </c>
      <c r="S1242" s="16">
        <f t="shared" si="78"/>
        <v>41467.910416666666</v>
      </c>
    </row>
    <row r="1243" spans="1:19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s="11" t="s">
        <v>8296</v>
      </c>
      <c r="P1243">
        <f t="shared" si="76"/>
        <v>74.62</v>
      </c>
      <c r="Q1243">
        <f t="shared" si="77"/>
        <v>51</v>
      </c>
      <c r="R1243" s="16">
        <f t="shared" si="79"/>
        <v>41923.837731481479</v>
      </c>
      <c r="S1243" s="16">
        <f t="shared" si="78"/>
        <v>41946.249305555553</v>
      </c>
    </row>
    <row r="1244" spans="1:19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s="11" t="s">
        <v>8296</v>
      </c>
      <c r="P1244">
        <f t="shared" si="76"/>
        <v>5</v>
      </c>
      <c r="Q1244">
        <f t="shared" si="77"/>
        <v>1</v>
      </c>
      <c r="R1244" s="16">
        <f t="shared" si="79"/>
        <v>40782.165532407409</v>
      </c>
      <c r="S1244" s="16">
        <f t="shared" si="78"/>
        <v>40797.554166666669</v>
      </c>
    </row>
    <row r="1245" spans="1:19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s="11" t="s">
        <v>8296</v>
      </c>
      <c r="P1245">
        <f t="shared" si="76"/>
        <v>44.5</v>
      </c>
      <c r="Q1245">
        <f t="shared" si="77"/>
        <v>14</v>
      </c>
      <c r="R1245" s="16">
        <f t="shared" si="79"/>
        <v>40671.879293981481</v>
      </c>
      <c r="S1245" s="16">
        <f t="shared" si="78"/>
        <v>40732.875</v>
      </c>
    </row>
    <row r="1246" spans="1:19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s="11" t="s">
        <v>8282</v>
      </c>
      <c r="P1246">
        <f t="shared" si="76"/>
        <v>46.13</v>
      </c>
      <c r="Q1246">
        <f t="shared" si="77"/>
        <v>104</v>
      </c>
      <c r="R1246" s="16">
        <f t="shared" si="79"/>
        <v>41355.825497685182</v>
      </c>
      <c r="S1246" s="16">
        <f t="shared" si="78"/>
        <v>41386.875</v>
      </c>
    </row>
    <row r="1247" spans="1:19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s="11" t="s">
        <v>8282</v>
      </c>
      <c r="P1247">
        <f t="shared" si="76"/>
        <v>141.47</v>
      </c>
      <c r="Q1247">
        <f t="shared" si="77"/>
        <v>120</v>
      </c>
      <c r="R1247" s="16">
        <f t="shared" si="79"/>
        <v>41774.599930555552</v>
      </c>
      <c r="S1247" s="16">
        <f t="shared" si="78"/>
        <v>41804.599930555552</v>
      </c>
    </row>
    <row r="1248" spans="1:19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s="11" t="s">
        <v>8282</v>
      </c>
      <c r="P1248">
        <f t="shared" si="76"/>
        <v>75.48</v>
      </c>
      <c r="Q1248">
        <f t="shared" si="77"/>
        <v>117</v>
      </c>
      <c r="R1248" s="16">
        <f t="shared" si="79"/>
        <v>40838.043391203704</v>
      </c>
      <c r="S1248" s="16">
        <f t="shared" si="78"/>
        <v>40883.085057870368</v>
      </c>
    </row>
    <row r="1249" spans="1:19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s="11" t="s">
        <v>8282</v>
      </c>
      <c r="P1249">
        <f t="shared" si="76"/>
        <v>85.5</v>
      </c>
      <c r="Q1249">
        <f t="shared" si="77"/>
        <v>122</v>
      </c>
      <c r="R1249" s="16">
        <f t="shared" si="79"/>
        <v>41370.292303240742</v>
      </c>
      <c r="S1249" s="16">
        <f t="shared" si="78"/>
        <v>41400.292303240742</v>
      </c>
    </row>
    <row r="1250" spans="1:19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s="11" t="s">
        <v>8282</v>
      </c>
      <c r="P1250">
        <f t="shared" si="76"/>
        <v>64.25</v>
      </c>
      <c r="Q1250">
        <f t="shared" si="77"/>
        <v>152</v>
      </c>
      <c r="R1250" s="16">
        <f t="shared" si="79"/>
        <v>41767.656863425924</v>
      </c>
      <c r="S1250" s="16">
        <f t="shared" si="78"/>
        <v>41803.290972222225</v>
      </c>
    </row>
    <row r="1251" spans="1:19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s="11" t="s">
        <v>8282</v>
      </c>
      <c r="P1251">
        <f t="shared" si="76"/>
        <v>64.47</v>
      </c>
      <c r="Q1251">
        <f t="shared" si="77"/>
        <v>104</v>
      </c>
      <c r="R1251" s="16">
        <f t="shared" si="79"/>
        <v>41067.74086805556</v>
      </c>
      <c r="S1251" s="16">
        <f t="shared" si="78"/>
        <v>41097.74086805556</v>
      </c>
    </row>
    <row r="1252" spans="1:19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s="11" t="s">
        <v>8282</v>
      </c>
      <c r="P1252">
        <f t="shared" si="76"/>
        <v>118.2</v>
      </c>
      <c r="Q1252">
        <f t="shared" si="77"/>
        <v>200</v>
      </c>
      <c r="R1252" s="16">
        <f t="shared" si="79"/>
        <v>41843.64271990741</v>
      </c>
      <c r="S1252" s="16">
        <f t="shared" si="78"/>
        <v>41888.64271990741</v>
      </c>
    </row>
    <row r="1253" spans="1:19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s="11" t="s">
        <v>8282</v>
      </c>
      <c r="P1253">
        <f t="shared" si="76"/>
        <v>82.54</v>
      </c>
      <c r="Q1253">
        <f t="shared" si="77"/>
        <v>102</v>
      </c>
      <c r="R1253" s="16">
        <f t="shared" si="79"/>
        <v>40751.814432870371</v>
      </c>
      <c r="S1253" s="16">
        <f t="shared" si="78"/>
        <v>40811.814432870371</v>
      </c>
    </row>
    <row r="1254" spans="1:19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s="11" t="s">
        <v>8282</v>
      </c>
      <c r="P1254">
        <f t="shared" si="76"/>
        <v>34.17</v>
      </c>
      <c r="Q1254">
        <f t="shared" si="77"/>
        <v>138</v>
      </c>
      <c r="R1254" s="16">
        <f t="shared" si="79"/>
        <v>41543.988067129627</v>
      </c>
      <c r="S1254" s="16">
        <f t="shared" si="78"/>
        <v>41571.988067129627</v>
      </c>
    </row>
    <row r="1255" spans="1:19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s="11" t="s">
        <v>8282</v>
      </c>
      <c r="P1255">
        <f t="shared" si="76"/>
        <v>42.73</v>
      </c>
      <c r="Q1255">
        <f t="shared" si="77"/>
        <v>303833</v>
      </c>
      <c r="R1255" s="16">
        <f t="shared" si="79"/>
        <v>41855.783645833333</v>
      </c>
      <c r="S1255" s="16">
        <f t="shared" si="78"/>
        <v>41885.783645833333</v>
      </c>
    </row>
    <row r="1256" spans="1:19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s="11" t="s">
        <v>8282</v>
      </c>
      <c r="P1256">
        <f t="shared" si="76"/>
        <v>94.49</v>
      </c>
      <c r="Q1256">
        <f t="shared" si="77"/>
        <v>199</v>
      </c>
      <c r="R1256" s="16">
        <f t="shared" si="79"/>
        <v>40487.621365740742</v>
      </c>
      <c r="S1256" s="16">
        <f t="shared" si="78"/>
        <v>40544.207638888889</v>
      </c>
    </row>
    <row r="1257" spans="1:19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s="11" t="s">
        <v>8282</v>
      </c>
      <c r="P1257">
        <f t="shared" si="76"/>
        <v>55.7</v>
      </c>
      <c r="Q1257">
        <f t="shared" si="77"/>
        <v>202</v>
      </c>
      <c r="R1257" s="16">
        <f t="shared" si="79"/>
        <v>41579.845509259263</v>
      </c>
      <c r="S1257" s="16">
        <f t="shared" si="78"/>
        <v>41609.887175925927</v>
      </c>
    </row>
    <row r="1258" spans="1:19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s="11" t="s">
        <v>8282</v>
      </c>
      <c r="P1258">
        <f t="shared" si="76"/>
        <v>98.03</v>
      </c>
      <c r="Q1258">
        <f t="shared" si="77"/>
        <v>118</v>
      </c>
      <c r="R1258" s="16">
        <f t="shared" si="79"/>
        <v>40921.919340277782</v>
      </c>
      <c r="S1258" s="16">
        <f t="shared" si="78"/>
        <v>40951.919340277782</v>
      </c>
    </row>
    <row r="1259" spans="1:19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s="11" t="s">
        <v>8282</v>
      </c>
      <c r="P1259">
        <f t="shared" si="76"/>
        <v>92.1</v>
      </c>
      <c r="Q1259">
        <f t="shared" si="77"/>
        <v>295</v>
      </c>
      <c r="R1259" s="16">
        <f t="shared" si="79"/>
        <v>40587.085532407407</v>
      </c>
      <c r="S1259" s="16">
        <f t="shared" si="78"/>
        <v>40636.043865740743</v>
      </c>
    </row>
    <row r="1260" spans="1:19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s="11" t="s">
        <v>8282</v>
      </c>
      <c r="P1260">
        <f t="shared" si="76"/>
        <v>38.18</v>
      </c>
      <c r="Q1260">
        <f t="shared" si="77"/>
        <v>213</v>
      </c>
      <c r="R1260" s="16">
        <f t="shared" si="79"/>
        <v>41487.611250000002</v>
      </c>
      <c r="S1260" s="16">
        <f t="shared" si="78"/>
        <v>41517.611250000002</v>
      </c>
    </row>
    <row r="1261" spans="1:19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s="11" t="s">
        <v>8282</v>
      </c>
      <c r="P1261">
        <f t="shared" si="76"/>
        <v>27.15</v>
      </c>
      <c r="Q1261">
        <f t="shared" si="77"/>
        <v>104</v>
      </c>
      <c r="R1261" s="16">
        <f t="shared" si="79"/>
        <v>41766.970648148148</v>
      </c>
      <c r="S1261" s="16">
        <f t="shared" si="78"/>
        <v>41799.165972222225</v>
      </c>
    </row>
    <row r="1262" spans="1:19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s="11" t="s">
        <v>8282</v>
      </c>
      <c r="P1262">
        <f t="shared" si="76"/>
        <v>50.69</v>
      </c>
      <c r="Q1262">
        <f t="shared" si="77"/>
        <v>114</v>
      </c>
      <c r="R1262" s="16">
        <f t="shared" si="79"/>
        <v>41666.842824074076</v>
      </c>
      <c r="S1262" s="16">
        <f t="shared" si="78"/>
        <v>41696.842824074076</v>
      </c>
    </row>
    <row r="1263" spans="1:19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s="11" t="s">
        <v>8282</v>
      </c>
      <c r="P1263">
        <f t="shared" si="76"/>
        <v>38.94</v>
      </c>
      <c r="Q1263">
        <f t="shared" si="77"/>
        <v>101</v>
      </c>
      <c r="R1263" s="16">
        <f t="shared" si="79"/>
        <v>41638.342905092592</v>
      </c>
      <c r="S1263" s="16">
        <f t="shared" si="78"/>
        <v>41668.342905092592</v>
      </c>
    </row>
    <row r="1264" spans="1:19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s="11" t="s">
        <v>8282</v>
      </c>
      <c r="P1264">
        <f t="shared" si="76"/>
        <v>77.64</v>
      </c>
      <c r="Q1264">
        <f t="shared" si="77"/>
        <v>125</v>
      </c>
      <c r="R1264" s="16">
        <f t="shared" si="79"/>
        <v>41656.762638888889</v>
      </c>
      <c r="S1264" s="16">
        <f t="shared" si="78"/>
        <v>41686.762638888889</v>
      </c>
    </row>
    <row r="1265" spans="1:19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s="11" t="s">
        <v>8282</v>
      </c>
      <c r="P1265">
        <f t="shared" si="76"/>
        <v>43.54</v>
      </c>
      <c r="Q1265">
        <f t="shared" si="77"/>
        <v>119</v>
      </c>
      <c r="R1265" s="16">
        <f t="shared" si="79"/>
        <v>41692.084143518521</v>
      </c>
      <c r="S1265" s="16">
        <f t="shared" si="78"/>
        <v>41727.041666666664</v>
      </c>
    </row>
    <row r="1266" spans="1:19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s="11" t="s">
        <v>8282</v>
      </c>
      <c r="P1266">
        <f t="shared" si="76"/>
        <v>31.82</v>
      </c>
      <c r="Q1266">
        <f t="shared" si="77"/>
        <v>166</v>
      </c>
      <c r="R1266" s="16">
        <f t="shared" si="79"/>
        <v>41547.662997685184</v>
      </c>
      <c r="S1266" s="16">
        <f t="shared" si="78"/>
        <v>41576.662997685184</v>
      </c>
    </row>
    <row r="1267" spans="1:19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s="11" t="s">
        <v>8282</v>
      </c>
      <c r="P1267">
        <f t="shared" si="76"/>
        <v>63.18</v>
      </c>
      <c r="Q1267">
        <f t="shared" si="77"/>
        <v>119</v>
      </c>
      <c r="R1267" s="16">
        <f t="shared" si="79"/>
        <v>40465.655266203699</v>
      </c>
      <c r="S1267" s="16">
        <f t="shared" si="78"/>
        <v>40512.655266203699</v>
      </c>
    </row>
    <row r="1268" spans="1:19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s="11" t="s">
        <v>8282</v>
      </c>
      <c r="P1268">
        <f t="shared" si="76"/>
        <v>190.9</v>
      </c>
      <c r="Q1268">
        <f t="shared" si="77"/>
        <v>100</v>
      </c>
      <c r="R1268" s="16">
        <f t="shared" si="79"/>
        <v>41620.87667824074</v>
      </c>
      <c r="S1268" s="16">
        <f t="shared" si="78"/>
        <v>41650.87667824074</v>
      </c>
    </row>
    <row r="1269" spans="1:19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s="11" t="s">
        <v>8282</v>
      </c>
      <c r="P1269">
        <f t="shared" si="76"/>
        <v>140.86000000000001</v>
      </c>
      <c r="Q1269">
        <f t="shared" si="77"/>
        <v>102</v>
      </c>
      <c r="R1269" s="16">
        <f t="shared" si="79"/>
        <v>41449.585162037038</v>
      </c>
      <c r="S1269" s="16">
        <f t="shared" si="78"/>
        <v>41479.585162037038</v>
      </c>
    </row>
    <row r="1270" spans="1:19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s="11" t="s">
        <v>8282</v>
      </c>
      <c r="P1270">
        <f t="shared" si="76"/>
        <v>76.92</v>
      </c>
      <c r="Q1270">
        <f t="shared" si="77"/>
        <v>117</v>
      </c>
      <c r="R1270" s="16">
        <f t="shared" si="79"/>
        <v>41507.845451388886</v>
      </c>
      <c r="S1270" s="16">
        <f t="shared" si="78"/>
        <v>41537.845451388886</v>
      </c>
    </row>
    <row r="1271" spans="1:19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s="11" t="s">
        <v>8282</v>
      </c>
      <c r="P1271">
        <f t="shared" si="76"/>
        <v>99.16</v>
      </c>
      <c r="Q1271">
        <f t="shared" si="77"/>
        <v>109</v>
      </c>
      <c r="R1271" s="16">
        <f t="shared" si="79"/>
        <v>42445.823055555549</v>
      </c>
      <c r="S1271" s="16">
        <f t="shared" si="78"/>
        <v>42476</v>
      </c>
    </row>
    <row r="1272" spans="1:19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s="11" t="s">
        <v>8282</v>
      </c>
      <c r="P1272">
        <f t="shared" si="76"/>
        <v>67.88</v>
      </c>
      <c r="Q1272">
        <f t="shared" si="77"/>
        <v>115</v>
      </c>
      <c r="R1272" s="16">
        <f t="shared" si="79"/>
        <v>40933.856967592597</v>
      </c>
      <c r="S1272" s="16">
        <f t="shared" si="78"/>
        <v>40993.815300925926</v>
      </c>
    </row>
    <row r="1273" spans="1:19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s="11" t="s">
        <v>8282</v>
      </c>
      <c r="P1273">
        <f t="shared" si="76"/>
        <v>246.29</v>
      </c>
      <c r="Q1273">
        <f t="shared" si="77"/>
        <v>102</v>
      </c>
      <c r="R1273" s="16">
        <f t="shared" si="79"/>
        <v>41561.683553240742</v>
      </c>
      <c r="S1273" s="16">
        <f t="shared" si="78"/>
        <v>41591.725219907406</v>
      </c>
    </row>
    <row r="1274" spans="1:19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s="11" t="s">
        <v>8282</v>
      </c>
      <c r="P1274">
        <f t="shared" si="76"/>
        <v>189.29</v>
      </c>
      <c r="Q1274">
        <f t="shared" si="77"/>
        <v>106</v>
      </c>
      <c r="R1274" s="16">
        <f t="shared" si="79"/>
        <v>40274.745127314818</v>
      </c>
      <c r="S1274" s="16">
        <f t="shared" si="78"/>
        <v>40344.166666666664</v>
      </c>
    </row>
    <row r="1275" spans="1:19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s="11" t="s">
        <v>8282</v>
      </c>
      <c r="P1275">
        <f t="shared" si="76"/>
        <v>76.67</v>
      </c>
      <c r="Q1275">
        <f t="shared" si="77"/>
        <v>104</v>
      </c>
      <c r="R1275" s="16">
        <f t="shared" si="79"/>
        <v>41852.730219907404</v>
      </c>
      <c r="S1275" s="16">
        <f t="shared" si="78"/>
        <v>41882.730219907404</v>
      </c>
    </row>
    <row r="1276" spans="1:19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s="11" t="s">
        <v>8282</v>
      </c>
      <c r="P1276">
        <f t="shared" si="76"/>
        <v>82.96</v>
      </c>
      <c r="Q1276">
        <f t="shared" si="77"/>
        <v>155</v>
      </c>
      <c r="R1276" s="16">
        <f t="shared" si="79"/>
        <v>41116.690104166664</v>
      </c>
      <c r="S1276" s="16">
        <f t="shared" si="78"/>
        <v>41151.690104166664</v>
      </c>
    </row>
    <row r="1277" spans="1:19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s="11" t="s">
        <v>8282</v>
      </c>
      <c r="P1277">
        <f t="shared" si="76"/>
        <v>62.52</v>
      </c>
      <c r="Q1277">
        <f t="shared" si="77"/>
        <v>162</v>
      </c>
      <c r="R1277" s="16">
        <f t="shared" si="79"/>
        <v>41458.867905092593</v>
      </c>
      <c r="S1277" s="16">
        <f t="shared" si="78"/>
        <v>41493.867905092593</v>
      </c>
    </row>
    <row r="1278" spans="1:19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s="11" t="s">
        <v>8282</v>
      </c>
      <c r="P1278">
        <f t="shared" si="76"/>
        <v>46.07</v>
      </c>
      <c r="Q1278">
        <f t="shared" si="77"/>
        <v>104</v>
      </c>
      <c r="R1278" s="16">
        <f t="shared" si="79"/>
        <v>40007.704247685186</v>
      </c>
      <c r="S1278" s="16">
        <f t="shared" si="78"/>
        <v>40057.166666666664</v>
      </c>
    </row>
    <row r="1279" spans="1:19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s="11" t="s">
        <v>8282</v>
      </c>
      <c r="P1279">
        <f t="shared" si="76"/>
        <v>38.54</v>
      </c>
      <c r="Q1279">
        <f t="shared" si="77"/>
        <v>106</v>
      </c>
      <c r="R1279" s="16">
        <f t="shared" si="79"/>
        <v>41121.561886574076</v>
      </c>
      <c r="S1279" s="16">
        <f t="shared" si="78"/>
        <v>41156.561886574076</v>
      </c>
    </row>
    <row r="1280" spans="1:19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s="11" t="s">
        <v>8282</v>
      </c>
      <c r="P1280">
        <f t="shared" si="76"/>
        <v>53.01</v>
      </c>
      <c r="Q1280">
        <f t="shared" si="77"/>
        <v>155</v>
      </c>
      <c r="R1280" s="16">
        <f t="shared" si="79"/>
        <v>41786.555162037039</v>
      </c>
      <c r="S1280" s="16">
        <f t="shared" si="78"/>
        <v>41815.083333333336</v>
      </c>
    </row>
    <row r="1281" spans="1:19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s="11" t="s">
        <v>8282</v>
      </c>
      <c r="P1281">
        <f t="shared" si="76"/>
        <v>73.36</v>
      </c>
      <c r="Q1281">
        <f t="shared" si="77"/>
        <v>111</v>
      </c>
      <c r="R1281" s="16">
        <f t="shared" si="79"/>
        <v>41682.099189814813</v>
      </c>
      <c r="S1281" s="16">
        <f t="shared" si="78"/>
        <v>41722.057523148149</v>
      </c>
    </row>
    <row r="1282" spans="1:19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s="11" t="s">
        <v>8282</v>
      </c>
      <c r="P1282">
        <f t="shared" ref="P1282:P1345" si="80">IFERROR(ROUND(E1282/L1282,2),0)</f>
        <v>127.98</v>
      </c>
      <c r="Q1282">
        <f t="shared" ref="Q1282:Q1345" si="81">ROUND((E1282/D1282)*100,0)</f>
        <v>111</v>
      </c>
      <c r="R1282" s="16">
        <f t="shared" si="79"/>
        <v>40513.757569444446</v>
      </c>
      <c r="S1282" s="16">
        <f t="shared" si="78"/>
        <v>40603.757569444446</v>
      </c>
    </row>
    <row r="1283" spans="1:19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s="11" t="s">
        <v>8282</v>
      </c>
      <c r="P1283">
        <f t="shared" si="80"/>
        <v>104.73</v>
      </c>
      <c r="Q1283">
        <f t="shared" si="81"/>
        <v>111</v>
      </c>
      <c r="R1283" s="16">
        <f t="shared" si="79"/>
        <v>41463.743472222224</v>
      </c>
      <c r="S1283" s="16">
        <f t="shared" ref="S1283:S1346" si="82">(((I1283/60)/60)/24)+DATE(1970,1,1)</f>
        <v>41483.743472222224</v>
      </c>
    </row>
    <row r="1284" spans="1:19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s="11" t="s">
        <v>8282</v>
      </c>
      <c r="P1284">
        <f t="shared" si="80"/>
        <v>67.67</v>
      </c>
      <c r="Q1284">
        <f t="shared" si="81"/>
        <v>124</v>
      </c>
      <c r="R1284" s="16">
        <f t="shared" ref="R1284:R1347" si="83">(((J1284/60)/60)/24)+DATE(1970,1,1)</f>
        <v>41586.475173611114</v>
      </c>
      <c r="S1284" s="16">
        <f t="shared" si="82"/>
        <v>41617.207638888889</v>
      </c>
    </row>
    <row r="1285" spans="1:19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s="11" t="s">
        <v>8282</v>
      </c>
      <c r="P1285">
        <f t="shared" si="80"/>
        <v>95.93</v>
      </c>
      <c r="Q1285">
        <f t="shared" si="81"/>
        <v>211</v>
      </c>
      <c r="R1285" s="16">
        <f t="shared" si="83"/>
        <v>41320.717465277776</v>
      </c>
      <c r="S1285" s="16">
        <f t="shared" si="82"/>
        <v>41344.166666666664</v>
      </c>
    </row>
    <row r="1286" spans="1:19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s="11" t="s">
        <v>8274</v>
      </c>
      <c r="P1286">
        <f t="shared" si="80"/>
        <v>65.16</v>
      </c>
      <c r="Q1286">
        <f t="shared" si="81"/>
        <v>101</v>
      </c>
      <c r="R1286" s="16">
        <f t="shared" si="83"/>
        <v>42712.23474537037</v>
      </c>
      <c r="S1286" s="16">
        <f t="shared" si="82"/>
        <v>42735.707638888889</v>
      </c>
    </row>
    <row r="1287" spans="1:19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s="11" t="s">
        <v>8274</v>
      </c>
      <c r="P1287">
        <f t="shared" si="80"/>
        <v>32.270000000000003</v>
      </c>
      <c r="Q1287">
        <f t="shared" si="81"/>
        <v>102</v>
      </c>
      <c r="R1287" s="16">
        <f t="shared" si="83"/>
        <v>42160.583043981482</v>
      </c>
      <c r="S1287" s="16">
        <f t="shared" si="82"/>
        <v>42175.583043981482</v>
      </c>
    </row>
    <row r="1288" spans="1:19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s="11" t="s">
        <v>8274</v>
      </c>
      <c r="P1288">
        <f t="shared" si="80"/>
        <v>81.25</v>
      </c>
      <c r="Q1288">
        <f t="shared" si="81"/>
        <v>108</v>
      </c>
      <c r="R1288" s="16">
        <f t="shared" si="83"/>
        <v>42039.384571759263</v>
      </c>
      <c r="S1288" s="16">
        <f t="shared" si="82"/>
        <v>42052.583333333328</v>
      </c>
    </row>
    <row r="1289" spans="1:19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s="11" t="s">
        <v>8274</v>
      </c>
      <c r="P1289">
        <f t="shared" si="80"/>
        <v>24.2</v>
      </c>
      <c r="Q1289">
        <f t="shared" si="81"/>
        <v>242</v>
      </c>
      <c r="R1289" s="16">
        <f t="shared" si="83"/>
        <v>42107.621018518519</v>
      </c>
      <c r="S1289" s="16">
        <f t="shared" si="82"/>
        <v>42167.621018518519</v>
      </c>
    </row>
    <row r="1290" spans="1:19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s="11" t="s">
        <v>8274</v>
      </c>
      <c r="P1290">
        <f t="shared" si="80"/>
        <v>65.87</v>
      </c>
      <c r="Q1290">
        <f t="shared" si="81"/>
        <v>100</v>
      </c>
      <c r="R1290" s="16">
        <f t="shared" si="83"/>
        <v>42561.154664351852</v>
      </c>
      <c r="S1290" s="16">
        <f t="shared" si="82"/>
        <v>42592.166666666672</v>
      </c>
    </row>
    <row r="1291" spans="1:19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s="11" t="s">
        <v>8274</v>
      </c>
      <c r="P1291">
        <f t="shared" si="80"/>
        <v>36.08</v>
      </c>
      <c r="Q1291">
        <f t="shared" si="81"/>
        <v>125</v>
      </c>
      <c r="R1291" s="16">
        <f t="shared" si="83"/>
        <v>42709.134780092587</v>
      </c>
      <c r="S1291" s="16">
        <f t="shared" si="82"/>
        <v>42739.134780092587</v>
      </c>
    </row>
    <row r="1292" spans="1:19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s="11" t="s">
        <v>8274</v>
      </c>
      <c r="P1292">
        <f t="shared" si="80"/>
        <v>44.19</v>
      </c>
      <c r="Q1292">
        <f t="shared" si="81"/>
        <v>109</v>
      </c>
      <c r="R1292" s="16">
        <f t="shared" si="83"/>
        <v>42086.614942129629</v>
      </c>
      <c r="S1292" s="16">
        <f t="shared" si="82"/>
        <v>42117.290972222225</v>
      </c>
    </row>
    <row r="1293" spans="1:19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s="11" t="s">
        <v>8274</v>
      </c>
      <c r="P1293">
        <f t="shared" si="80"/>
        <v>104.07</v>
      </c>
      <c r="Q1293">
        <f t="shared" si="81"/>
        <v>146</v>
      </c>
      <c r="R1293" s="16">
        <f t="shared" si="83"/>
        <v>42064.652673611112</v>
      </c>
      <c r="S1293" s="16">
        <f t="shared" si="82"/>
        <v>42101.291666666672</v>
      </c>
    </row>
    <row r="1294" spans="1:19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s="11" t="s">
        <v>8274</v>
      </c>
      <c r="P1294">
        <f t="shared" si="80"/>
        <v>35.96</v>
      </c>
      <c r="Q1294">
        <f t="shared" si="81"/>
        <v>110</v>
      </c>
      <c r="R1294" s="16">
        <f t="shared" si="83"/>
        <v>42256.764212962968</v>
      </c>
      <c r="S1294" s="16">
        <f t="shared" si="82"/>
        <v>42283.957638888889</v>
      </c>
    </row>
    <row r="1295" spans="1:19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s="11" t="s">
        <v>8274</v>
      </c>
      <c r="P1295">
        <f t="shared" si="80"/>
        <v>127.79</v>
      </c>
      <c r="Q1295">
        <f t="shared" si="81"/>
        <v>102</v>
      </c>
      <c r="R1295" s="16">
        <f t="shared" si="83"/>
        <v>42292.701053240744</v>
      </c>
      <c r="S1295" s="16">
        <f t="shared" si="82"/>
        <v>42322.742719907401</v>
      </c>
    </row>
    <row r="1296" spans="1:19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s="11" t="s">
        <v>8274</v>
      </c>
      <c r="P1296">
        <f t="shared" si="80"/>
        <v>27.73</v>
      </c>
      <c r="Q1296">
        <f t="shared" si="81"/>
        <v>122</v>
      </c>
      <c r="R1296" s="16">
        <f t="shared" si="83"/>
        <v>42278.453668981485</v>
      </c>
      <c r="S1296" s="16">
        <f t="shared" si="82"/>
        <v>42296.458333333328</v>
      </c>
    </row>
    <row r="1297" spans="1:19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s="11" t="s">
        <v>8274</v>
      </c>
      <c r="P1297">
        <f t="shared" si="80"/>
        <v>39.83</v>
      </c>
      <c r="Q1297">
        <f t="shared" si="81"/>
        <v>102</v>
      </c>
      <c r="R1297" s="16">
        <f t="shared" si="83"/>
        <v>42184.572881944448</v>
      </c>
      <c r="S1297" s="16">
        <f t="shared" si="82"/>
        <v>42214.708333333328</v>
      </c>
    </row>
    <row r="1298" spans="1:19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s="11" t="s">
        <v>8274</v>
      </c>
      <c r="P1298">
        <f t="shared" si="80"/>
        <v>52.17</v>
      </c>
      <c r="Q1298">
        <f t="shared" si="81"/>
        <v>141</v>
      </c>
      <c r="R1298" s="16">
        <f t="shared" si="83"/>
        <v>42423.050613425927</v>
      </c>
      <c r="S1298" s="16">
        <f t="shared" si="82"/>
        <v>42443.008946759262</v>
      </c>
    </row>
    <row r="1299" spans="1:19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s="11" t="s">
        <v>8274</v>
      </c>
      <c r="P1299">
        <f t="shared" si="80"/>
        <v>92.04</v>
      </c>
      <c r="Q1299">
        <f t="shared" si="81"/>
        <v>110</v>
      </c>
      <c r="R1299" s="16">
        <f t="shared" si="83"/>
        <v>42461.747199074074</v>
      </c>
      <c r="S1299" s="16">
        <f t="shared" si="82"/>
        <v>42491.747199074074</v>
      </c>
    </row>
    <row r="1300" spans="1:19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s="11" t="s">
        <v>8274</v>
      </c>
      <c r="P1300">
        <f t="shared" si="80"/>
        <v>63.42</v>
      </c>
      <c r="Q1300">
        <f t="shared" si="81"/>
        <v>105</v>
      </c>
      <c r="R1300" s="16">
        <f t="shared" si="83"/>
        <v>42458.680925925932</v>
      </c>
      <c r="S1300" s="16">
        <f t="shared" si="82"/>
        <v>42488.680925925932</v>
      </c>
    </row>
    <row r="1301" spans="1:19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s="11" t="s">
        <v>8274</v>
      </c>
      <c r="P1301">
        <f t="shared" si="80"/>
        <v>135.63</v>
      </c>
      <c r="Q1301">
        <f t="shared" si="81"/>
        <v>124</v>
      </c>
      <c r="R1301" s="16">
        <f t="shared" si="83"/>
        <v>42169.814340277779</v>
      </c>
      <c r="S1301" s="16">
        <f t="shared" si="82"/>
        <v>42199.814340277779</v>
      </c>
    </row>
    <row r="1302" spans="1:19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s="11" t="s">
        <v>8274</v>
      </c>
      <c r="P1302">
        <f t="shared" si="80"/>
        <v>168.75</v>
      </c>
      <c r="Q1302">
        <f t="shared" si="81"/>
        <v>135</v>
      </c>
      <c r="R1302" s="16">
        <f t="shared" si="83"/>
        <v>42483.675208333334</v>
      </c>
      <c r="S1302" s="16">
        <f t="shared" si="82"/>
        <v>42522.789583333331</v>
      </c>
    </row>
    <row r="1303" spans="1:19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s="11" t="s">
        <v>8274</v>
      </c>
      <c r="P1303">
        <f t="shared" si="80"/>
        <v>70.86</v>
      </c>
      <c r="Q1303">
        <f t="shared" si="81"/>
        <v>103</v>
      </c>
      <c r="R1303" s="16">
        <f t="shared" si="83"/>
        <v>42195.749745370369</v>
      </c>
      <c r="S1303" s="16">
        <f t="shared" si="82"/>
        <v>42206.125</v>
      </c>
    </row>
    <row r="1304" spans="1:19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s="11" t="s">
        <v>8274</v>
      </c>
      <c r="P1304">
        <f t="shared" si="80"/>
        <v>50</v>
      </c>
      <c r="Q1304">
        <f t="shared" si="81"/>
        <v>100</v>
      </c>
      <c r="R1304" s="16">
        <f t="shared" si="83"/>
        <v>42675.057997685188</v>
      </c>
      <c r="S1304" s="16">
        <f t="shared" si="82"/>
        <v>42705.099664351852</v>
      </c>
    </row>
    <row r="1305" spans="1:19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s="11" t="s">
        <v>8274</v>
      </c>
      <c r="P1305">
        <f t="shared" si="80"/>
        <v>42.21</v>
      </c>
      <c r="Q1305">
        <f t="shared" si="81"/>
        <v>130</v>
      </c>
      <c r="R1305" s="16">
        <f t="shared" si="83"/>
        <v>42566.441203703704</v>
      </c>
      <c r="S1305" s="16">
        <f t="shared" si="82"/>
        <v>42582.458333333328</v>
      </c>
    </row>
    <row r="1306" spans="1:19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s="11" t="s">
        <v>8277</v>
      </c>
      <c r="P1306">
        <f t="shared" si="80"/>
        <v>152.41</v>
      </c>
      <c r="Q1306">
        <f t="shared" si="81"/>
        <v>40</v>
      </c>
      <c r="R1306" s="16">
        <f t="shared" si="83"/>
        <v>42747.194502314815</v>
      </c>
      <c r="S1306" s="16">
        <f t="shared" si="82"/>
        <v>42807.152835648143</v>
      </c>
    </row>
    <row r="1307" spans="1:19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s="11" t="s">
        <v>8277</v>
      </c>
      <c r="P1307">
        <f t="shared" si="80"/>
        <v>90.62</v>
      </c>
      <c r="Q1307">
        <f t="shared" si="81"/>
        <v>26</v>
      </c>
      <c r="R1307" s="16">
        <f t="shared" si="83"/>
        <v>42543.665601851855</v>
      </c>
      <c r="S1307" s="16">
        <f t="shared" si="82"/>
        <v>42572.729166666672</v>
      </c>
    </row>
    <row r="1308" spans="1:19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s="11" t="s">
        <v>8277</v>
      </c>
      <c r="P1308">
        <f t="shared" si="80"/>
        <v>201.6</v>
      </c>
      <c r="Q1308">
        <f t="shared" si="81"/>
        <v>65</v>
      </c>
      <c r="R1308" s="16">
        <f t="shared" si="83"/>
        <v>41947.457569444443</v>
      </c>
      <c r="S1308" s="16">
        <f t="shared" si="82"/>
        <v>41977.457569444443</v>
      </c>
    </row>
    <row r="1309" spans="1:19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s="11" t="s">
        <v>8277</v>
      </c>
      <c r="P1309">
        <f t="shared" si="80"/>
        <v>127.93</v>
      </c>
      <c r="Q1309">
        <f t="shared" si="81"/>
        <v>12</v>
      </c>
      <c r="R1309" s="16">
        <f t="shared" si="83"/>
        <v>42387.503229166665</v>
      </c>
      <c r="S1309" s="16">
        <f t="shared" si="82"/>
        <v>42417.503229166665</v>
      </c>
    </row>
    <row r="1310" spans="1:19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s="11" t="s">
        <v>8277</v>
      </c>
      <c r="P1310">
        <f t="shared" si="80"/>
        <v>29.89</v>
      </c>
      <c r="Q1310">
        <f t="shared" si="81"/>
        <v>11</v>
      </c>
      <c r="R1310" s="16">
        <f t="shared" si="83"/>
        <v>42611.613564814819</v>
      </c>
      <c r="S1310" s="16">
        <f t="shared" si="82"/>
        <v>42651.613564814819</v>
      </c>
    </row>
    <row r="1311" spans="1:19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s="11" t="s">
        <v>8277</v>
      </c>
      <c r="P1311">
        <f t="shared" si="80"/>
        <v>367.97</v>
      </c>
      <c r="Q1311">
        <f t="shared" si="81"/>
        <v>112</v>
      </c>
      <c r="R1311" s="16">
        <f t="shared" si="83"/>
        <v>42257.882731481484</v>
      </c>
      <c r="S1311" s="16">
        <f t="shared" si="82"/>
        <v>42292.882731481484</v>
      </c>
    </row>
    <row r="1312" spans="1:19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s="11" t="s">
        <v>8277</v>
      </c>
      <c r="P1312">
        <f t="shared" si="80"/>
        <v>129.16999999999999</v>
      </c>
      <c r="Q1312">
        <f t="shared" si="81"/>
        <v>16</v>
      </c>
      <c r="R1312" s="16">
        <f t="shared" si="83"/>
        <v>42556.667245370365</v>
      </c>
      <c r="S1312" s="16">
        <f t="shared" si="82"/>
        <v>42601.667245370365</v>
      </c>
    </row>
    <row r="1313" spans="1:19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s="11" t="s">
        <v>8277</v>
      </c>
      <c r="P1313">
        <f t="shared" si="80"/>
        <v>800.7</v>
      </c>
      <c r="Q1313">
        <f t="shared" si="81"/>
        <v>32</v>
      </c>
      <c r="R1313" s="16">
        <f t="shared" si="83"/>
        <v>42669.802303240736</v>
      </c>
      <c r="S1313" s="16">
        <f t="shared" si="82"/>
        <v>42704.843969907408</v>
      </c>
    </row>
    <row r="1314" spans="1:19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s="11" t="s">
        <v>8277</v>
      </c>
      <c r="P1314">
        <f t="shared" si="80"/>
        <v>28</v>
      </c>
      <c r="Q1314">
        <f t="shared" si="81"/>
        <v>1</v>
      </c>
      <c r="R1314" s="16">
        <f t="shared" si="83"/>
        <v>42082.702800925923</v>
      </c>
      <c r="S1314" s="16">
        <f t="shared" si="82"/>
        <v>42112.702800925923</v>
      </c>
    </row>
    <row r="1315" spans="1:19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s="11" t="s">
        <v>8277</v>
      </c>
      <c r="P1315">
        <f t="shared" si="80"/>
        <v>102.02</v>
      </c>
      <c r="Q1315">
        <f t="shared" si="81"/>
        <v>31</v>
      </c>
      <c r="R1315" s="16">
        <f t="shared" si="83"/>
        <v>42402.709652777776</v>
      </c>
      <c r="S1315" s="16">
        <f t="shared" si="82"/>
        <v>42432.709652777776</v>
      </c>
    </row>
    <row r="1316" spans="1:19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s="11" t="s">
        <v>8277</v>
      </c>
      <c r="P1316">
        <f t="shared" si="80"/>
        <v>184.36</v>
      </c>
      <c r="Q1316">
        <f t="shared" si="81"/>
        <v>1</v>
      </c>
      <c r="R1316" s="16">
        <f t="shared" si="83"/>
        <v>42604.669675925921</v>
      </c>
      <c r="S1316" s="16">
        <f t="shared" si="82"/>
        <v>42664.669675925921</v>
      </c>
    </row>
    <row r="1317" spans="1:19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s="11" t="s">
        <v>8277</v>
      </c>
      <c r="P1317">
        <f t="shared" si="80"/>
        <v>162.91999999999999</v>
      </c>
      <c r="Q1317">
        <f t="shared" si="81"/>
        <v>40</v>
      </c>
      <c r="R1317" s="16">
        <f t="shared" si="83"/>
        <v>42278.498240740737</v>
      </c>
      <c r="S1317" s="16">
        <f t="shared" si="82"/>
        <v>42314.041666666672</v>
      </c>
    </row>
    <row r="1318" spans="1:19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s="11" t="s">
        <v>8277</v>
      </c>
      <c r="P1318">
        <f t="shared" si="80"/>
        <v>1</v>
      </c>
      <c r="Q1318">
        <f t="shared" si="81"/>
        <v>0</v>
      </c>
      <c r="R1318" s="16">
        <f t="shared" si="83"/>
        <v>42393.961909722217</v>
      </c>
      <c r="S1318" s="16">
        <f t="shared" si="82"/>
        <v>42428.961909722217</v>
      </c>
    </row>
    <row r="1319" spans="1:19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s="11" t="s">
        <v>8277</v>
      </c>
      <c r="P1319">
        <f t="shared" si="80"/>
        <v>603.53</v>
      </c>
      <c r="Q1319">
        <f t="shared" si="81"/>
        <v>6</v>
      </c>
      <c r="R1319" s="16">
        <f t="shared" si="83"/>
        <v>42520.235486111109</v>
      </c>
      <c r="S1319" s="16">
        <f t="shared" si="82"/>
        <v>42572.583333333328</v>
      </c>
    </row>
    <row r="1320" spans="1:19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s="11" t="s">
        <v>8277</v>
      </c>
      <c r="P1320">
        <f t="shared" si="80"/>
        <v>45.41</v>
      </c>
      <c r="Q1320">
        <f t="shared" si="81"/>
        <v>15</v>
      </c>
      <c r="R1320" s="16">
        <f t="shared" si="83"/>
        <v>41985.043657407412</v>
      </c>
      <c r="S1320" s="16">
        <f t="shared" si="82"/>
        <v>42015.043657407412</v>
      </c>
    </row>
    <row r="1321" spans="1:19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s="11" t="s">
        <v>8277</v>
      </c>
      <c r="P1321">
        <f t="shared" si="80"/>
        <v>97.33</v>
      </c>
      <c r="Q1321">
        <f t="shared" si="81"/>
        <v>15</v>
      </c>
      <c r="R1321" s="16">
        <f t="shared" si="83"/>
        <v>41816.812094907407</v>
      </c>
      <c r="S1321" s="16">
        <f t="shared" si="82"/>
        <v>41831.666666666664</v>
      </c>
    </row>
    <row r="1322" spans="1:19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s="11" t="s">
        <v>8277</v>
      </c>
      <c r="P1322">
        <f t="shared" si="80"/>
        <v>167.67</v>
      </c>
      <c r="Q1322">
        <f t="shared" si="81"/>
        <v>1</v>
      </c>
      <c r="R1322" s="16">
        <f t="shared" si="83"/>
        <v>42705.690347222218</v>
      </c>
      <c r="S1322" s="16">
        <f t="shared" si="82"/>
        <v>42734.958333333328</v>
      </c>
    </row>
    <row r="1323" spans="1:19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s="11" t="s">
        <v>8277</v>
      </c>
      <c r="P1323">
        <f t="shared" si="80"/>
        <v>859.86</v>
      </c>
      <c r="Q1323">
        <f t="shared" si="81"/>
        <v>1</v>
      </c>
      <c r="R1323" s="16">
        <f t="shared" si="83"/>
        <v>42697.74927083333</v>
      </c>
      <c r="S1323" s="16">
        <f t="shared" si="82"/>
        <v>42727.74927083333</v>
      </c>
    </row>
    <row r="1324" spans="1:19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s="11" t="s">
        <v>8277</v>
      </c>
      <c r="P1324">
        <f t="shared" si="80"/>
        <v>26.5</v>
      </c>
      <c r="Q1324">
        <f t="shared" si="81"/>
        <v>0</v>
      </c>
      <c r="R1324" s="16">
        <f t="shared" si="83"/>
        <v>42115.656539351854</v>
      </c>
      <c r="S1324" s="16">
        <f t="shared" si="82"/>
        <v>42145.656539351854</v>
      </c>
    </row>
    <row r="1325" spans="1:19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s="11" t="s">
        <v>8277</v>
      </c>
      <c r="P1325">
        <f t="shared" si="80"/>
        <v>30.27</v>
      </c>
      <c r="Q1325">
        <f t="shared" si="81"/>
        <v>9</v>
      </c>
      <c r="R1325" s="16">
        <f t="shared" si="83"/>
        <v>42451.698449074072</v>
      </c>
      <c r="S1325" s="16">
        <f t="shared" si="82"/>
        <v>42486.288194444445</v>
      </c>
    </row>
    <row r="1326" spans="1:19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s="11" t="s">
        <v>8277</v>
      </c>
      <c r="P1326">
        <f t="shared" si="80"/>
        <v>54.67</v>
      </c>
      <c r="Q1326">
        <f t="shared" si="81"/>
        <v>10</v>
      </c>
      <c r="R1326" s="16">
        <f t="shared" si="83"/>
        <v>42626.633703703701</v>
      </c>
      <c r="S1326" s="16">
        <f t="shared" si="82"/>
        <v>42656.633703703701</v>
      </c>
    </row>
    <row r="1327" spans="1:19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s="11" t="s">
        <v>8277</v>
      </c>
      <c r="P1327">
        <f t="shared" si="80"/>
        <v>60.75</v>
      </c>
      <c r="Q1327">
        <f t="shared" si="81"/>
        <v>2</v>
      </c>
      <c r="R1327" s="16">
        <f t="shared" si="83"/>
        <v>42704.086053240739</v>
      </c>
      <c r="S1327" s="16">
        <f t="shared" si="82"/>
        <v>42734.086053240739</v>
      </c>
    </row>
    <row r="1328" spans="1:19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s="11" t="s">
        <v>8277</v>
      </c>
      <c r="P1328">
        <f t="shared" si="80"/>
        <v>102.73</v>
      </c>
      <c r="Q1328">
        <f t="shared" si="81"/>
        <v>1</v>
      </c>
      <c r="R1328" s="16">
        <f t="shared" si="83"/>
        <v>41974.791990740734</v>
      </c>
      <c r="S1328" s="16">
        <f t="shared" si="82"/>
        <v>42019.791990740734</v>
      </c>
    </row>
    <row r="1329" spans="1:19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s="11" t="s">
        <v>8277</v>
      </c>
      <c r="P1329">
        <f t="shared" si="80"/>
        <v>41.59</v>
      </c>
      <c r="Q1329">
        <f t="shared" si="81"/>
        <v>4</v>
      </c>
      <c r="R1329" s="16">
        <f t="shared" si="83"/>
        <v>42123.678645833337</v>
      </c>
      <c r="S1329" s="16">
        <f t="shared" si="82"/>
        <v>42153.678645833337</v>
      </c>
    </row>
    <row r="1330" spans="1:19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s="11" t="s">
        <v>8277</v>
      </c>
      <c r="P1330">
        <f t="shared" si="80"/>
        <v>116.53</v>
      </c>
      <c r="Q1330">
        <f t="shared" si="81"/>
        <v>2</v>
      </c>
      <c r="R1330" s="16">
        <f t="shared" si="83"/>
        <v>42612.642754629633</v>
      </c>
      <c r="S1330" s="16">
        <f t="shared" si="82"/>
        <v>42657.642754629633</v>
      </c>
    </row>
    <row r="1331" spans="1:19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s="11" t="s">
        <v>8277</v>
      </c>
      <c r="P1331">
        <f t="shared" si="80"/>
        <v>45.33</v>
      </c>
      <c r="Q1331">
        <f t="shared" si="81"/>
        <v>1</v>
      </c>
      <c r="R1331" s="16">
        <f t="shared" si="83"/>
        <v>41935.221585648149</v>
      </c>
      <c r="S1331" s="16">
        <f t="shared" si="82"/>
        <v>41975.263252314813</v>
      </c>
    </row>
    <row r="1332" spans="1:19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s="11" t="s">
        <v>8277</v>
      </c>
      <c r="P1332">
        <f t="shared" si="80"/>
        <v>157.46</v>
      </c>
      <c r="Q1332">
        <f t="shared" si="81"/>
        <v>22</v>
      </c>
      <c r="R1332" s="16">
        <f t="shared" si="83"/>
        <v>42522.276724537034</v>
      </c>
      <c r="S1332" s="16">
        <f t="shared" si="82"/>
        <v>42553.166666666672</v>
      </c>
    </row>
    <row r="1333" spans="1:19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s="11" t="s">
        <v>8277</v>
      </c>
      <c r="P1333">
        <f t="shared" si="80"/>
        <v>100.5</v>
      </c>
      <c r="Q1333">
        <f t="shared" si="81"/>
        <v>1</v>
      </c>
      <c r="R1333" s="16">
        <f t="shared" si="83"/>
        <v>42569.50409722222</v>
      </c>
      <c r="S1333" s="16">
        <f t="shared" si="82"/>
        <v>42599.50409722222</v>
      </c>
    </row>
    <row r="1334" spans="1:19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s="11" t="s">
        <v>8277</v>
      </c>
      <c r="P1334">
        <f t="shared" si="80"/>
        <v>0</v>
      </c>
      <c r="Q1334">
        <f t="shared" si="81"/>
        <v>0</v>
      </c>
      <c r="R1334" s="16">
        <f t="shared" si="83"/>
        <v>42732.060277777782</v>
      </c>
      <c r="S1334" s="16">
        <f t="shared" si="82"/>
        <v>42762.060277777782</v>
      </c>
    </row>
    <row r="1335" spans="1:19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s="11" t="s">
        <v>8277</v>
      </c>
      <c r="P1335">
        <f t="shared" si="80"/>
        <v>0</v>
      </c>
      <c r="Q1335">
        <f t="shared" si="81"/>
        <v>0</v>
      </c>
      <c r="R1335" s="16">
        <f t="shared" si="83"/>
        <v>41806.106770833336</v>
      </c>
      <c r="S1335" s="16">
        <f t="shared" si="82"/>
        <v>41836.106770833336</v>
      </c>
    </row>
    <row r="1336" spans="1:19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s="11" t="s">
        <v>8277</v>
      </c>
      <c r="P1336">
        <f t="shared" si="80"/>
        <v>51.82</v>
      </c>
      <c r="Q1336">
        <f t="shared" si="81"/>
        <v>11</v>
      </c>
      <c r="R1336" s="16">
        <f t="shared" si="83"/>
        <v>42410.774155092593</v>
      </c>
      <c r="S1336" s="16">
        <f t="shared" si="82"/>
        <v>42440.774155092593</v>
      </c>
    </row>
    <row r="1337" spans="1:19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s="11" t="s">
        <v>8277</v>
      </c>
      <c r="P1337">
        <f t="shared" si="80"/>
        <v>308.75</v>
      </c>
      <c r="Q1337">
        <f t="shared" si="81"/>
        <v>20</v>
      </c>
      <c r="R1337" s="16">
        <f t="shared" si="83"/>
        <v>42313.936365740738</v>
      </c>
      <c r="S1337" s="16">
        <f t="shared" si="82"/>
        <v>42343.936365740738</v>
      </c>
    </row>
    <row r="1338" spans="1:19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s="11" t="s">
        <v>8277</v>
      </c>
      <c r="P1338">
        <f t="shared" si="80"/>
        <v>379.23</v>
      </c>
      <c r="Q1338">
        <f t="shared" si="81"/>
        <v>85</v>
      </c>
      <c r="R1338" s="16">
        <f t="shared" si="83"/>
        <v>41955.863750000004</v>
      </c>
      <c r="S1338" s="16">
        <f t="shared" si="82"/>
        <v>41990.863750000004</v>
      </c>
    </row>
    <row r="1339" spans="1:19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s="11" t="s">
        <v>8277</v>
      </c>
      <c r="P1339">
        <f t="shared" si="80"/>
        <v>176.36</v>
      </c>
      <c r="Q1339">
        <f t="shared" si="81"/>
        <v>49</v>
      </c>
      <c r="R1339" s="16">
        <f t="shared" si="83"/>
        <v>42767.577303240745</v>
      </c>
      <c r="S1339" s="16">
        <f t="shared" si="82"/>
        <v>42797.577303240745</v>
      </c>
    </row>
    <row r="1340" spans="1:19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s="11" t="s">
        <v>8277</v>
      </c>
      <c r="P1340">
        <f t="shared" si="80"/>
        <v>66.069999999999993</v>
      </c>
      <c r="Q1340">
        <f t="shared" si="81"/>
        <v>3</v>
      </c>
      <c r="R1340" s="16">
        <f t="shared" si="83"/>
        <v>42188.803622685184</v>
      </c>
      <c r="S1340" s="16">
        <f t="shared" si="82"/>
        <v>42218.803622685184</v>
      </c>
    </row>
    <row r="1341" spans="1:19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s="11" t="s">
        <v>8277</v>
      </c>
      <c r="P1341">
        <f t="shared" si="80"/>
        <v>89.65</v>
      </c>
      <c r="Q1341">
        <f t="shared" si="81"/>
        <v>7</v>
      </c>
      <c r="R1341" s="16">
        <f t="shared" si="83"/>
        <v>41936.647164351853</v>
      </c>
      <c r="S1341" s="16">
        <f t="shared" si="82"/>
        <v>41981.688831018517</v>
      </c>
    </row>
    <row r="1342" spans="1:19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s="11" t="s">
        <v>8277</v>
      </c>
      <c r="P1342">
        <f t="shared" si="80"/>
        <v>0</v>
      </c>
      <c r="Q1342">
        <f t="shared" si="81"/>
        <v>0</v>
      </c>
      <c r="R1342" s="16">
        <f t="shared" si="83"/>
        <v>41836.595520833333</v>
      </c>
      <c r="S1342" s="16">
        <f t="shared" si="82"/>
        <v>41866.595520833333</v>
      </c>
    </row>
    <row r="1343" spans="1:19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s="11" t="s">
        <v>8277</v>
      </c>
      <c r="P1343">
        <f t="shared" si="80"/>
        <v>382.39</v>
      </c>
      <c r="Q1343">
        <f t="shared" si="81"/>
        <v>70</v>
      </c>
      <c r="R1343" s="16">
        <f t="shared" si="83"/>
        <v>42612.624039351853</v>
      </c>
      <c r="S1343" s="16">
        <f t="shared" si="82"/>
        <v>42644.624039351853</v>
      </c>
    </row>
    <row r="1344" spans="1:19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s="11" t="s">
        <v>8277</v>
      </c>
      <c r="P1344">
        <f t="shared" si="80"/>
        <v>100</v>
      </c>
      <c r="Q1344">
        <f t="shared" si="81"/>
        <v>0</v>
      </c>
      <c r="R1344" s="16">
        <f t="shared" si="83"/>
        <v>42172.816423611104</v>
      </c>
      <c r="S1344" s="16">
        <f t="shared" si="82"/>
        <v>42202.816423611104</v>
      </c>
    </row>
    <row r="1345" spans="1:19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s="11" t="s">
        <v>8277</v>
      </c>
      <c r="P1345">
        <f t="shared" si="80"/>
        <v>158.36000000000001</v>
      </c>
      <c r="Q1345">
        <f t="shared" si="81"/>
        <v>102</v>
      </c>
      <c r="R1345" s="16">
        <f t="shared" si="83"/>
        <v>42542.526423611111</v>
      </c>
      <c r="S1345" s="16">
        <f t="shared" si="82"/>
        <v>42601.165972222225</v>
      </c>
    </row>
    <row r="1346" spans="1:19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s="11" t="s">
        <v>8279</v>
      </c>
      <c r="P1346">
        <f t="shared" ref="P1346:P1409" si="84">IFERROR(ROUND(E1346/L1346,2),0)</f>
        <v>40.76</v>
      </c>
      <c r="Q1346">
        <f t="shared" ref="Q1346:Q1409" si="85">ROUND((E1346/D1346)*100,0)</f>
        <v>378</v>
      </c>
      <c r="R1346" s="16">
        <f t="shared" si="83"/>
        <v>42522.789803240739</v>
      </c>
      <c r="S1346" s="16">
        <f t="shared" si="82"/>
        <v>42551.789803240739</v>
      </c>
    </row>
    <row r="1347" spans="1:19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s="11" t="s">
        <v>8279</v>
      </c>
      <c r="P1347">
        <f t="shared" si="84"/>
        <v>53.57</v>
      </c>
      <c r="Q1347">
        <f t="shared" si="85"/>
        <v>125</v>
      </c>
      <c r="R1347" s="16">
        <f t="shared" si="83"/>
        <v>41799.814340277779</v>
      </c>
      <c r="S1347" s="16">
        <f t="shared" ref="S1347:S1410" si="86">(((I1347/60)/60)/24)+DATE(1970,1,1)</f>
        <v>41834.814340277779</v>
      </c>
    </row>
    <row r="1348" spans="1:19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s="11" t="s">
        <v>8279</v>
      </c>
      <c r="P1348">
        <f t="shared" si="84"/>
        <v>48.45</v>
      </c>
      <c r="Q1348">
        <f t="shared" si="85"/>
        <v>147</v>
      </c>
      <c r="R1348" s="16">
        <f t="shared" ref="R1348:R1411" si="87">(((J1348/60)/60)/24)+DATE(1970,1,1)</f>
        <v>41422.075821759259</v>
      </c>
      <c r="S1348" s="16">
        <f t="shared" si="86"/>
        <v>41452.075821759259</v>
      </c>
    </row>
    <row r="1349" spans="1:19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s="11" t="s">
        <v>8279</v>
      </c>
      <c r="P1349">
        <f t="shared" si="84"/>
        <v>82.42</v>
      </c>
      <c r="Q1349">
        <f t="shared" si="85"/>
        <v>102</v>
      </c>
      <c r="R1349" s="16">
        <f t="shared" si="87"/>
        <v>42040.638020833328</v>
      </c>
      <c r="S1349" s="16">
        <f t="shared" si="86"/>
        <v>42070.638020833328</v>
      </c>
    </row>
    <row r="1350" spans="1:19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s="11" t="s">
        <v>8279</v>
      </c>
      <c r="P1350">
        <f t="shared" si="84"/>
        <v>230.19</v>
      </c>
      <c r="Q1350">
        <f t="shared" si="85"/>
        <v>102</v>
      </c>
      <c r="R1350" s="16">
        <f t="shared" si="87"/>
        <v>41963.506168981476</v>
      </c>
      <c r="S1350" s="16">
        <f t="shared" si="86"/>
        <v>41991.506168981476</v>
      </c>
    </row>
    <row r="1351" spans="1:19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s="11" t="s">
        <v>8279</v>
      </c>
      <c r="P1351">
        <f t="shared" si="84"/>
        <v>59.36</v>
      </c>
      <c r="Q1351">
        <f t="shared" si="85"/>
        <v>204</v>
      </c>
      <c r="R1351" s="16">
        <f t="shared" si="87"/>
        <v>42317.33258101852</v>
      </c>
      <c r="S1351" s="16">
        <f t="shared" si="86"/>
        <v>42354.290972222225</v>
      </c>
    </row>
    <row r="1352" spans="1:19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s="11" t="s">
        <v>8279</v>
      </c>
      <c r="P1352">
        <f t="shared" si="84"/>
        <v>66.7</v>
      </c>
      <c r="Q1352">
        <f t="shared" si="85"/>
        <v>104</v>
      </c>
      <c r="R1352" s="16">
        <f t="shared" si="87"/>
        <v>42334.013124999998</v>
      </c>
      <c r="S1352" s="16">
        <f t="shared" si="86"/>
        <v>42364.013124999998</v>
      </c>
    </row>
    <row r="1353" spans="1:19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s="11" t="s">
        <v>8279</v>
      </c>
      <c r="P1353">
        <f t="shared" si="84"/>
        <v>168.78</v>
      </c>
      <c r="Q1353">
        <f t="shared" si="85"/>
        <v>101</v>
      </c>
      <c r="R1353" s="16">
        <f t="shared" si="87"/>
        <v>42382.74009259259</v>
      </c>
      <c r="S1353" s="16">
        <f t="shared" si="86"/>
        <v>42412.74009259259</v>
      </c>
    </row>
    <row r="1354" spans="1:19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s="11" t="s">
        <v>8279</v>
      </c>
      <c r="P1354">
        <f t="shared" si="84"/>
        <v>59.97</v>
      </c>
      <c r="Q1354">
        <f t="shared" si="85"/>
        <v>136</v>
      </c>
      <c r="R1354" s="16">
        <f t="shared" si="87"/>
        <v>42200.578310185185</v>
      </c>
      <c r="S1354" s="16">
        <f t="shared" si="86"/>
        <v>42252.165972222225</v>
      </c>
    </row>
    <row r="1355" spans="1:19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s="11" t="s">
        <v>8279</v>
      </c>
      <c r="P1355">
        <f t="shared" si="84"/>
        <v>31.81</v>
      </c>
      <c r="Q1355">
        <f t="shared" si="85"/>
        <v>134</v>
      </c>
      <c r="R1355" s="16">
        <f t="shared" si="87"/>
        <v>41309.11791666667</v>
      </c>
      <c r="S1355" s="16">
        <f t="shared" si="86"/>
        <v>41344</v>
      </c>
    </row>
    <row r="1356" spans="1:19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s="11" t="s">
        <v>8279</v>
      </c>
      <c r="P1356">
        <f t="shared" si="84"/>
        <v>24.42</v>
      </c>
      <c r="Q1356">
        <f t="shared" si="85"/>
        <v>130</v>
      </c>
      <c r="R1356" s="16">
        <f t="shared" si="87"/>
        <v>42502.807627314818</v>
      </c>
      <c r="S1356" s="16">
        <f t="shared" si="86"/>
        <v>42532.807627314818</v>
      </c>
    </row>
    <row r="1357" spans="1:19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s="11" t="s">
        <v>8279</v>
      </c>
      <c r="P1357">
        <f t="shared" si="84"/>
        <v>25.35</v>
      </c>
      <c r="Q1357">
        <f t="shared" si="85"/>
        <v>123</v>
      </c>
      <c r="R1357" s="16">
        <f t="shared" si="87"/>
        <v>41213.254687499997</v>
      </c>
      <c r="S1357" s="16">
        <f t="shared" si="86"/>
        <v>41243.416666666664</v>
      </c>
    </row>
    <row r="1358" spans="1:19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s="11" t="s">
        <v>8279</v>
      </c>
      <c r="P1358">
        <f t="shared" si="84"/>
        <v>71.44</v>
      </c>
      <c r="Q1358">
        <f t="shared" si="85"/>
        <v>183</v>
      </c>
      <c r="R1358" s="16">
        <f t="shared" si="87"/>
        <v>41430.038888888892</v>
      </c>
      <c r="S1358" s="16">
        <f t="shared" si="86"/>
        <v>41460.038888888892</v>
      </c>
    </row>
    <row r="1359" spans="1:19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s="11" t="s">
        <v>8279</v>
      </c>
      <c r="P1359">
        <f t="shared" si="84"/>
        <v>38.549999999999997</v>
      </c>
      <c r="Q1359">
        <f t="shared" si="85"/>
        <v>125</v>
      </c>
      <c r="R1359" s="16">
        <f t="shared" si="87"/>
        <v>41304.962233796294</v>
      </c>
      <c r="S1359" s="16">
        <f t="shared" si="86"/>
        <v>41334.249305555553</v>
      </c>
    </row>
    <row r="1360" spans="1:19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s="11" t="s">
        <v>8279</v>
      </c>
      <c r="P1360">
        <f t="shared" si="84"/>
        <v>68.37</v>
      </c>
      <c r="Q1360">
        <f t="shared" si="85"/>
        <v>112</v>
      </c>
      <c r="R1360" s="16">
        <f t="shared" si="87"/>
        <v>40689.570868055554</v>
      </c>
      <c r="S1360" s="16">
        <f t="shared" si="86"/>
        <v>40719.570868055554</v>
      </c>
    </row>
    <row r="1361" spans="1:19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s="11" t="s">
        <v>8279</v>
      </c>
      <c r="P1361">
        <f t="shared" si="84"/>
        <v>40.21</v>
      </c>
      <c r="Q1361">
        <f t="shared" si="85"/>
        <v>116</v>
      </c>
      <c r="R1361" s="16">
        <f t="shared" si="87"/>
        <v>40668.814699074072</v>
      </c>
      <c r="S1361" s="16">
        <f t="shared" si="86"/>
        <v>40730.814699074072</v>
      </c>
    </row>
    <row r="1362" spans="1:19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s="11" t="s">
        <v>8279</v>
      </c>
      <c r="P1362">
        <f t="shared" si="84"/>
        <v>32.07</v>
      </c>
      <c r="Q1362">
        <f t="shared" si="85"/>
        <v>173</v>
      </c>
      <c r="R1362" s="16">
        <f t="shared" si="87"/>
        <v>41095.900694444441</v>
      </c>
      <c r="S1362" s="16">
        <f t="shared" si="86"/>
        <v>41123.900694444441</v>
      </c>
    </row>
    <row r="1363" spans="1:19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s="11" t="s">
        <v>8279</v>
      </c>
      <c r="P1363">
        <f t="shared" si="84"/>
        <v>28.63</v>
      </c>
      <c r="Q1363">
        <f t="shared" si="85"/>
        <v>126</v>
      </c>
      <c r="R1363" s="16">
        <f t="shared" si="87"/>
        <v>41781.717268518521</v>
      </c>
      <c r="S1363" s="16">
        <f t="shared" si="86"/>
        <v>41811.717268518521</v>
      </c>
    </row>
    <row r="1364" spans="1:19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s="11" t="s">
        <v>8279</v>
      </c>
      <c r="P1364">
        <f t="shared" si="84"/>
        <v>43.64</v>
      </c>
      <c r="Q1364">
        <f t="shared" si="85"/>
        <v>109</v>
      </c>
      <c r="R1364" s="16">
        <f t="shared" si="87"/>
        <v>41464.934386574074</v>
      </c>
      <c r="S1364" s="16">
        <f t="shared" si="86"/>
        <v>41524.934386574074</v>
      </c>
    </row>
    <row r="1365" spans="1:19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s="11" t="s">
        <v>8279</v>
      </c>
      <c r="P1365">
        <f t="shared" si="84"/>
        <v>40</v>
      </c>
      <c r="Q1365">
        <f t="shared" si="85"/>
        <v>100</v>
      </c>
      <c r="R1365" s="16">
        <f t="shared" si="87"/>
        <v>42396.8440625</v>
      </c>
      <c r="S1365" s="16">
        <f t="shared" si="86"/>
        <v>42415.332638888889</v>
      </c>
    </row>
    <row r="1366" spans="1:19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s="11" t="s">
        <v>8282</v>
      </c>
      <c r="P1366">
        <f t="shared" si="84"/>
        <v>346.04</v>
      </c>
      <c r="Q1366">
        <f t="shared" si="85"/>
        <v>119</v>
      </c>
      <c r="R1366" s="16">
        <f t="shared" si="87"/>
        <v>41951.695671296293</v>
      </c>
      <c r="S1366" s="16">
        <f t="shared" si="86"/>
        <v>42011.6956712963</v>
      </c>
    </row>
    <row r="1367" spans="1:19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s="11" t="s">
        <v>8282</v>
      </c>
      <c r="P1367">
        <f t="shared" si="84"/>
        <v>81.739999999999995</v>
      </c>
      <c r="Q1367">
        <f t="shared" si="85"/>
        <v>100</v>
      </c>
      <c r="R1367" s="16">
        <f t="shared" si="87"/>
        <v>42049.733240740738</v>
      </c>
      <c r="S1367" s="16">
        <f t="shared" si="86"/>
        <v>42079.691574074073</v>
      </c>
    </row>
    <row r="1368" spans="1:19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s="11" t="s">
        <v>8282</v>
      </c>
      <c r="P1368">
        <f t="shared" si="84"/>
        <v>64.540000000000006</v>
      </c>
      <c r="Q1368">
        <f t="shared" si="85"/>
        <v>126</v>
      </c>
      <c r="R1368" s="16">
        <f t="shared" si="87"/>
        <v>41924.996099537035</v>
      </c>
      <c r="S1368" s="16">
        <f t="shared" si="86"/>
        <v>41970.037766203706</v>
      </c>
    </row>
    <row r="1369" spans="1:19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s="11" t="s">
        <v>8282</v>
      </c>
      <c r="P1369">
        <f t="shared" si="84"/>
        <v>63.48</v>
      </c>
      <c r="Q1369">
        <f t="shared" si="85"/>
        <v>114</v>
      </c>
      <c r="R1369" s="16">
        <f t="shared" si="87"/>
        <v>42292.002893518518</v>
      </c>
      <c r="S1369" s="16">
        <f t="shared" si="86"/>
        <v>42322.044560185182</v>
      </c>
    </row>
    <row r="1370" spans="1:19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s="11" t="s">
        <v>8282</v>
      </c>
      <c r="P1370">
        <f t="shared" si="84"/>
        <v>63.62</v>
      </c>
      <c r="Q1370">
        <f t="shared" si="85"/>
        <v>111</v>
      </c>
      <c r="R1370" s="16">
        <f t="shared" si="87"/>
        <v>42146.190902777773</v>
      </c>
      <c r="S1370" s="16">
        <f t="shared" si="86"/>
        <v>42170.190902777773</v>
      </c>
    </row>
    <row r="1371" spans="1:19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s="11" t="s">
        <v>8282</v>
      </c>
      <c r="P1371">
        <f t="shared" si="84"/>
        <v>83.97</v>
      </c>
      <c r="Q1371">
        <f t="shared" si="85"/>
        <v>105</v>
      </c>
      <c r="R1371" s="16">
        <f t="shared" si="87"/>
        <v>41710.594282407408</v>
      </c>
      <c r="S1371" s="16">
        <f t="shared" si="86"/>
        <v>41740.594282407408</v>
      </c>
    </row>
    <row r="1372" spans="1:19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s="11" t="s">
        <v>8282</v>
      </c>
      <c r="P1372">
        <f t="shared" si="84"/>
        <v>77.75</v>
      </c>
      <c r="Q1372">
        <f t="shared" si="85"/>
        <v>104</v>
      </c>
      <c r="R1372" s="16">
        <f t="shared" si="87"/>
        <v>41548.00335648148</v>
      </c>
      <c r="S1372" s="16">
        <f t="shared" si="86"/>
        <v>41563.00335648148</v>
      </c>
    </row>
    <row r="1373" spans="1:19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s="11" t="s">
        <v>8282</v>
      </c>
      <c r="P1373">
        <f t="shared" si="84"/>
        <v>107.07</v>
      </c>
      <c r="Q1373">
        <f t="shared" si="85"/>
        <v>107</v>
      </c>
      <c r="R1373" s="16">
        <f t="shared" si="87"/>
        <v>42101.758587962962</v>
      </c>
      <c r="S1373" s="16">
        <f t="shared" si="86"/>
        <v>42131.758587962962</v>
      </c>
    </row>
    <row r="1374" spans="1:19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s="11" t="s">
        <v>8282</v>
      </c>
      <c r="P1374">
        <f t="shared" si="84"/>
        <v>38.75</v>
      </c>
      <c r="Q1374">
        <f t="shared" si="85"/>
        <v>124</v>
      </c>
      <c r="R1374" s="16">
        <f t="shared" si="87"/>
        <v>41072.739953703705</v>
      </c>
      <c r="S1374" s="16">
        <f t="shared" si="86"/>
        <v>41102.739953703705</v>
      </c>
    </row>
    <row r="1375" spans="1:19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s="11" t="s">
        <v>8282</v>
      </c>
      <c r="P1375">
        <f t="shared" si="84"/>
        <v>201.94</v>
      </c>
      <c r="Q1375">
        <f t="shared" si="85"/>
        <v>105</v>
      </c>
      <c r="R1375" s="16">
        <f t="shared" si="87"/>
        <v>42704.95177083333</v>
      </c>
      <c r="S1375" s="16">
        <f t="shared" si="86"/>
        <v>42734.95177083333</v>
      </c>
    </row>
    <row r="1376" spans="1:19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s="11" t="s">
        <v>8282</v>
      </c>
      <c r="P1376">
        <f t="shared" si="84"/>
        <v>43.06</v>
      </c>
      <c r="Q1376">
        <f t="shared" si="85"/>
        <v>189</v>
      </c>
      <c r="R1376" s="16">
        <f t="shared" si="87"/>
        <v>42424.161898148144</v>
      </c>
      <c r="S1376" s="16">
        <f t="shared" si="86"/>
        <v>42454.12023148148</v>
      </c>
    </row>
    <row r="1377" spans="1:19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s="11" t="s">
        <v>8282</v>
      </c>
      <c r="P1377">
        <f t="shared" si="84"/>
        <v>62.87</v>
      </c>
      <c r="Q1377">
        <f t="shared" si="85"/>
        <v>171</v>
      </c>
      <c r="R1377" s="16">
        <f t="shared" si="87"/>
        <v>42720.066192129627</v>
      </c>
      <c r="S1377" s="16">
        <f t="shared" si="86"/>
        <v>42750.066192129627</v>
      </c>
    </row>
    <row r="1378" spans="1:19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s="11" t="s">
        <v>8282</v>
      </c>
      <c r="P1378">
        <f t="shared" si="84"/>
        <v>55.61</v>
      </c>
      <c r="Q1378">
        <f t="shared" si="85"/>
        <v>252</v>
      </c>
      <c r="R1378" s="16">
        <f t="shared" si="87"/>
        <v>42677.669050925921</v>
      </c>
      <c r="S1378" s="16">
        <f t="shared" si="86"/>
        <v>42707.710717592592</v>
      </c>
    </row>
    <row r="1379" spans="1:19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s="11" t="s">
        <v>8282</v>
      </c>
      <c r="P1379">
        <f t="shared" si="84"/>
        <v>48.71</v>
      </c>
      <c r="Q1379">
        <f t="shared" si="85"/>
        <v>116</v>
      </c>
      <c r="R1379" s="16">
        <f t="shared" si="87"/>
        <v>42747.219560185185</v>
      </c>
      <c r="S1379" s="16">
        <f t="shared" si="86"/>
        <v>42769.174305555556</v>
      </c>
    </row>
    <row r="1380" spans="1:19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s="11" t="s">
        <v>8282</v>
      </c>
      <c r="P1380">
        <f t="shared" si="84"/>
        <v>30.58</v>
      </c>
      <c r="Q1380">
        <f t="shared" si="85"/>
        <v>203</v>
      </c>
      <c r="R1380" s="16">
        <f t="shared" si="87"/>
        <v>42568.759374999994</v>
      </c>
      <c r="S1380" s="16">
        <f t="shared" si="86"/>
        <v>42583.759374999994</v>
      </c>
    </row>
    <row r="1381" spans="1:19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s="11" t="s">
        <v>8282</v>
      </c>
      <c r="P1381">
        <f t="shared" si="84"/>
        <v>73.91</v>
      </c>
      <c r="Q1381">
        <f t="shared" si="85"/>
        <v>112</v>
      </c>
      <c r="R1381" s="16">
        <f t="shared" si="87"/>
        <v>42130.491620370376</v>
      </c>
      <c r="S1381" s="16">
        <f t="shared" si="86"/>
        <v>42160.491620370376</v>
      </c>
    </row>
    <row r="1382" spans="1:19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s="11" t="s">
        <v>8282</v>
      </c>
      <c r="P1382">
        <f t="shared" si="84"/>
        <v>21.2</v>
      </c>
      <c r="Q1382">
        <f t="shared" si="85"/>
        <v>424</v>
      </c>
      <c r="R1382" s="16">
        <f t="shared" si="87"/>
        <v>42141.762800925921</v>
      </c>
      <c r="S1382" s="16">
        <f t="shared" si="86"/>
        <v>42164.083333333328</v>
      </c>
    </row>
    <row r="1383" spans="1:19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s="11" t="s">
        <v>8282</v>
      </c>
      <c r="P1383">
        <f t="shared" si="84"/>
        <v>73.36</v>
      </c>
      <c r="Q1383">
        <f t="shared" si="85"/>
        <v>107</v>
      </c>
      <c r="R1383" s="16">
        <f t="shared" si="87"/>
        <v>42703.214409722219</v>
      </c>
      <c r="S1383" s="16">
        <f t="shared" si="86"/>
        <v>42733.214409722219</v>
      </c>
    </row>
    <row r="1384" spans="1:19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s="11" t="s">
        <v>8282</v>
      </c>
      <c r="P1384">
        <f t="shared" si="84"/>
        <v>56.41</v>
      </c>
      <c r="Q1384">
        <f t="shared" si="85"/>
        <v>104</v>
      </c>
      <c r="R1384" s="16">
        <f t="shared" si="87"/>
        <v>41370.800185185188</v>
      </c>
      <c r="S1384" s="16">
        <f t="shared" si="86"/>
        <v>41400.800185185188</v>
      </c>
    </row>
    <row r="1385" spans="1:19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s="11" t="s">
        <v>8282</v>
      </c>
      <c r="P1385">
        <f t="shared" si="84"/>
        <v>50.25</v>
      </c>
      <c r="Q1385">
        <f t="shared" si="85"/>
        <v>212</v>
      </c>
      <c r="R1385" s="16">
        <f t="shared" si="87"/>
        <v>42707.074976851851</v>
      </c>
      <c r="S1385" s="16">
        <f t="shared" si="86"/>
        <v>42727.074976851851</v>
      </c>
    </row>
    <row r="1386" spans="1:19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s="11" t="s">
        <v>8282</v>
      </c>
      <c r="P1386">
        <f t="shared" si="84"/>
        <v>68.94</v>
      </c>
      <c r="Q1386">
        <f t="shared" si="85"/>
        <v>124</v>
      </c>
      <c r="R1386" s="16">
        <f t="shared" si="87"/>
        <v>42160.735208333332</v>
      </c>
      <c r="S1386" s="16">
        <f t="shared" si="86"/>
        <v>42190.735208333332</v>
      </c>
    </row>
    <row r="1387" spans="1:19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s="11" t="s">
        <v>8282</v>
      </c>
      <c r="P1387">
        <f t="shared" si="84"/>
        <v>65.91</v>
      </c>
      <c r="Q1387">
        <f t="shared" si="85"/>
        <v>110</v>
      </c>
      <c r="R1387" s="16">
        <f t="shared" si="87"/>
        <v>42433.688900462963</v>
      </c>
      <c r="S1387" s="16">
        <f t="shared" si="86"/>
        <v>42489.507638888885</v>
      </c>
    </row>
    <row r="1388" spans="1:19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s="11" t="s">
        <v>8282</v>
      </c>
      <c r="P1388">
        <f t="shared" si="84"/>
        <v>62.5</v>
      </c>
      <c r="Q1388">
        <f t="shared" si="85"/>
        <v>219</v>
      </c>
      <c r="R1388" s="16">
        <f t="shared" si="87"/>
        <v>42184.646863425922</v>
      </c>
      <c r="S1388" s="16">
        <f t="shared" si="86"/>
        <v>42214.646863425922</v>
      </c>
    </row>
    <row r="1389" spans="1:19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s="11" t="s">
        <v>8282</v>
      </c>
      <c r="P1389">
        <f t="shared" si="84"/>
        <v>70.06</v>
      </c>
      <c r="Q1389">
        <f t="shared" si="85"/>
        <v>137</v>
      </c>
      <c r="R1389" s="16">
        <f t="shared" si="87"/>
        <v>42126.92123842593</v>
      </c>
      <c r="S1389" s="16">
        <f t="shared" si="86"/>
        <v>42158.1875</v>
      </c>
    </row>
    <row r="1390" spans="1:19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s="11" t="s">
        <v>8282</v>
      </c>
      <c r="P1390">
        <f t="shared" si="84"/>
        <v>60.18</v>
      </c>
      <c r="Q1390">
        <f t="shared" si="85"/>
        <v>135</v>
      </c>
      <c r="R1390" s="16">
        <f t="shared" si="87"/>
        <v>42634.614780092597</v>
      </c>
      <c r="S1390" s="16">
        <f t="shared" si="86"/>
        <v>42660.676388888889</v>
      </c>
    </row>
    <row r="1391" spans="1:19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s="11" t="s">
        <v>8282</v>
      </c>
      <c r="P1391">
        <f t="shared" si="84"/>
        <v>21.38</v>
      </c>
      <c r="Q1391">
        <f t="shared" si="85"/>
        <v>145</v>
      </c>
      <c r="R1391" s="16">
        <f t="shared" si="87"/>
        <v>42565.480983796297</v>
      </c>
      <c r="S1391" s="16">
        <f t="shared" si="86"/>
        <v>42595.480983796297</v>
      </c>
    </row>
    <row r="1392" spans="1:19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s="11" t="s">
        <v>8282</v>
      </c>
      <c r="P1392">
        <f t="shared" si="84"/>
        <v>160.79</v>
      </c>
      <c r="Q1392">
        <f t="shared" si="85"/>
        <v>109</v>
      </c>
      <c r="R1392" s="16">
        <f t="shared" si="87"/>
        <v>42087.803310185183</v>
      </c>
      <c r="S1392" s="16">
        <f t="shared" si="86"/>
        <v>42121.716666666667</v>
      </c>
    </row>
    <row r="1393" spans="1:19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s="11" t="s">
        <v>8282</v>
      </c>
      <c r="P1393">
        <f t="shared" si="84"/>
        <v>42.38</v>
      </c>
      <c r="Q1393">
        <f t="shared" si="85"/>
        <v>110</v>
      </c>
      <c r="R1393" s="16">
        <f t="shared" si="87"/>
        <v>42193.650671296295</v>
      </c>
      <c r="S1393" s="16">
        <f t="shared" si="86"/>
        <v>42238.207638888889</v>
      </c>
    </row>
    <row r="1394" spans="1:19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s="11" t="s">
        <v>8282</v>
      </c>
      <c r="P1394">
        <f t="shared" si="84"/>
        <v>27.32</v>
      </c>
      <c r="Q1394">
        <f t="shared" si="85"/>
        <v>114</v>
      </c>
      <c r="R1394" s="16">
        <f t="shared" si="87"/>
        <v>42401.154930555553</v>
      </c>
      <c r="S1394" s="16">
        <f t="shared" si="86"/>
        <v>42432.154930555553</v>
      </c>
    </row>
    <row r="1395" spans="1:19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s="11" t="s">
        <v>8282</v>
      </c>
      <c r="P1395">
        <f t="shared" si="84"/>
        <v>196.83</v>
      </c>
      <c r="Q1395">
        <f t="shared" si="85"/>
        <v>102</v>
      </c>
      <c r="R1395" s="16">
        <f t="shared" si="87"/>
        <v>42553.681979166664</v>
      </c>
      <c r="S1395" s="16">
        <f t="shared" si="86"/>
        <v>42583.681979166664</v>
      </c>
    </row>
    <row r="1396" spans="1:19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s="11" t="s">
        <v>8282</v>
      </c>
      <c r="P1396">
        <f t="shared" si="84"/>
        <v>53.88</v>
      </c>
      <c r="Q1396">
        <f t="shared" si="85"/>
        <v>122</v>
      </c>
      <c r="R1396" s="16">
        <f t="shared" si="87"/>
        <v>42752.144976851851</v>
      </c>
      <c r="S1396" s="16">
        <f t="shared" si="86"/>
        <v>42795.125</v>
      </c>
    </row>
    <row r="1397" spans="1:19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s="11" t="s">
        <v>8282</v>
      </c>
      <c r="P1397">
        <f t="shared" si="84"/>
        <v>47.76</v>
      </c>
      <c r="Q1397">
        <f t="shared" si="85"/>
        <v>112</v>
      </c>
      <c r="R1397" s="16">
        <f t="shared" si="87"/>
        <v>42719.90834490741</v>
      </c>
      <c r="S1397" s="16">
        <f t="shared" si="86"/>
        <v>42749.90834490741</v>
      </c>
    </row>
    <row r="1398" spans="1:19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s="11" t="s">
        <v>8282</v>
      </c>
      <c r="P1398">
        <f t="shared" si="84"/>
        <v>88.19</v>
      </c>
      <c r="Q1398">
        <f t="shared" si="85"/>
        <v>107</v>
      </c>
      <c r="R1398" s="16">
        <f t="shared" si="87"/>
        <v>42018.99863425926</v>
      </c>
      <c r="S1398" s="16">
        <f t="shared" si="86"/>
        <v>42048.99863425926</v>
      </c>
    </row>
    <row r="1399" spans="1:19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s="11" t="s">
        <v>8282</v>
      </c>
      <c r="P1399">
        <f t="shared" si="84"/>
        <v>72.06</v>
      </c>
      <c r="Q1399">
        <f t="shared" si="85"/>
        <v>114</v>
      </c>
      <c r="R1399" s="16">
        <f t="shared" si="87"/>
        <v>42640.917939814812</v>
      </c>
      <c r="S1399" s="16">
        <f t="shared" si="86"/>
        <v>42670.888194444444</v>
      </c>
    </row>
    <row r="1400" spans="1:19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s="11" t="s">
        <v>8282</v>
      </c>
      <c r="P1400">
        <f t="shared" si="84"/>
        <v>74.25</v>
      </c>
      <c r="Q1400">
        <f t="shared" si="85"/>
        <v>110</v>
      </c>
      <c r="R1400" s="16">
        <f t="shared" si="87"/>
        <v>42526.874236111107</v>
      </c>
      <c r="S1400" s="16">
        <f t="shared" si="86"/>
        <v>42556.874236111107</v>
      </c>
    </row>
    <row r="1401" spans="1:19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s="11" t="s">
        <v>8282</v>
      </c>
      <c r="P1401">
        <f t="shared" si="84"/>
        <v>61.7</v>
      </c>
      <c r="Q1401">
        <f t="shared" si="85"/>
        <v>126</v>
      </c>
      <c r="R1401" s="16">
        <f t="shared" si="87"/>
        <v>41889.004317129627</v>
      </c>
      <c r="S1401" s="16">
        <f t="shared" si="86"/>
        <v>41919.004317129627</v>
      </c>
    </row>
    <row r="1402" spans="1:19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s="11" t="s">
        <v>8282</v>
      </c>
      <c r="P1402">
        <f t="shared" si="84"/>
        <v>17.239999999999998</v>
      </c>
      <c r="Q1402">
        <f t="shared" si="85"/>
        <v>167</v>
      </c>
      <c r="R1402" s="16">
        <f t="shared" si="87"/>
        <v>42498.341122685189</v>
      </c>
      <c r="S1402" s="16">
        <f t="shared" si="86"/>
        <v>42533.229166666672</v>
      </c>
    </row>
    <row r="1403" spans="1:19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s="11" t="s">
        <v>8282</v>
      </c>
      <c r="P1403">
        <f t="shared" si="84"/>
        <v>51.72</v>
      </c>
      <c r="Q1403">
        <f t="shared" si="85"/>
        <v>497</v>
      </c>
      <c r="R1403" s="16">
        <f t="shared" si="87"/>
        <v>41399.99622685185</v>
      </c>
      <c r="S1403" s="16">
        <f t="shared" si="86"/>
        <v>41420.99622685185</v>
      </c>
    </row>
    <row r="1404" spans="1:19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s="11" t="s">
        <v>8282</v>
      </c>
      <c r="P1404">
        <f t="shared" si="84"/>
        <v>24.15</v>
      </c>
      <c r="Q1404">
        <f t="shared" si="85"/>
        <v>109</v>
      </c>
      <c r="R1404" s="16">
        <f t="shared" si="87"/>
        <v>42065.053368055553</v>
      </c>
      <c r="S1404" s="16">
        <f t="shared" si="86"/>
        <v>42125.011701388896</v>
      </c>
    </row>
    <row r="1405" spans="1:19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s="11" t="s">
        <v>8282</v>
      </c>
      <c r="P1405">
        <f t="shared" si="84"/>
        <v>62.17</v>
      </c>
      <c r="Q1405">
        <f t="shared" si="85"/>
        <v>103</v>
      </c>
      <c r="R1405" s="16">
        <f t="shared" si="87"/>
        <v>41451.062905092593</v>
      </c>
      <c r="S1405" s="16">
        <f t="shared" si="86"/>
        <v>41481.062905092593</v>
      </c>
    </row>
    <row r="1406" spans="1:19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s="11" t="s">
        <v>8297</v>
      </c>
      <c r="P1406">
        <f t="shared" si="84"/>
        <v>48.2</v>
      </c>
      <c r="Q1406">
        <f t="shared" si="85"/>
        <v>2</v>
      </c>
      <c r="R1406" s="16">
        <f t="shared" si="87"/>
        <v>42032.510243055556</v>
      </c>
      <c r="S1406" s="16">
        <f t="shared" si="86"/>
        <v>42057.510243055556</v>
      </c>
    </row>
    <row r="1407" spans="1:19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s="11" t="s">
        <v>8297</v>
      </c>
      <c r="P1407">
        <f t="shared" si="84"/>
        <v>6.18</v>
      </c>
      <c r="Q1407">
        <f t="shared" si="85"/>
        <v>0</v>
      </c>
      <c r="R1407" s="16">
        <f t="shared" si="87"/>
        <v>41941.680567129632</v>
      </c>
      <c r="S1407" s="16">
        <f t="shared" si="86"/>
        <v>41971.722233796296</v>
      </c>
    </row>
    <row r="1408" spans="1:19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s="11" t="s">
        <v>8297</v>
      </c>
      <c r="P1408">
        <f t="shared" si="84"/>
        <v>5</v>
      </c>
      <c r="Q1408">
        <f t="shared" si="85"/>
        <v>0</v>
      </c>
      <c r="R1408" s="16">
        <f t="shared" si="87"/>
        <v>42297.432951388888</v>
      </c>
      <c r="S1408" s="16">
        <f t="shared" si="86"/>
        <v>42350.416666666672</v>
      </c>
    </row>
    <row r="1409" spans="1:19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s="11" t="s">
        <v>8297</v>
      </c>
      <c r="P1409">
        <f t="shared" si="84"/>
        <v>7.5</v>
      </c>
      <c r="Q1409">
        <f t="shared" si="85"/>
        <v>1</v>
      </c>
      <c r="R1409" s="16">
        <f t="shared" si="87"/>
        <v>41838.536782407406</v>
      </c>
      <c r="S1409" s="16">
        <f t="shared" si="86"/>
        <v>41863.536782407406</v>
      </c>
    </row>
    <row r="1410" spans="1:19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s="11" t="s">
        <v>8297</v>
      </c>
      <c r="P1410">
        <f t="shared" ref="P1410:P1473" si="88">IFERROR(ROUND(E1410/L1410,2),0)</f>
        <v>12</v>
      </c>
      <c r="Q1410">
        <f t="shared" ref="Q1410:Q1473" si="89">ROUND((E1410/D1410)*100,0)</f>
        <v>7</v>
      </c>
      <c r="R1410" s="16">
        <f t="shared" si="87"/>
        <v>42291.872175925921</v>
      </c>
      <c r="S1410" s="16">
        <f t="shared" si="86"/>
        <v>42321.913842592592</v>
      </c>
    </row>
    <row r="1411" spans="1:19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s="11" t="s">
        <v>8297</v>
      </c>
      <c r="P1411">
        <f t="shared" si="88"/>
        <v>0</v>
      </c>
      <c r="Q1411">
        <f t="shared" si="89"/>
        <v>0</v>
      </c>
      <c r="R1411" s="16">
        <f t="shared" si="87"/>
        <v>41945.133506944447</v>
      </c>
      <c r="S1411" s="16">
        <f t="shared" ref="S1411:S1474" si="90">(((I1411/60)/60)/24)+DATE(1970,1,1)</f>
        <v>42005.175173611111</v>
      </c>
    </row>
    <row r="1412" spans="1:19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s="11" t="s">
        <v>8297</v>
      </c>
      <c r="P1412">
        <f t="shared" si="88"/>
        <v>1</v>
      </c>
      <c r="Q1412">
        <f t="shared" si="89"/>
        <v>0</v>
      </c>
      <c r="R1412" s="16">
        <f t="shared" ref="R1412:R1475" si="91">(((J1412/60)/60)/24)+DATE(1970,1,1)</f>
        <v>42479.318518518514</v>
      </c>
      <c r="S1412" s="16">
        <f t="shared" si="90"/>
        <v>42524.318518518514</v>
      </c>
    </row>
    <row r="1413" spans="1:19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s="11" t="s">
        <v>8297</v>
      </c>
      <c r="P1413">
        <f t="shared" si="88"/>
        <v>2.33</v>
      </c>
      <c r="Q1413">
        <f t="shared" si="89"/>
        <v>0</v>
      </c>
      <c r="R1413" s="16">
        <f t="shared" si="91"/>
        <v>42013.059027777781</v>
      </c>
      <c r="S1413" s="16">
        <f t="shared" si="90"/>
        <v>42041.059027777781</v>
      </c>
    </row>
    <row r="1414" spans="1:19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s="11" t="s">
        <v>8297</v>
      </c>
      <c r="P1414">
        <f t="shared" si="88"/>
        <v>24.62</v>
      </c>
      <c r="Q1414">
        <f t="shared" si="89"/>
        <v>5</v>
      </c>
      <c r="R1414" s="16">
        <f t="shared" si="91"/>
        <v>41947.063645833332</v>
      </c>
      <c r="S1414" s="16">
        <f t="shared" si="90"/>
        <v>41977.063645833332</v>
      </c>
    </row>
    <row r="1415" spans="1:19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s="11" t="s">
        <v>8297</v>
      </c>
      <c r="P1415">
        <f t="shared" si="88"/>
        <v>100</v>
      </c>
      <c r="Q1415">
        <f t="shared" si="89"/>
        <v>5</v>
      </c>
      <c r="R1415" s="16">
        <f t="shared" si="91"/>
        <v>42360.437152777777</v>
      </c>
      <c r="S1415" s="16">
        <f t="shared" si="90"/>
        <v>42420.437152777777</v>
      </c>
    </row>
    <row r="1416" spans="1:19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s="11" t="s">
        <v>8297</v>
      </c>
      <c r="P1416">
        <f t="shared" si="88"/>
        <v>1</v>
      </c>
      <c r="Q1416">
        <f t="shared" si="89"/>
        <v>0</v>
      </c>
      <c r="R1416" s="16">
        <f t="shared" si="91"/>
        <v>42708.25309027778</v>
      </c>
      <c r="S1416" s="16">
        <f t="shared" si="90"/>
        <v>42738.25309027778</v>
      </c>
    </row>
    <row r="1417" spans="1:19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s="11" t="s">
        <v>8297</v>
      </c>
      <c r="P1417">
        <f t="shared" si="88"/>
        <v>88.89</v>
      </c>
      <c r="Q1417">
        <f t="shared" si="89"/>
        <v>18</v>
      </c>
      <c r="R1417" s="16">
        <f t="shared" si="91"/>
        <v>42192.675821759258</v>
      </c>
      <c r="S1417" s="16">
        <f t="shared" si="90"/>
        <v>42232.675821759258</v>
      </c>
    </row>
    <row r="1418" spans="1:19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s="11" t="s">
        <v>8297</v>
      </c>
      <c r="P1418">
        <f t="shared" si="88"/>
        <v>0</v>
      </c>
      <c r="Q1418">
        <f t="shared" si="89"/>
        <v>0</v>
      </c>
      <c r="R1418" s="16">
        <f t="shared" si="91"/>
        <v>42299.926145833335</v>
      </c>
      <c r="S1418" s="16">
        <f t="shared" si="90"/>
        <v>42329.967812499999</v>
      </c>
    </row>
    <row r="1419" spans="1:19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s="11" t="s">
        <v>8297</v>
      </c>
      <c r="P1419">
        <f t="shared" si="88"/>
        <v>27.5</v>
      </c>
      <c r="Q1419">
        <f t="shared" si="89"/>
        <v>1</v>
      </c>
      <c r="R1419" s="16">
        <f t="shared" si="91"/>
        <v>42232.15016203704</v>
      </c>
      <c r="S1419" s="16">
        <f t="shared" si="90"/>
        <v>42262.465972222228</v>
      </c>
    </row>
    <row r="1420" spans="1:19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s="11" t="s">
        <v>8297</v>
      </c>
      <c r="P1420">
        <f t="shared" si="88"/>
        <v>6</v>
      </c>
      <c r="Q1420">
        <f t="shared" si="89"/>
        <v>0</v>
      </c>
      <c r="R1420" s="16">
        <f t="shared" si="91"/>
        <v>42395.456412037034</v>
      </c>
      <c r="S1420" s="16">
        <f t="shared" si="90"/>
        <v>42425.456412037034</v>
      </c>
    </row>
    <row r="1421" spans="1:19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s="11" t="s">
        <v>8297</v>
      </c>
      <c r="P1421">
        <f t="shared" si="88"/>
        <v>44.5</v>
      </c>
      <c r="Q1421">
        <f t="shared" si="89"/>
        <v>7</v>
      </c>
      <c r="R1421" s="16">
        <f t="shared" si="91"/>
        <v>42622.456238425926</v>
      </c>
      <c r="S1421" s="16">
        <f t="shared" si="90"/>
        <v>42652.456238425926</v>
      </c>
    </row>
    <row r="1422" spans="1:19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s="11" t="s">
        <v>8297</v>
      </c>
      <c r="P1422">
        <f t="shared" si="88"/>
        <v>1</v>
      </c>
      <c r="Q1422">
        <f t="shared" si="89"/>
        <v>3</v>
      </c>
      <c r="R1422" s="16">
        <f t="shared" si="91"/>
        <v>42524.667662037042</v>
      </c>
      <c r="S1422" s="16">
        <f t="shared" si="90"/>
        <v>42549.667662037042</v>
      </c>
    </row>
    <row r="1423" spans="1:19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s="11" t="s">
        <v>8297</v>
      </c>
      <c r="P1423">
        <f t="shared" si="88"/>
        <v>100</v>
      </c>
      <c r="Q1423">
        <f t="shared" si="89"/>
        <v>0</v>
      </c>
      <c r="R1423" s="16">
        <f t="shared" si="91"/>
        <v>42013.915613425925</v>
      </c>
      <c r="S1423" s="16">
        <f t="shared" si="90"/>
        <v>42043.915613425925</v>
      </c>
    </row>
    <row r="1424" spans="1:19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s="11" t="s">
        <v>8297</v>
      </c>
      <c r="P1424">
        <f t="shared" si="88"/>
        <v>13</v>
      </c>
      <c r="Q1424">
        <f t="shared" si="89"/>
        <v>0</v>
      </c>
      <c r="R1424" s="16">
        <f t="shared" si="91"/>
        <v>42604.239629629628</v>
      </c>
      <c r="S1424" s="16">
        <f t="shared" si="90"/>
        <v>42634.239629629628</v>
      </c>
    </row>
    <row r="1425" spans="1:19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s="11" t="s">
        <v>8297</v>
      </c>
      <c r="P1425">
        <f t="shared" si="88"/>
        <v>100</v>
      </c>
      <c r="Q1425">
        <f t="shared" si="89"/>
        <v>0</v>
      </c>
      <c r="R1425" s="16">
        <f t="shared" si="91"/>
        <v>42340.360312500001</v>
      </c>
      <c r="S1425" s="16">
        <f t="shared" si="90"/>
        <v>42370.360312500001</v>
      </c>
    </row>
    <row r="1426" spans="1:19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s="11" t="s">
        <v>8297</v>
      </c>
      <c r="P1426">
        <f t="shared" si="88"/>
        <v>109.07</v>
      </c>
      <c r="Q1426">
        <f t="shared" si="89"/>
        <v>20</v>
      </c>
      <c r="R1426" s="16">
        <f t="shared" si="91"/>
        <v>42676.717615740738</v>
      </c>
      <c r="S1426" s="16">
        <f t="shared" si="90"/>
        <v>42689.759282407409</v>
      </c>
    </row>
    <row r="1427" spans="1:19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s="11" t="s">
        <v>8297</v>
      </c>
      <c r="P1427">
        <f t="shared" si="88"/>
        <v>0</v>
      </c>
      <c r="Q1427">
        <f t="shared" si="89"/>
        <v>0</v>
      </c>
      <c r="R1427" s="16">
        <f t="shared" si="91"/>
        <v>42093.131469907406</v>
      </c>
      <c r="S1427" s="16">
        <f t="shared" si="90"/>
        <v>42123.131469907406</v>
      </c>
    </row>
    <row r="1428" spans="1:19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s="11" t="s">
        <v>8297</v>
      </c>
      <c r="P1428">
        <f t="shared" si="88"/>
        <v>0</v>
      </c>
      <c r="Q1428">
        <f t="shared" si="89"/>
        <v>0</v>
      </c>
      <c r="R1428" s="16">
        <f t="shared" si="91"/>
        <v>42180.390277777777</v>
      </c>
      <c r="S1428" s="16">
        <f t="shared" si="90"/>
        <v>42240.390277777777</v>
      </c>
    </row>
    <row r="1429" spans="1:19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s="11" t="s">
        <v>8297</v>
      </c>
      <c r="P1429">
        <f t="shared" si="88"/>
        <v>104.75</v>
      </c>
      <c r="Q1429">
        <f t="shared" si="89"/>
        <v>8</v>
      </c>
      <c r="R1429" s="16">
        <f t="shared" si="91"/>
        <v>42601.851678240739</v>
      </c>
      <c r="S1429" s="16">
        <f t="shared" si="90"/>
        <v>42631.851678240739</v>
      </c>
    </row>
    <row r="1430" spans="1:19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s="11" t="s">
        <v>8297</v>
      </c>
      <c r="P1430">
        <f t="shared" si="88"/>
        <v>15</v>
      </c>
      <c r="Q1430">
        <f t="shared" si="89"/>
        <v>5</v>
      </c>
      <c r="R1430" s="16">
        <f t="shared" si="91"/>
        <v>42432.379826388889</v>
      </c>
      <c r="S1430" s="16">
        <f t="shared" si="90"/>
        <v>42462.338159722218</v>
      </c>
    </row>
    <row r="1431" spans="1:19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s="11" t="s">
        <v>8297</v>
      </c>
      <c r="P1431">
        <f t="shared" si="88"/>
        <v>0</v>
      </c>
      <c r="Q1431">
        <f t="shared" si="89"/>
        <v>0</v>
      </c>
      <c r="R1431" s="16">
        <f t="shared" si="91"/>
        <v>42074.060671296291</v>
      </c>
      <c r="S1431" s="16">
        <f t="shared" si="90"/>
        <v>42104.060671296291</v>
      </c>
    </row>
    <row r="1432" spans="1:19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s="11" t="s">
        <v>8297</v>
      </c>
      <c r="P1432">
        <f t="shared" si="88"/>
        <v>80.599999999999994</v>
      </c>
      <c r="Q1432">
        <f t="shared" si="89"/>
        <v>8</v>
      </c>
      <c r="R1432" s="16">
        <f t="shared" si="91"/>
        <v>41961.813518518517</v>
      </c>
      <c r="S1432" s="16">
        <f t="shared" si="90"/>
        <v>41992.813518518517</v>
      </c>
    </row>
    <row r="1433" spans="1:19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s="11" t="s">
        <v>8297</v>
      </c>
      <c r="P1433">
        <f t="shared" si="88"/>
        <v>115.55</v>
      </c>
      <c r="Q1433">
        <f t="shared" si="89"/>
        <v>32</v>
      </c>
      <c r="R1433" s="16">
        <f t="shared" si="91"/>
        <v>42304.210833333331</v>
      </c>
      <c r="S1433" s="16">
        <f t="shared" si="90"/>
        <v>42334.252500000002</v>
      </c>
    </row>
    <row r="1434" spans="1:19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s="11" t="s">
        <v>8297</v>
      </c>
      <c r="P1434">
        <f t="shared" si="88"/>
        <v>0</v>
      </c>
      <c r="Q1434">
        <f t="shared" si="89"/>
        <v>0</v>
      </c>
      <c r="R1434" s="16">
        <f t="shared" si="91"/>
        <v>42175.780416666668</v>
      </c>
      <c r="S1434" s="16">
        <f t="shared" si="90"/>
        <v>42205.780416666668</v>
      </c>
    </row>
    <row r="1435" spans="1:19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s="11" t="s">
        <v>8297</v>
      </c>
      <c r="P1435">
        <f t="shared" si="88"/>
        <v>80.5</v>
      </c>
      <c r="Q1435">
        <f t="shared" si="89"/>
        <v>7</v>
      </c>
      <c r="R1435" s="16">
        <f t="shared" si="91"/>
        <v>42673.625868055555</v>
      </c>
      <c r="S1435" s="16">
        <f t="shared" si="90"/>
        <v>42714.458333333328</v>
      </c>
    </row>
    <row r="1436" spans="1:19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s="11" t="s">
        <v>8297</v>
      </c>
      <c r="P1436">
        <f t="shared" si="88"/>
        <v>744.55</v>
      </c>
      <c r="Q1436">
        <f t="shared" si="89"/>
        <v>10</v>
      </c>
      <c r="R1436" s="16">
        <f t="shared" si="91"/>
        <v>42142.767106481479</v>
      </c>
      <c r="S1436" s="16">
        <f t="shared" si="90"/>
        <v>42163.625</v>
      </c>
    </row>
    <row r="1437" spans="1:19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s="11" t="s">
        <v>8297</v>
      </c>
      <c r="P1437">
        <f t="shared" si="88"/>
        <v>7.5</v>
      </c>
      <c r="Q1437">
        <f t="shared" si="89"/>
        <v>0</v>
      </c>
      <c r="R1437" s="16">
        <f t="shared" si="91"/>
        <v>42258.780324074076</v>
      </c>
      <c r="S1437" s="16">
        <f t="shared" si="90"/>
        <v>42288.780324074076</v>
      </c>
    </row>
    <row r="1438" spans="1:19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s="11" t="s">
        <v>8297</v>
      </c>
      <c r="P1438">
        <f t="shared" si="88"/>
        <v>38.5</v>
      </c>
      <c r="Q1438">
        <f t="shared" si="89"/>
        <v>1</v>
      </c>
      <c r="R1438" s="16">
        <f t="shared" si="91"/>
        <v>42391.35019675926</v>
      </c>
      <c r="S1438" s="16">
        <f t="shared" si="90"/>
        <v>42421.35019675926</v>
      </c>
    </row>
    <row r="1439" spans="1:19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s="11" t="s">
        <v>8297</v>
      </c>
      <c r="P1439">
        <f t="shared" si="88"/>
        <v>36.68</v>
      </c>
      <c r="Q1439">
        <f t="shared" si="89"/>
        <v>27</v>
      </c>
      <c r="R1439" s="16">
        <f t="shared" si="91"/>
        <v>41796.531701388885</v>
      </c>
      <c r="S1439" s="16">
        <f t="shared" si="90"/>
        <v>41833.207638888889</v>
      </c>
    </row>
    <row r="1440" spans="1:19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s="11" t="s">
        <v>8297</v>
      </c>
      <c r="P1440">
        <f t="shared" si="88"/>
        <v>75</v>
      </c>
      <c r="Q1440">
        <f t="shared" si="89"/>
        <v>3</v>
      </c>
      <c r="R1440" s="16">
        <f t="shared" si="91"/>
        <v>42457.871516203704</v>
      </c>
      <c r="S1440" s="16">
        <f t="shared" si="90"/>
        <v>42487.579861111109</v>
      </c>
    </row>
    <row r="1441" spans="1:19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s="11" t="s">
        <v>8297</v>
      </c>
      <c r="P1441">
        <f t="shared" si="88"/>
        <v>30</v>
      </c>
      <c r="Q1441">
        <f t="shared" si="89"/>
        <v>7</v>
      </c>
      <c r="R1441" s="16">
        <f t="shared" si="91"/>
        <v>42040.829872685179</v>
      </c>
      <c r="S1441" s="16">
        <f t="shared" si="90"/>
        <v>42070.829872685179</v>
      </c>
    </row>
    <row r="1442" spans="1:19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s="11" t="s">
        <v>8297</v>
      </c>
      <c r="P1442">
        <f t="shared" si="88"/>
        <v>1</v>
      </c>
      <c r="Q1442">
        <f t="shared" si="89"/>
        <v>0</v>
      </c>
      <c r="R1442" s="16">
        <f t="shared" si="91"/>
        <v>42486.748414351852</v>
      </c>
      <c r="S1442" s="16">
        <f t="shared" si="90"/>
        <v>42516.748414351852</v>
      </c>
    </row>
    <row r="1443" spans="1:19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s="11" t="s">
        <v>8297</v>
      </c>
      <c r="P1443">
        <f t="shared" si="88"/>
        <v>673.33</v>
      </c>
      <c r="Q1443">
        <f t="shared" si="89"/>
        <v>1</v>
      </c>
      <c r="R1443" s="16">
        <f t="shared" si="91"/>
        <v>42198.765844907408</v>
      </c>
      <c r="S1443" s="16">
        <f t="shared" si="90"/>
        <v>42258.765844907408</v>
      </c>
    </row>
    <row r="1444" spans="1:19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s="11" t="s">
        <v>8297</v>
      </c>
      <c r="P1444">
        <f t="shared" si="88"/>
        <v>0</v>
      </c>
      <c r="Q1444">
        <f t="shared" si="89"/>
        <v>0</v>
      </c>
      <c r="R1444" s="16">
        <f t="shared" si="91"/>
        <v>42485.64534722222</v>
      </c>
      <c r="S1444" s="16">
        <f t="shared" si="90"/>
        <v>42515.64534722222</v>
      </c>
    </row>
    <row r="1445" spans="1:19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s="11" t="s">
        <v>8297</v>
      </c>
      <c r="P1445">
        <f t="shared" si="88"/>
        <v>0</v>
      </c>
      <c r="Q1445">
        <f t="shared" si="89"/>
        <v>0</v>
      </c>
      <c r="R1445" s="16">
        <f t="shared" si="91"/>
        <v>42707.926030092596</v>
      </c>
      <c r="S1445" s="16">
        <f t="shared" si="90"/>
        <v>42737.926030092596</v>
      </c>
    </row>
    <row r="1446" spans="1:19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s="11" t="s">
        <v>8297</v>
      </c>
      <c r="P1446">
        <f t="shared" si="88"/>
        <v>0</v>
      </c>
      <c r="Q1446">
        <f t="shared" si="89"/>
        <v>0</v>
      </c>
      <c r="R1446" s="16">
        <f t="shared" si="91"/>
        <v>42199.873402777783</v>
      </c>
      <c r="S1446" s="16">
        <f t="shared" si="90"/>
        <v>42259.873402777783</v>
      </c>
    </row>
    <row r="1447" spans="1:19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s="11" t="s">
        <v>8297</v>
      </c>
      <c r="P1447">
        <f t="shared" si="88"/>
        <v>0</v>
      </c>
      <c r="Q1447">
        <f t="shared" si="89"/>
        <v>0</v>
      </c>
      <c r="R1447" s="16">
        <f t="shared" si="91"/>
        <v>42139.542303240742</v>
      </c>
      <c r="S1447" s="16">
        <f t="shared" si="90"/>
        <v>42169.542303240742</v>
      </c>
    </row>
    <row r="1448" spans="1:19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s="11" t="s">
        <v>8297</v>
      </c>
      <c r="P1448">
        <f t="shared" si="88"/>
        <v>0</v>
      </c>
      <c r="Q1448">
        <f t="shared" si="89"/>
        <v>0</v>
      </c>
      <c r="R1448" s="16">
        <f t="shared" si="91"/>
        <v>42461.447662037041</v>
      </c>
      <c r="S1448" s="16">
        <f t="shared" si="90"/>
        <v>42481.447662037041</v>
      </c>
    </row>
    <row r="1449" spans="1:19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s="11" t="s">
        <v>8297</v>
      </c>
      <c r="P1449">
        <f t="shared" si="88"/>
        <v>25</v>
      </c>
      <c r="Q1449">
        <f t="shared" si="89"/>
        <v>0</v>
      </c>
      <c r="R1449" s="16">
        <f t="shared" si="91"/>
        <v>42529.730717592596</v>
      </c>
      <c r="S1449" s="16">
        <f t="shared" si="90"/>
        <v>42559.730717592596</v>
      </c>
    </row>
    <row r="1450" spans="1:19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s="11" t="s">
        <v>8297</v>
      </c>
      <c r="P1450">
        <f t="shared" si="88"/>
        <v>0</v>
      </c>
      <c r="Q1450">
        <f t="shared" si="89"/>
        <v>0</v>
      </c>
      <c r="R1450" s="16">
        <f t="shared" si="91"/>
        <v>42115.936550925922</v>
      </c>
      <c r="S1450" s="16">
        <f t="shared" si="90"/>
        <v>42146.225694444445</v>
      </c>
    </row>
    <row r="1451" spans="1:19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s="11" t="s">
        <v>8297</v>
      </c>
      <c r="P1451">
        <f t="shared" si="88"/>
        <v>0</v>
      </c>
      <c r="Q1451">
        <f t="shared" si="89"/>
        <v>0</v>
      </c>
      <c r="R1451" s="16">
        <f t="shared" si="91"/>
        <v>42086.811400462961</v>
      </c>
      <c r="S1451" s="16">
        <f t="shared" si="90"/>
        <v>42134.811400462961</v>
      </c>
    </row>
    <row r="1452" spans="1:19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s="11" t="s">
        <v>8297</v>
      </c>
      <c r="P1452">
        <f t="shared" si="88"/>
        <v>1</v>
      </c>
      <c r="Q1452">
        <f t="shared" si="89"/>
        <v>0</v>
      </c>
      <c r="R1452" s="16">
        <f t="shared" si="91"/>
        <v>42390.171261574069</v>
      </c>
      <c r="S1452" s="16">
        <f t="shared" si="90"/>
        <v>42420.171261574069</v>
      </c>
    </row>
    <row r="1453" spans="1:19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s="11" t="s">
        <v>8297</v>
      </c>
      <c r="P1453">
        <f t="shared" si="88"/>
        <v>1</v>
      </c>
      <c r="Q1453">
        <f t="shared" si="89"/>
        <v>0</v>
      </c>
      <c r="R1453" s="16">
        <f t="shared" si="91"/>
        <v>41931.959016203706</v>
      </c>
      <c r="S1453" s="16">
        <f t="shared" si="90"/>
        <v>41962.00068287037</v>
      </c>
    </row>
    <row r="1454" spans="1:19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s="11" t="s">
        <v>8297</v>
      </c>
      <c r="P1454">
        <f t="shared" si="88"/>
        <v>0</v>
      </c>
      <c r="Q1454">
        <f t="shared" si="89"/>
        <v>0</v>
      </c>
      <c r="R1454" s="16">
        <f t="shared" si="91"/>
        <v>41818.703275462962</v>
      </c>
      <c r="S1454" s="16">
        <f t="shared" si="90"/>
        <v>41848.703275462962</v>
      </c>
    </row>
    <row r="1455" spans="1:19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s="11" t="s">
        <v>8297</v>
      </c>
      <c r="P1455">
        <f t="shared" si="88"/>
        <v>0</v>
      </c>
      <c r="Q1455">
        <f t="shared" si="89"/>
        <v>0</v>
      </c>
      <c r="R1455" s="16">
        <f t="shared" si="91"/>
        <v>42795.696145833332</v>
      </c>
      <c r="S1455" s="16">
        <f t="shared" si="90"/>
        <v>42840.654479166667</v>
      </c>
    </row>
    <row r="1456" spans="1:19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s="11" t="s">
        <v>8297</v>
      </c>
      <c r="P1456">
        <f t="shared" si="88"/>
        <v>15</v>
      </c>
      <c r="Q1456">
        <f t="shared" si="89"/>
        <v>1</v>
      </c>
      <c r="R1456" s="16">
        <f t="shared" si="91"/>
        <v>42463.866666666669</v>
      </c>
      <c r="S1456" s="16">
        <f t="shared" si="90"/>
        <v>42484.915972222225</v>
      </c>
    </row>
    <row r="1457" spans="1:19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s="11" t="s">
        <v>8297</v>
      </c>
      <c r="P1457">
        <f t="shared" si="88"/>
        <v>225</v>
      </c>
      <c r="Q1457">
        <f t="shared" si="89"/>
        <v>11</v>
      </c>
      <c r="R1457" s="16">
        <f t="shared" si="91"/>
        <v>41832.672685185185</v>
      </c>
      <c r="S1457" s="16">
        <f t="shared" si="90"/>
        <v>41887.568749999999</v>
      </c>
    </row>
    <row r="1458" spans="1:19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s="11" t="s">
        <v>8297</v>
      </c>
      <c r="P1458">
        <f t="shared" si="88"/>
        <v>48.33</v>
      </c>
      <c r="Q1458">
        <f t="shared" si="89"/>
        <v>3</v>
      </c>
      <c r="R1458" s="16">
        <f t="shared" si="91"/>
        <v>42708.668576388889</v>
      </c>
      <c r="S1458" s="16">
        <f t="shared" si="90"/>
        <v>42738.668576388889</v>
      </c>
    </row>
    <row r="1459" spans="1:19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s="11" t="s">
        <v>8297</v>
      </c>
      <c r="P1459">
        <f t="shared" si="88"/>
        <v>0</v>
      </c>
      <c r="Q1459">
        <f t="shared" si="89"/>
        <v>0</v>
      </c>
      <c r="R1459" s="16">
        <f t="shared" si="91"/>
        <v>42289.89634259259</v>
      </c>
      <c r="S1459" s="16">
        <f t="shared" si="90"/>
        <v>42319.938009259262</v>
      </c>
    </row>
    <row r="1460" spans="1:19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s="11" t="s">
        <v>8297</v>
      </c>
      <c r="P1460">
        <f t="shared" si="88"/>
        <v>0</v>
      </c>
      <c r="Q1460">
        <f t="shared" si="89"/>
        <v>0</v>
      </c>
      <c r="R1460" s="16">
        <f t="shared" si="91"/>
        <v>41831.705555555556</v>
      </c>
      <c r="S1460" s="16">
        <f t="shared" si="90"/>
        <v>41862.166666666664</v>
      </c>
    </row>
    <row r="1461" spans="1:19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s="11" t="s">
        <v>8297</v>
      </c>
      <c r="P1461">
        <f t="shared" si="88"/>
        <v>0</v>
      </c>
      <c r="Q1461">
        <f t="shared" si="89"/>
        <v>0</v>
      </c>
      <c r="R1461" s="16">
        <f t="shared" si="91"/>
        <v>42312.204814814817</v>
      </c>
      <c r="S1461" s="16">
        <f t="shared" si="90"/>
        <v>42340.725694444445</v>
      </c>
    </row>
    <row r="1462" spans="1:19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s="11" t="s">
        <v>8297</v>
      </c>
      <c r="P1462">
        <f t="shared" si="88"/>
        <v>0</v>
      </c>
      <c r="Q1462">
        <f t="shared" si="89"/>
        <v>0</v>
      </c>
      <c r="R1462" s="16">
        <f t="shared" si="91"/>
        <v>41915.896967592591</v>
      </c>
      <c r="S1462" s="16">
        <f t="shared" si="90"/>
        <v>41973.989583333328</v>
      </c>
    </row>
    <row r="1463" spans="1:19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s="11" t="s">
        <v>8298</v>
      </c>
      <c r="P1463">
        <f t="shared" si="88"/>
        <v>44.67</v>
      </c>
      <c r="Q1463">
        <f t="shared" si="89"/>
        <v>101</v>
      </c>
      <c r="R1463" s="16">
        <f t="shared" si="91"/>
        <v>41899.645300925928</v>
      </c>
      <c r="S1463" s="16">
        <f t="shared" si="90"/>
        <v>41933</v>
      </c>
    </row>
    <row r="1464" spans="1:19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s="11" t="s">
        <v>8298</v>
      </c>
      <c r="P1464">
        <f t="shared" si="88"/>
        <v>28.94</v>
      </c>
      <c r="Q1464">
        <f t="shared" si="89"/>
        <v>109</v>
      </c>
      <c r="R1464" s="16">
        <f t="shared" si="91"/>
        <v>41344.662858796299</v>
      </c>
      <c r="S1464" s="16">
        <f t="shared" si="90"/>
        <v>41374.662858796299</v>
      </c>
    </row>
    <row r="1465" spans="1:19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s="11" t="s">
        <v>8298</v>
      </c>
      <c r="P1465">
        <f t="shared" si="88"/>
        <v>35.44</v>
      </c>
      <c r="Q1465">
        <f t="shared" si="89"/>
        <v>148</v>
      </c>
      <c r="R1465" s="16">
        <f t="shared" si="91"/>
        <v>41326.911319444444</v>
      </c>
      <c r="S1465" s="16">
        <f t="shared" si="90"/>
        <v>41371.869652777779</v>
      </c>
    </row>
    <row r="1466" spans="1:19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s="11" t="s">
        <v>8298</v>
      </c>
      <c r="P1466">
        <f t="shared" si="88"/>
        <v>34.869999999999997</v>
      </c>
      <c r="Q1466">
        <f t="shared" si="89"/>
        <v>163</v>
      </c>
      <c r="R1466" s="16">
        <f t="shared" si="91"/>
        <v>41291.661550925928</v>
      </c>
      <c r="S1466" s="16">
        <f t="shared" si="90"/>
        <v>41321.661550925928</v>
      </c>
    </row>
    <row r="1467" spans="1:19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s="11" t="s">
        <v>8298</v>
      </c>
      <c r="P1467">
        <f t="shared" si="88"/>
        <v>52.62</v>
      </c>
      <c r="Q1467">
        <f t="shared" si="89"/>
        <v>456</v>
      </c>
      <c r="R1467" s="16">
        <f t="shared" si="91"/>
        <v>40959.734398148146</v>
      </c>
      <c r="S1467" s="16">
        <f t="shared" si="90"/>
        <v>40990.125</v>
      </c>
    </row>
    <row r="1468" spans="1:19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s="11" t="s">
        <v>8298</v>
      </c>
      <c r="P1468">
        <f t="shared" si="88"/>
        <v>69.599999999999994</v>
      </c>
      <c r="Q1468">
        <f t="shared" si="89"/>
        <v>108</v>
      </c>
      <c r="R1468" s="16">
        <f t="shared" si="91"/>
        <v>42340.172060185185</v>
      </c>
      <c r="S1468" s="16">
        <f t="shared" si="90"/>
        <v>42381.208333333328</v>
      </c>
    </row>
    <row r="1469" spans="1:19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s="11" t="s">
        <v>8298</v>
      </c>
      <c r="P1469">
        <f t="shared" si="88"/>
        <v>76.72</v>
      </c>
      <c r="Q1469">
        <f t="shared" si="89"/>
        <v>115</v>
      </c>
      <c r="R1469" s="16">
        <f t="shared" si="91"/>
        <v>40933.80190972222</v>
      </c>
      <c r="S1469" s="16">
        <f t="shared" si="90"/>
        <v>40993.760243055556</v>
      </c>
    </row>
    <row r="1470" spans="1:19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s="11" t="s">
        <v>8298</v>
      </c>
      <c r="P1470">
        <f t="shared" si="88"/>
        <v>33.19</v>
      </c>
      <c r="Q1470">
        <f t="shared" si="89"/>
        <v>102</v>
      </c>
      <c r="R1470" s="16">
        <f t="shared" si="91"/>
        <v>40646.014456018522</v>
      </c>
      <c r="S1470" s="16">
        <f t="shared" si="90"/>
        <v>40706.014456018522</v>
      </c>
    </row>
    <row r="1471" spans="1:19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s="11" t="s">
        <v>8298</v>
      </c>
      <c r="P1471">
        <f t="shared" si="88"/>
        <v>149.46</v>
      </c>
      <c r="Q1471">
        <f t="shared" si="89"/>
        <v>108</v>
      </c>
      <c r="R1471" s="16">
        <f t="shared" si="91"/>
        <v>41290.598483796297</v>
      </c>
      <c r="S1471" s="16">
        <f t="shared" si="90"/>
        <v>41320.598483796297</v>
      </c>
    </row>
    <row r="1472" spans="1:19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s="11" t="s">
        <v>8298</v>
      </c>
      <c r="P1472">
        <f t="shared" si="88"/>
        <v>23.17</v>
      </c>
      <c r="Q1472">
        <f t="shared" si="89"/>
        <v>125</v>
      </c>
      <c r="R1472" s="16">
        <f t="shared" si="91"/>
        <v>41250.827118055553</v>
      </c>
      <c r="S1472" s="16">
        <f t="shared" si="90"/>
        <v>41271.827118055553</v>
      </c>
    </row>
    <row r="1473" spans="1:19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s="11" t="s">
        <v>8298</v>
      </c>
      <c r="P1473">
        <f t="shared" si="88"/>
        <v>96.88</v>
      </c>
      <c r="Q1473">
        <f t="shared" si="89"/>
        <v>104</v>
      </c>
      <c r="R1473" s="16">
        <f t="shared" si="91"/>
        <v>42073.957569444443</v>
      </c>
      <c r="S1473" s="16">
        <f t="shared" si="90"/>
        <v>42103.957569444443</v>
      </c>
    </row>
    <row r="1474" spans="1:19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s="11" t="s">
        <v>8298</v>
      </c>
      <c r="P1474">
        <f t="shared" ref="P1474:P1537" si="92">IFERROR(ROUND(E1474/L1474,2),0)</f>
        <v>103.2</v>
      </c>
      <c r="Q1474">
        <f t="shared" ref="Q1474:Q1537" si="93">ROUND((E1474/D1474)*100,0)</f>
        <v>139</v>
      </c>
      <c r="R1474" s="16">
        <f t="shared" si="91"/>
        <v>41533.542858796296</v>
      </c>
      <c r="S1474" s="16">
        <f t="shared" si="90"/>
        <v>41563.542858796296</v>
      </c>
    </row>
    <row r="1475" spans="1:19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s="11" t="s">
        <v>8298</v>
      </c>
      <c r="P1475">
        <f t="shared" si="92"/>
        <v>38.46</v>
      </c>
      <c r="Q1475">
        <f t="shared" si="93"/>
        <v>121</v>
      </c>
      <c r="R1475" s="16">
        <f t="shared" si="91"/>
        <v>40939.979618055557</v>
      </c>
      <c r="S1475" s="16">
        <f t="shared" ref="S1475:S1538" si="94">(((I1475/60)/60)/24)+DATE(1970,1,1)</f>
        <v>40969.979618055557</v>
      </c>
    </row>
    <row r="1476" spans="1:19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s="11" t="s">
        <v>8298</v>
      </c>
      <c r="P1476">
        <f t="shared" si="92"/>
        <v>44.32</v>
      </c>
      <c r="Q1476">
        <f t="shared" si="93"/>
        <v>112</v>
      </c>
      <c r="R1476" s="16">
        <f t="shared" ref="R1476:R1539" si="95">(((J1476/60)/60)/24)+DATE(1970,1,1)</f>
        <v>41500.727916666663</v>
      </c>
      <c r="S1476" s="16">
        <f t="shared" si="94"/>
        <v>41530.727916666663</v>
      </c>
    </row>
    <row r="1477" spans="1:19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s="11" t="s">
        <v>8298</v>
      </c>
      <c r="P1477">
        <f t="shared" si="92"/>
        <v>64.17</v>
      </c>
      <c r="Q1477">
        <f t="shared" si="93"/>
        <v>189</v>
      </c>
      <c r="R1477" s="16">
        <f t="shared" si="95"/>
        <v>41960.722951388889</v>
      </c>
      <c r="S1477" s="16">
        <f t="shared" si="94"/>
        <v>41993.207638888889</v>
      </c>
    </row>
    <row r="1478" spans="1:19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s="11" t="s">
        <v>8298</v>
      </c>
      <c r="P1478">
        <f t="shared" si="92"/>
        <v>43.33</v>
      </c>
      <c r="Q1478">
        <f t="shared" si="93"/>
        <v>662</v>
      </c>
      <c r="R1478" s="16">
        <f t="shared" si="95"/>
        <v>40766.041921296295</v>
      </c>
      <c r="S1478" s="16">
        <f t="shared" si="94"/>
        <v>40796.041921296295</v>
      </c>
    </row>
    <row r="1479" spans="1:19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s="11" t="s">
        <v>8298</v>
      </c>
      <c r="P1479">
        <f t="shared" si="92"/>
        <v>90.5</v>
      </c>
      <c r="Q1479">
        <f t="shared" si="93"/>
        <v>111</v>
      </c>
      <c r="R1479" s="16">
        <f t="shared" si="95"/>
        <v>40840.615787037037</v>
      </c>
      <c r="S1479" s="16">
        <f t="shared" si="94"/>
        <v>40900.125</v>
      </c>
    </row>
    <row r="1480" spans="1:19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s="11" t="s">
        <v>8298</v>
      </c>
      <c r="P1480">
        <f t="shared" si="92"/>
        <v>29.19</v>
      </c>
      <c r="Q1480">
        <f t="shared" si="93"/>
        <v>1182</v>
      </c>
      <c r="R1480" s="16">
        <f t="shared" si="95"/>
        <v>41394.871678240743</v>
      </c>
      <c r="S1480" s="16">
        <f t="shared" si="94"/>
        <v>41408.871678240743</v>
      </c>
    </row>
    <row r="1481" spans="1:19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s="11" t="s">
        <v>8298</v>
      </c>
      <c r="P1481">
        <f t="shared" si="92"/>
        <v>30.96</v>
      </c>
      <c r="Q1481">
        <f t="shared" si="93"/>
        <v>137</v>
      </c>
      <c r="R1481" s="16">
        <f t="shared" si="95"/>
        <v>41754.745243055557</v>
      </c>
      <c r="S1481" s="16">
        <f t="shared" si="94"/>
        <v>41769.165972222225</v>
      </c>
    </row>
    <row r="1482" spans="1:19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s="11" t="s">
        <v>8298</v>
      </c>
      <c r="P1482">
        <f t="shared" si="92"/>
        <v>92.16</v>
      </c>
      <c r="Q1482">
        <f t="shared" si="93"/>
        <v>117</v>
      </c>
      <c r="R1482" s="16">
        <f t="shared" si="95"/>
        <v>41464.934016203704</v>
      </c>
      <c r="S1482" s="16">
        <f t="shared" si="94"/>
        <v>41481.708333333336</v>
      </c>
    </row>
    <row r="1483" spans="1:19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s="11" t="s">
        <v>8280</v>
      </c>
      <c r="P1483">
        <f t="shared" si="92"/>
        <v>17.5</v>
      </c>
      <c r="Q1483">
        <f t="shared" si="93"/>
        <v>2</v>
      </c>
      <c r="R1483" s="16">
        <f t="shared" si="95"/>
        <v>41550.922974537039</v>
      </c>
      <c r="S1483" s="16">
        <f t="shared" si="94"/>
        <v>41580.922974537039</v>
      </c>
    </row>
    <row r="1484" spans="1:19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s="11" t="s">
        <v>8280</v>
      </c>
      <c r="P1484">
        <f t="shared" si="92"/>
        <v>5</v>
      </c>
      <c r="Q1484">
        <f t="shared" si="93"/>
        <v>0</v>
      </c>
      <c r="R1484" s="16">
        <f t="shared" si="95"/>
        <v>41136.85805555556</v>
      </c>
      <c r="S1484" s="16">
        <f t="shared" si="94"/>
        <v>41159.32708333333</v>
      </c>
    </row>
    <row r="1485" spans="1:19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s="11" t="s">
        <v>8280</v>
      </c>
      <c r="P1485">
        <f t="shared" si="92"/>
        <v>25</v>
      </c>
      <c r="Q1485">
        <f t="shared" si="93"/>
        <v>1</v>
      </c>
      <c r="R1485" s="16">
        <f t="shared" si="95"/>
        <v>42548.192997685182</v>
      </c>
      <c r="S1485" s="16">
        <f t="shared" si="94"/>
        <v>42573.192997685182</v>
      </c>
    </row>
    <row r="1486" spans="1:19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s="11" t="s">
        <v>8280</v>
      </c>
      <c r="P1486">
        <f t="shared" si="92"/>
        <v>0</v>
      </c>
      <c r="Q1486">
        <f t="shared" si="93"/>
        <v>0</v>
      </c>
      <c r="R1486" s="16">
        <f t="shared" si="95"/>
        <v>41053.200960648144</v>
      </c>
      <c r="S1486" s="16">
        <f t="shared" si="94"/>
        <v>41111.618750000001</v>
      </c>
    </row>
    <row r="1487" spans="1:19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s="11" t="s">
        <v>8280</v>
      </c>
      <c r="P1487">
        <f t="shared" si="92"/>
        <v>50</v>
      </c>
      <c r="Q1487">
        <f t="shared" si="93"/>
        <v>2</v>
      </c>
      <c r="R1487" s="16">
        <f t="shared" si="95"/>
        <v>42130.795983796299</v>
      </c>
      <c r="S1487" s="16">
        <f t="shared" si="94"/>
        <v>42175.795983796299</v>
      </c>
    </row>
    <row r="1488" spans="1:19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s="11" t="s">
        <v>8280</v>
      </c>
      <c r="P1488">
        <f t="shared" si="92"/>
        <v>16</v>
      </c>
      <c r="Q1488">
        <f t="shared" si="93"/>
        <v>0</v>
      </c>
      <c r="R1488" s="16">
        <f t="shared" si="95"/>
        <v>42032.168530092589</v>
      </c>
      <c r="S1488" s="16">
        <f t="shared" si="94"/>
        <v>42062.168530092589</v>
      </c>
    </row>
    <row r="1489" spans="1:19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s="11" t="s">
        <v>8280</v>
      </c>
      <c r="P1489">
        <f t="shared" si="92"/>
        <v>0</v>
      </c>
      <c r="Q1489">
        <f t="shared" si="93"/>
        <v>0</v>
      </c>
      <c r="R1489" s="16">
        <f t="shared" si="95"/>
        <v>42554.917488425926</v>
      </c>
      <c r="S1489" s="16">
        <f t="shared" si="94"/>
        <v>42584.917488425926</v>
      </c>
    </row>
    <row r="1490" spans="1:19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s="11" t="s">
        <v>8280</v>
      </c>
      <c r="P1490">
        <f t="shared" si="92"/>
        <v>60</v>
      </c>
      <c r="Q1490">
        <f t="shared" si="93"/>
        <v>2</v>
      </c>
      <c r="R1490" s="16">
        <f t="shared" si="95"/>
        <v>41614.563194444447</v>
      </c>
      <c r="S1490" s="16">
        <f t="shared" si="94"/>
        <v>41644.563194444447</v>
      </c>
    </row>
    <row r="1491" spans="1:19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s="11" t="s">
        <v>8280</v>
      </c>
      <c r="P1491">
        <f t="shared" si="92"/>
        <v>0</v>
      </c>
      <c r="Q1491">
        <f t="shared" si="93"/>
        <v>0</v>
      </c>
      <c r="R1491" s="16">
        <f t="shared" si="95"/>
        <v>41198.611712962964</v>
      </c>
      <c r="S1491" s="16">
        <f t="shared" si="94"/>
        <v>41228.653379629628</v>
      </c>
    </row>
    <row r="1492" spans="1:19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s="11" t="s">
        <v>8280</v>
      </c>
      <c r="P1492">
        <f t="shared" si="92"/>
        <v>47.11</v>
      </c>
      <c r="Q1492">
        <f t="shared" si="93"/>
        <v>31</v>
      </c>
      <c r="R1492" s="16">
        <f t="shared" si="95"/>
        <v>41520.561041666668</v>
      </c>
      <c r="S1492" s="16">
        <f t="shared" si="94"/>
        <v>41549.561041666668</v>
      </c>
    </row>
    <row r="1493" spans="1:19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s="11" t="s">
        <v>8280</v>
      </c>
      <c r="P1493">
        <f t="shared" si="92"/>
        <v>100</v>
      </c>
      <c r="Q1493">
        <f t="shared" si="93"/>
        <v>8</v>
      </c>
      <c r="R1493" s="16">
        <f t="shared" si="95"/>
        <v>41991.713460648149</v>
      </c>
      <c r="S1493" s="16">
        <f t="shared" si="94"/>
        <v>42050.651388888888</v>
      </c>
    </row>
    <row r="1494" spans="1:19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s="11" t="s">
        <v>8280</v>
      </c>
      <c r="P1494">
        <f t="shared" si="92"/>
        <v>15</v>
      </c>
      <c r="Q1494">
        <f t="shared" si="93"/>
        <v>1</v>
      </c>
      <c r="R1494" s="16">
        <f t="shared" si="95"/>
        <v>40682.884791666671</v>
      </c>
      <c r="S1494" s="16">
        <f t="shared" si="94"/>
        <v>40712.884791666671</v>
      </c>
    </row>
    <row r="1495" spans="1:19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s="11" t="s">
        <v>8280</v>
      </c>
      <c r="P1495">
        <f t="shared" si="92"/>
        <v>0</v>
      </c>
      <c r="Q1495">
        <f t="shared" si="93"/>
        <v>0</v>
      </c>
      <c r="R1495" s="16">
        <f t="shared" si="95"/>
        <v>41411.866608796299</v>
      </c>
      <c r="S1495" s="16">
        <f t="shared" si="94"/>
        <v>41441.866608796299</v>
      </c>
    </row>
    <row r="1496" spans="1:19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s="11" t="s">
        <v>8280</v>
      </c>
      <c r="P1496">
        <f t="shared" si="92"/>
        <v>40.450000000000003</v>
      </c>
      <c r="Q1496">
        <f t="shared" si="93"/>
        <v>9</v>
      </c>
      <c r="R1496" s="16">
        <f t="shared" si="95"/>
        <v>42067.722372685181</v>
      </c>
      <c r="S1496" s="16">
        <f t="shared" si="94"/>
        <v>42097.651388888888</v>
      </c>
    </row>
    <row r="1497" spans="1:19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s="11" t="s">
        <v>8280</v>
      </c>
      <c r="P1497">
        <f t="shared" si="92"/>
        <v>0</v>
      </c>
      <c r="Q1497">
        <f t="shared" si="93"/>
        <v>0</v>
      </c>
      <c r="R1497" s="16">
        <f t="shared" si="95"/>
        <v>40752.789710648147</v>
      </c>
      <c r="S1497" s="16">
        <f t="shared" si="94"/>
        <v>40782.789710648147</v>
      </c>
    </row>
    <row r="1498" spans="1:19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s="11" t="s">
        <v>8280</v>
      </c>
      <c r="P1498">
        <f t="shared" si="92"/>
        <v>0</v>
      </c>
      <c r="Q1498">
        <f t="shared" si="93"/>
        <v>0</v>
      </c>
      <c r="R1498" s="16">
        <f t="shared" si="95"/>
        <v>41838.475219907406</v>
      </c>
      <c r="S1498" s="16">
        <f t="shared" si="94"/>
        <v>41898.475219907406</v>
      </c>
    </row>
    <row r="1499" spans="1:19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s="11" t="s">
        <v>8280</v>
      </c>
      <c r="P1499">
        <f t="shared" si="92"/>
        <v>1</v>
      </c>
      <c r="Q1499">
        <f t="shared" si="93"/>
        <v>0</v>
      </c>
      <c r="R1499" s="16">
        <f t="shared" si="95"/>
        <v>41444.64261574074</v>
      </c>
      <c r="S1499" s="16">
        <f t="shared" si="94"/>
        <v>41486.821527777778</v>
      </c>
    </row>
    <row r="1500" spans="1:19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s="11" t="s">
        <v>8280</v>
      </c>
      <c r="P1500">
        <f t="shared" si="92"/>
        <v>19</v>
      </c>
      <c r="Q1500">
        <f t="shared" si="93"/>
        <v>2</v>
      </c>
      <c r="R1500" s="16">
        <f t="shared" si="95"/>
        <v>41840.983541666668</v>
      </c>
      <c r="S1500" s="16">
        <f t="shared" si="94"/>
        <v>41885.983541666668</v>
      </c>
    </row>
    <row r="1501" spans="1:19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s="11" t="s">
        <v>8280</v>
      </c>
      <c r="P1501">
        <f t="shared" si="92"/>
        <v>5</v>
      </c>
      <c r="Q1501">
        <f t="shared" si="93"/>
        <v>0</v>
      </c>
      <c r="R1501" s="16">
        <f t="shared" si="95"/>
        <v>42527.007326388892</v>
      </c>
      <c r="S1501" s="16">
        <f t="shared" si="94"/>
        <v>42587.007326388892</v>
      </c>
    </row>
    <row r="1502" spans="1:19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s="11" t="s">
        <v>8280</v>
      </c>
      <c r="P1502">
        <f t="shared" si="92"/>
        <v>46.73</v>
      </c>
      <c r="Q1502">
        <f t="shared" si="93"/>
        <v>25</v>
      </c>
      <c r="R1502" s="16">
        <f t="shared" si="95"/>
        <v>41365.904594907406</v>
      </c>
      <c r="S1502" s="16">
        <f t="shared" si="94"/>
        <v>41395.904594907406</v>
      </c>
    </row>
    <row r="1503" spans="1:19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s="11" t="s">
        <v>8295</v>
      </c>
      <c r="P1503">
        <f t="shared" si="92"/>
        <v>97.73</v>
      </c>
      <c r="Q1503">
        <f t="shared" si="93"/>
        <v>166</v>
      </c>
      <c r="R1503" s="16">
        <f t="shared" si="95"/>
        <v>42163.583599537036</v>
      </c>
      <c r="S1503" s="16">
        <f t="shared" si="94"/>
        <v>42193.583599537036</v>
      </c>
    </row>
    <row r="1504" spans="1:19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s="11" t="s">
        <v>8295</v>
      </c>
      <c r="P1504">
        <f t="shared" si="92"/>
        <v>67.84</v>
      </c>
      <c r="Q1504">
        <f t="shared" si="93"/>
        <v>101</v>
      </c>
      <c r="R1504" s="16">
        <f t="shared" si="95"/>
        <v>42426.542592592596</v>
      </c>
      <c r="S1504" s="16">
        <f t="shared" si="94"/>
        <v>42454.916666666672</v>
      </c>
    </row>
    <row r="1505" spans="1:19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s="11" t="s">
        <v>8295</v>
      </c>
      <c r="P1505">
        <f t="shared" si="92"/>
        <v>56.98</v>
      </c>
      <c r="Q1505">
        <f t="shared" si="93"/>
        <v>108</v>
      </c>
      <c r="R1505" s="16">
        <f t="shared" si="95"/>
        <v>42606.347233796296</v>
      </c>
      <c r="S1505" s="16">
        <f t="shared" si="94"/>
        <v>42666.347233796296</v>
      </c>
    </row>
    <row r="1506" spans="1:19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s="11" t="s">
        <v>8295</v>
      </c>
      <c r="P1506">
        <f t="shared" si="92"/>
        <v>67.16</v>
      </c>
      <c r="Q1506">
        <f t="shared" si="93"/>
        <v>278</v>
      </c>
      <c r="R1506" s="16">
        <f t="shared" si="95"/>
        <v>41772.657685185186</v>
      </c>
      <c r="S1506" s="16">
        <f t="shared" si="94"/>
        <v>41800.356249999997</v>
      </c>
    </row>
    <row r="1507" spans="1:19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s="11" t="s">
        <v>8295</v>
      </c>
      <c r="P1507">
        <f t="shared" si="92"/>
        <v>48.04</v>
      </c>
      <c r="Q1507">
        <f t="shared" si="93"/>
        <v>104</v>
      </c>
      <c r="R1507" s="16">
        <f t="shared" si="95"/>
        <v>42414.44332175926</v>
      </c>
      <c r="S1507" s="16">
        <f t="shared" si="94"/>
        <v>42451.834027777775</v>
      </c>
    </row>
    <row r="1508" spans="1:19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s="11" t="s">
        <v>8295</v>
      </c>
      <c r="P1508">
        <f t="shared" si="92"/>
        <v>38.86</v>
      </c>
      <c r="Q1508">
        <f t="shared" si="93"/>
        <v>111</v>
      </c>
      <c r="R1508" s="16">
        <f t="shared" si="95"/>
        <v>41814.785925925928</v>
      </c>
      <c r="S1508" s="16">
        <f t="shared" si="94"/>
        <v>41844.785925925928</v>
      </c>
    </row>
    <row r="1509" spans="1:19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s="11" t="s">
        <v>8295</v>
      </c>
      <c r="P1509">
        <f t="shared" si="92"/>
        <v>78.180000000000007</v>
      </c>
      <c r="Q1509">
        <f t="shared" si="93"/>
        <v>215</v>
      </c>
      <c r="R1509" s="16">
        <f t="shared" si="95"/>
        <v>40254.450335648151</v>
      </c>
      <c r="S1509" s="16">
        <f t="shared" si="94"/>
        <v>40313.340277777781</v>
      </c>
    </row>
    <row r="1510" spans="1:19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s="11" t="s">
        <v>8295</v>
      </c>
      <c r="P1510">
        <f t="shared" si="92"/>
        <v>97.11</v>
      </c>
      <c r="Q1510">
        <f t="shared" si="93"/>
        <v>111</v>
      </c>
      <c r="R1510" s="16">
        <f t="shared" si="95"/>
        <v>41786.614363425928</v>
      </c>
      <c r="S1510" s="16">
        <f t="shared" si="94"/>
        <v>41817.614363425928</v>
      </c>
    </row>
    <row r="1511" spans="1:19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s="11" t="s">
        <v>8295</v>
      </c>
      <c r="P1511">
        <f t="shared" si="92"/>
        <v>110.39</v>
      </c>
      <c r="Q1511">
        <f t="shared" si="93"/>
        <v>124</v>
      </c>
      <c r="R1511" s="16">
        <f t="shared" si="95"/>
        <v>42751.533391203702</v>
      </c>
      <c r="S1511" s="16">
        <f t="shared" si="94"/>
        <v>42780.957638888889</v>
      </c>
    </row>
    <row r="1512" spans="1:19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s="11" t="s">
        <v>8295</v>
      </c>
      <c r="P1512">
        <f t="shared" si="92"/>
        <v>39.92</v>
      </c>
      <c r="Q1512">
        <f t="shared" si="93"/>
        <v>101</v>
      </c>
      <c r="R1512" s="16">
        <f t="shared" si="95"/>
        <v>41809.385162037033</v>
      </c>
      <c r="S1512" s="16">
        <f t="shared" si="94"/>
        <v>41839.385162037033</v>
      </c>
    </row>
    <row r="1513" spans="1:19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s="11" t="s">
        <v>8295</v>
      </c>
      <c r="P1513">
        <f t="shared" si="92"/>
        <v>75.98</v>
      </c>
      <c r="Q1513">
        <f t="shared" si="93"/>
        <v>112</v>
      </c>
      <c r="R1513" s="16">
        <f t="shared" si="95"/>
        <v>42296.583379629628</v>
      </c>
      <c r="S1513" s="16">
        <f t="shared" si="94"/>
        <v>42326.625046296293</v>
      </c>
    </row>
    <row r="1514" spans="1:19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s="11" t="s">
        <v>8295</v>
      </c>
      <c r="P1514">
        <f t="shared" si="92"/>
        <v>58.38</v>
      </c>
      <c r="Q1514">
        <f t="shared" si="93"/>
        <v>559</v>
      </c>
      <c r="R1514" s="16">
        <f t="shared" si="95"/>
        <v>42741.684479166666</v>
      </c>
      <c r="S1514" s="16">
        <f t="shared" si="94"/>
        <v>42771.684479166666</v>
      </c>
    </row>
    <row r="1515" spans="1:19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s="11" t="s">
        <v>8295</v>
      </c>
      <c r="P1515">
        <f t="shared" si="92"/>
        <v>55.82</v>
      </c>
      <c r="Q1515">
        <f t="shared" si="93"/>
        <v>150</v>
      </c>
      <c r="R1515" s="16">
        <f t="shared" si="95"/>
        <v>41806.637337962966</v>
      </c>
      <c r="S1515" s="16">
        <f t="shared" si="94"/>
        <v>41836.637337962966</v>
      </c>
    </row>
    <row r="1516" spans="1:19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s="11" t="s">
        <v>8295</v>
      </c>
      <c r="P1516">
        <f t="shared" si="92"/>
        <v>151.24</v>
      </c>
      <c r="Q1516">
        <f t="shared" si="93"/>
        <v>106</v>
      </c>
      <c r="R1516" s="16">
        <f t="shared" si="95"/>
        <v>42234.597685185188</v>
      </c>
      <c r="S1516" s="16">
        <f t="shared" si="94"/>
        <v>42274.597685185188</v>
      </c>
    </row>
    <row r="1517" spans="1:19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s="11" t="s">
        <v>8295</v>
      </c>
      <c r="P1517">
        <f t="shared" si="92"/>
        <v>849.67</v>
      </c>
      <c r="Q1517">
        <f t="shared" si="93"/>
        <v>157</v>
      </c>
      <c r="R1517" s="16">
        <f t="shared" si="95"/>
        <v>42415.253437499996</v>
      </c>
      <c r="S1517" s="16">
        <f t="shared" si="94"/>
        <v>42445.211770833332</v>
      </c>
    </row>
    <row r="1518" spans="1:19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s="11" t="s">
        <v>8295</v>
      </c>
      <c r="P1518">
        <f t="shared" si="92"/>
        <v>159.24</v>
      </c>
      <c r="Q1518">
        <f t="shared" si="93"/>
        <v>109</v>
      </c>
      <c r="R1518" s="16">
        <f t="shared" si="95"/>
        <v>42619.466342592597</v>
      </c>
      <c r="S1518" s="16">
        <f t="shared" si="94"/>
        <v>42649.583333333328</v>
      </c>
    </row>
    <row r="1519" spans="1:19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s="11" t="s">
        <v>8295</v>
      </c>
      <c r="P1519">
        <f t="shared" si="92"/>
        <v>39.51</v>
      </c>
      <c r="Q1519">
        <f t="shared" si="93"/>
        <v>162</v>
      </c>
      <c r="R1519" s="16">
        <f t="shared" si="95"/>
        <v>41948.56658564815</v>
      </c>
      <c r="S1519" s="16">
        <f t="shared" si="94"/>
        <v>41979.25</v>
      </c>
    </row>
    <row r="1520" spans="1:19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s="11" t="s">
        <v>8295</v>
      </c>
      <c r="P1520">
        <f t="shared" si="92"/>
        <v>130.53</v>
      </c>
      <c r="Q1520">
        <f t="shared" si="93"/>
        <v>205</v>
      </c>
      <c r="R1520" s="16">
        <f t="shared" si="95"/>
        <v>41760.8200462963</v>
      </c>
      <c r="S1520" s="16">
        <f t="shared" si="94"/>
        <v>41790.8200462963</v>
      </c>
    </row>
    <row r="1521" spans="1:19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s="11" t="s">
        <v>8295</v>
      </c>
      <c r="P1521">
        <f t="shared" si="92"/>
        <v>64.16</v>
      </c>
      <c r="Q1521">
        <f t="shared" si="93"/>
        <v>103</v>
      </c>
      <c r="R1521" s="16">
        <f t="shared" si="95"/>
        <v>41782.741701388892</v>
      </c>
      <c r="S1521" s="16">
        <f t="shared" si="94"/>
        <v>41810.915972222225</v>
      </c>
    </row>
    <row r="1522" spans="1:19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s="11" t="s">
        <v>8295</v>
      </c>
      <c r="P1522">
        <f t="shared" si="92"/>
        <v>111.53</v>
      </c>
      <c r="Q1522">
        <f t="shared" si="93"/>
        <v>103</v>
      </c>
      <c r="R1522" s="16">
        <f t="shared" si="95"/>
        <v>41955.857789351852</v>
      </c>
      <c r="S1522" s="16">
        <f t="shared" si="94"/>
        <v>41992.166666666672</v>
      </c>
    </row>
    <row r="1523" spans="1:19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s="11" t="s">
        <v>8295</v>
      </c>
      <c r="P1523">
        <f t="shared" si="92"/>
        <v>170.45</v>
      </c>
      <c r="Q1523">
        <f t="shared" si="93"/>
        <v>107</v>
      </c>
      <c r="R1523" s="16">
        <f t="shared" si="95"/>
        <v>42493.167719907404</v>
      </c>
      <c r="S1523" s="16">
        <f t="shared" si="94"/>
        <v>42528.167719907404</v>
      </c>
    </row>
    <row r="1524" spans="1:19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s="11" t="s">
        <v>8295</v>
      </c>
      <c r="P1524">
        <f t="shared" si="92"/>
        <v>133.74</v>
      </c>
      <c r="Q1524">
        <f t="shared" si="93"/>
        <v>139</v>
      </c>
      <c r="R1524" s="16">
        <f t="shared" si="95"/>
        <v>41899.830312500002</v>
      </c>
      <c r="S1524" s="16">
        <f t="shared" si="94"/>
        <v>41929.830312500002</v>
      </c>
    </row>
    <row r="1525" spans="1:19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s="11" t="s">
        <v>8295</v>
      </c>
      <c r="P1525">
        <f t="shared" si="92"/>
        <v>95.83</v>
      </c>
      <c r="Q1525">
        <f t="shared" si="93"/>
        <v>125</v>
      </c>
      <c r="R1525" s="16">
        <f t="shared" si="95"/>
        <v>41964.751342592594</v>
      </c>
      <c r="S1525" s="16">
        <f t="shared" si="94"/>
        <v>41996</v>
      </c>
    </row>
    <row r="1526" spans="1:19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s="11" t="s">
        <v>8295</v>
      </c>
      <c r="P1526">
        <f t="shared" si="92"/>
        <v>221.79</v>
      </c>
      <c r="Q1526">
        <f t="shared" si="93"/>
        <v>207</v>
      </c>
      <c r="R1526" s="16">
        <f t="shared" si="95"/>
        <v>42756.501041666663</v>
      </c>
      <c r="S1526" s="16">
        <f t="shared" si="94"/>
        <v>42786.501041666663</v>
      </c>
    </row>
    <row r="1527" spans="1:19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s="11" t="s">
        <v>8295</v>
      </c>
      <c r="P1527">
        <f t="shared" si="92"/>
        <v>32.32</v>
      </c>
      <c r="Q1527">
        <f t="shared" si="93"/>
        <v>174</v>
      </c>
      <c r="R1527" s="16">
        <f t="shared" si="95"/>
        <v>42570.702986111108</v>
      </c>
      <c r="S1527" s="16">
        <f t="shared" si="94"/>
        <v>42600.702986111108</v>
      </c>
    </row>
    <row r="1528" spans="1:19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s="11" t="s">
        <v>8295</v>
      </c>
      <c r="P1528">
        <f t="shared" si="92"/>
        <v>98.84</v>
      </c>
      <c r="Q1528">
        <f t="shared" si="93"/>
        <v>120</v>
      </c>
      <c r="R1528" s="16">
        <f t="shared" si="95"/>
        <v>42339.276006944448</v>
      </c>
      <c r="S1528" s="16">
        <f t="shared" si="94"/>
        <v>42388.276006944448</v>
      </c>
    </row>
    <row r="1529" spans="1:19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s="11" t="s">
        <v>8295</v>
      </c>
      <c r="P1529">
        <f t="shared" si="92"/>
        <v>55.22</v>
      </c>
      <c r="Q1529">
        <f t="shared" si="93"/>
        <v>110</v>
      </c>
      <c r="R1529" s="16">
        <f t="shared" si="95"/>
        <v>42780.600532407407</v>
      </c>
      <c r="S1529" s="16">
        <f t="shared" si="94"/>
        <v>42808.558865740735</v>
      </c>
    </row>
    <row r="1530" spans="1:19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s="11" t="s">
        <v>8295</v>
      </c>
      <c r="P1530">
        <f t="shared" si="92"/>
        <v>52.79</v>
      </c>
      <c r="Q1530">
        <f t="shared" si="93"/>
        <v>282</v>
      </c>
      <c r="R1530" s="16">
        <f t="shared" si="95"/>
        <v>42736.732893518521</v>
      </c>
      <c r="S1530" s="16">
        <f t="shared" si="94"/>
        <v>42767</v>
      </c>
    </row>
    <row r="1531" spans="1:19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s="11" t="s">
        <v>8295</v>
      </c>
      <c r="P1531">
        <f t="shared" si="92"/>
        <v>135.66999999999999</v>
      </c>
      <c r="Q1531">
        <f t="shared" si="93"/>
        <v>101</v>
      </c>
      <c r="R1531" s="16">
        <f t="shared" si="95"/>
        <v>42052.628703703704</v>
      </c>
      <c r="S1531" s="16">
        <f t="shared" si="94"/>
        <v>42082.587037037039</v>
      </c>
    </row>
    <row r="1532" spans="1:19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s="11" t="s">
        <v>8295</v>
      </c>
      <c r="P1532">
        <f t="shared" si="92"/>
        <v>53.99</v>
      </c>
      <c r="Q1532">
        <f t="shared" si="93"/>
        <v>135</v>
      </c>
      <c r="R1532" s="16">
        <f t="shared" si="95"/>
        <v>42275.767303240747</v>
      </c>
      <c r="S1532" s="16">
        <f t="shared" si="94"/>
        <v>42300.767303240747</v>
      </c>
    </row>
    <row r="1533" spans="1:19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s="11" t="s">
        <v>8295</v>
      </c>
      <c r="P1533">
        <f t="shared" si="92"/>
        <v>56.64</v>
      </c>
      <c r="Q1533">
        <f t="shared" si="93"/>
        <v>176</v>
      </c>
      <c r="R1533" s="16">
        <f t="shared" si="95"/>
        <v>41941.802384259259</v>
      </c>
      <c r="S1533" s="16">
        <f t="shared" si="94"/>
        <v>41974.125</v>
      </c>
    </row>
    <row r="1534" spans="1:19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s="11" t="s">
        <v>8295</v>
      </c>
      <c r="P1534">
        <f t="shared" si="92"/>
        <v>82.32</v>
      </c>
      <c r="Q1534">
        <f t="shared" si="93"/>
        <v>484</v>
      </c>
      <c r="R1534" s="16">
        <f t="shared" si="95"/>
        <v>42391.475289351853</v>
      </c>
      <c r="S1534" s="16">
        <f t="shared" si="94"/>
        <v>42415.625</v>
      </c>
    </row>
    <row r="1535" spans="1:19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s="11" t="s">
        <v>8295</v>
      </c>
      <c r="P1535">
        <f t="shared" si="92"/>
        <v>88.26</v>
      </c>
      <c r="Q1535">
        <f t="shared" si="93"/>
        <v>145</v>
      </c>
      <c r="R1535" s="16">
        <f t="shared" si="95"/>
        <v>42443.00204861111</v>
      </c>
      <c r="S1535" s="16">
        <f t="shared" si="94"/>
        <v>42492.165972222225</v>
      </c>
    </row>
    <row r="1536" spans="1:19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s="11" t="s">
        <v>8295</v>
      </c>
      <c r="P1536">
        <f t="shared" si="92"/>
        <v>84.91</v>
      </c>
      <c r="Q1536">
        <f t="shared" si="93"/>
        <v>418</v>
      </c>
      <c r="R1536" s="16">
        <f t="shared" si="95"/>
        <v>42221.67432870371</v>
      </c>
      <c r="S1536" s="16">
        <f t="shared" si="94"/>
        <v>42251.67432870371</v>
      </c>
    </row>
    <row r="1537" spans="1:19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s="11" t="s">
        <v>8295</v>
      </c>
      <c r="P1537">
        <f t="shared" si="92"/>
        <v>48.15</v>
      </c>
      <c r="Q1537">
        <f t="shared" si="93"/>
        <v>132</v>
      </c>
      <c r="R1537" s="16">
        <f t="shared" si="95"/>
        <v>42484.829062500001</v>
      </c>
      <c r="S1537" s="16">
        <f t="shared" si="94"/>
        <v>42513.916666666672</v>
      </c>
    </row>
    <row r="1538" spans="1:19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s="11" t="s">
        <v>8295</v>
      </c>
      <c r="P1538">
        <f t="shared" ref="P1538:P1601" si="96">IFERROR(ROUND(E1538/L1538,2),0)</f>
        <v>66.02</v>
      </c>
      <c r="Q1538">
        <f t="shared" ref="Q1538:Q1601" si="97">ROUND((E1538/D1538)*100,0)</f>
        <v>250</v>
      </c>
      <c r="R1538" s="16">
        <f t="shared" si="95"/>
        <v>42213.802199074074</v>
      </c>
      <c r="S1538" s="16">
        <f t="shared" si="94"/>
        <v>42243.802199074074</v>
      </c>
    </row>
    <row r="1539" spans="1:19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s="11" t="s">
        <v>8295</v>
      </c>
      <c r="P1539">
        <f t="shared" si="96"/>
        <v>96.38</v>
      </c>
      <c r="Q1539">
        <f t="shared" si="97"/>
        <v>180</v>
      </c>
      <c r="R1539" s="16">
        <f t="shared" si="95"/>
        <v>42552.315127314811</v>
      </c>
      <c r="S1539" s="16">
        <f t="shared" ref="S1539:S1602" si="98">(((I1539/60)/60)/24)+DATE(1970,1,1)</f>
        <v>42588.75</v>
      </c>
    </row>
    <row r="1540" spans="1:19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s="11" t="s">
        <v>8295</v>
      </c>
      <c r="P1540">
        <f t="shared" si="96"/>
        <v>156.16999999999999</v>
      </c>
      <c r="Q1540">
        <f t="shared" si="97"/>
        <v>103</v>
      </c>
      <c r="R1540" s="16">
        <f t="shared" ref="R1540:R1603" si="99">(((J1540/60)/60)/24)+DATE(1970,1,1)</f>
        <v>41981.782060185185</v>
      </c>
      <c r="S1540" s="16">
        <f t="shared" si="98"/>
        <v>42026.782060185185</v>
      </c>
    </row>
    <row r="1541" spans="1:19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s="11" t="s">
        <v>8295</v>
      </c>
      <c r="P1541">
        <f t="shared" si="96"/>
        <v>95.76</v>
      </c>
      <c r="Q1541">
        <f t="shared" si="97"/>
        <v>136</v>
      </c>
      <c r="R1541" s="16">
        <f t="shared" si="99"/>
        <v>42705.919201388882</v>
      </c>
      <c r="S1541" s="16">
        <f t="shared" si="98"/>
        <v>42738.919201388882</v>
      </c>
    </row>
    <row r="1542" spans="1:19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s="11" t="s">
        <v>8295</v>
      </c>
      <c r="P1542">
        <f t="shared" si="96"/>
        <v>180.41</v>
      </c>
      <c r="Q1542">
        <f t="shared" si="97"/>
        <v>118</v>
      </c>
      <c r="R1542" s="16">
        <f t="shared" si="99"/>
        <v>41939.00712962963</v>
      </c>
      <c r="S1542" s="16">
        <f t="shared" si="98"/>
        <v>41969.052083333328</v>
      </c>
    </row>
    <row r="1543" spans="1:19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s="11" t="s">
        <v>8299</v>
      </c>
      <c r="P1543">
        <f t="shared" si="96"/>
        <v>3</v>
      </c>
      <c r="Q1543">
        <f t="shared" si="97"/>
        <v>0</v>
      </c>
      <c r="R1543" s="16">
        <f t="shared" si="99"/>
        <v>41974.712245370371</v>
      </c>
      <c r="S1543" s="16">
        <f t="shared" si="98"/>
        <v>42004.712245370371</v>
      </c>
    </row>
    <row r="1544" spans="1:19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s="11" t="s">
        <v>8299</v>
      </c>
      <c r="P1544">
        <f t="shared" si="96"/>
        <v>20</v>
      </c>
      <c r="Q1544">
        <f t="shared" si="97"/>
        <v>4</v>
      </c>
      <c r="R1544" s="16">
        <f t="shared" si="99"/>
        <v>42170.996527777781</v>
      </c>
      <c r="S1544" s="16">
        <f t="shared" si="98"/>
        <v>42185.996527777781</v>
      </c>
    </row>
    <row r="1545" spans="1:19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s="11" t="s">
        <v>8299</v>
      </c>
      <c r="P1545">
        <f t="shared" si="96"/>
        <v>10</v>
      </c>
      <c r="Q1545">
        <f t="shared" si="97"/>
        <v>0</v>
      </c>
      <c r="R1545" s="16">
        <f t="shared" si="99"/>
        <v>41935.509652777779</v>
      </c>
      <c r="S1545" s="16">
        <f t="shared" si="98"/>
        <v>41965.551319444443</v>
      </c>
    </row>
    <row r="1546" spans="1:19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s="11" t="s">
        <v>8299</v>
      </c>
      <c r="P1546">
        <f t="shared" si="96"/>
        <v>0</v>
      </c>
      <c r="Q1546">
        <f t="shared" si="97"/>
        <v>0</v>
      </c>
      <c r="R1546" s="16">
        <f t="shared" si="99"/>
        <v>42053.051203703704</v>
      </c>
      <c r="S1546" s="16">
        <f t="shared" si="98"/>
        <v>42095.012499999997</v>
      </c>
    </row>
    <row r="1547" spans="1:19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s="11" t="s">
        <v>8299</v>
      </c>
      <c r="P1547">
        <f t="shared" si="96"/>
        <v>1</v>
      </c>
      <c r="Q1547">
        <f t="shared" si="97"/>
        <v>0</v>
      </c>
      <c r="R1547" s="16">
        <f t="shared" si="99"/>
        <v>42031.884652777779</v>
      </c>
      <c r="S1547" s="16">
        <f t="shared" si="98"/>
        <v>42065.886111111111</v>
      </c>
    </row>
    <row r="1548" spans="1:19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s="11" t="s">
        <v>8299</v>
      </c>
      <c r="P1548">
        <f t="shared" si="96"/>
        <v>26.27</v>
      </c>
      <c r="Q1548">
        <f t="shared" si="97"/>
        <v>29</v>
      </c>
      <c r="R1548" s="16">
        <f t="shared" si="99"/>
        <v>41839.212951388887</v>
      </c>
      <c r="S1548" s="16">
        <f t="shared" si="98"/>
        <v>41899.212951388887</v>
      </c>
    </row>
    <row r="1549" spans="1:19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s="11" t="s">
        <v>8299</v>
      </c>
      <c r="P1549">
        <f t="shared" si="96"/>
        <v>0</v>
      </c>
      <c r="Q1549">
        <f t="shared" si="97"/>
        <v>0</v>
      </c>
      <c r="R1549" s="16">
        <f t="shared" si="99"/>
        <v>42782.426875000005</v>
      </c>
      <c r="S1549" s="16">
        <f t="shared" si="98"/>
        <v>42789.426875000005</v>
      </c>
    </row>
    <row r="1550" spans="1:19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s="11" t="s">
        <v>8299</v>
      </c>
      <c r="P1550">
        <f t="shared" si="96"/>
        <v>60</v>
      </c>
      <c r="Q1550">
        <f t="shared" si="97"/>
        <v>9</v>
      </c>
      <c r="R1550" s="16">
        <f t="shared" si="99"/>
        <v>42286.88217592593</v>
      </c>
      <c r="S1550" s="16">
        <f t="shared" si="98"/>
        <v>42316.923842592587</v>
      </c>
    </row>
    <row r="1551" spans="1:19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s="11" t="s">
        <v>8299</v>
      </c>
      <c r="P1551">
        <f t="shared" si="96"/>
        <v>28.33</v>
      </c>
      <c r="Q1551">
        <f t="shared" si="97"/>
        <v>34</v>
      </c>
      <c r="R1551" s="16">
        <f t="shared" si="99"/>
        <v>42281.136099537034</v>
      </c>
      <c r="S1551" s="16">
        <f t="shared" si="98"/>
        <v>42311.177766203706</v>
      </c>
    </row>
    <row r="1552" spans="1:19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s="11" t="s">
        <v>8299</v>
      </c>
      <c r="P1552">
        <f t="shared" si="96"/>
        <v>14.43</v>
      </c>
      <c r="Q1552">
        <f t="shared" si="97"/>
        <v>13</v>
      </c>
      <c r="R1552" s="16">
        <f t="shared" si="99"/>
        <v>42472.449467592596</v>
      </c>
      <c r="S1552" s="16">
        <f t="shared" si="98"/>
        <v>42502.449467592596</v>
      </c>
    </row>
    <row r="1553" spans="1:19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s="11" t="s">
        <v>8299</v>
      </c>
      <c r="P1553">
        <f t="shared" si="96"/>
        <v>0</v>
      </c>
      <c r="Q1553">
        <f t="shared" si="97"/>
        <v>0</v>
      </c>
      <c r="R1553" s="16">
        <f t="shared" si="99"/>
        <v>42121.824525462958</v>
      </c>
      <c r="S1553" s="16">
        <f t="shared" si="98"/>
        <v>42151.824525462958</v>
      </c>
    </row>
    <row r="1554" spans="1:19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s="11" t="s">
        <v>8299</v>
      </c>
      <c r="P1554">
        <f t="shared" si="96"/>
        <v>132.19</v>
      </c>
      <c r="Q1554">
        <f t="shared" si="97"/>
        <v>49</v>
      </c>
      <c r="R1554" s="16">
        <f t="shared" si="99"/>
        <v>41892.688750000001</v>
      </c>
      <c r="S1554" s="16">
        <f t="shared" si="98"/>
        <v>41913.165972222225</v>
      </c>
    </row>
    <row r="1555" spans="1:19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s="11" t="s">
        <v>8299</v>
      </c>
      <c r="P1555">
        <f t="shared" si="96"/>
        <v>0</v>
      </c>
      <c r="Q1555">
        <f t="shared" si="97"/>
        <v>0</v>
      </c>
      <c r="R1555" s="16">
        <f t="shared" si="99"/>
        <v>42219.282951388886</v>
      </c>
      <c r="S1555" s="16">
        <f t="shared" si="98"/>
        <v>42249.282951388886</v>
      </c>
    </row>
    <row r="1556" spans="1:19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s="11" t="s">
        <v>8299</v>
      </c>
      <c r="P1556">
        <f t="shared" si="96"/>
        <v>0</v>
      </c>
      <c r="Q1556">
        <f t="shared" si="97"/>
        <v>0</v>
      </c>
      <c r="R1556" s="16">
        <f t="shared" si="99"/>
        <v>42188.252199074079</v>
      </c>
      <c r="S1556" s="16">
        <f t="shared" si="98"/>
        <v>42218.252199074079</v>
      </c>
    </row>
    <row r="1557" spans="1:19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s="11" t="s">
        <v>8299</v>
      </c>
      <c r="P1557">
        <f t="shared" si="96"/>
        <v>0</v>
      </c>
      <c r="Q1557">
        <f t="shared" si="97"/>
        <v>0</v>
      </c>
      <c r="R1557" s="16">
        <f t="shared" si="99"/>
        <v>42241.613796296297</v>
      </c>
      <c r="S1557" s="16">
        <f t="shared" si="98"/>
        <v>42264.708333333328</v>
      </c>
    </row>
    <row r="1558" spans="1:19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s="11" t="s">
        <v>8299</v>
      </c>
      <c r="P1558">
        <f t="shared" si="96"/>
        <v>56.42</v>
      </c>
      <c r="Q1558">
        <f t="shared" si="97"/>
        <v>45</v>
      </c>
      <c r="R1558" s="16">
        <f t="shared" si="99"/>
        <v>42525.153055555551</v>
      </c>
      <c r="S1558" s="16">
        <f t="shared" si="98"/>
        <v>42555.153055555551</v>
      </c>
    </row>
    <row r="1559" spans="1:19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s="11" t="s">
        <v>8299</v>
      </c>
      <c r="P1559">
        <f t="shared" si="96"/>
        <v>100</v>
      </c>
      <c r="Q1559">
        <f t="shared" si="97"/>
        <v>4</v>
      </c>
      <c r="R1559" s="16">
        <f t="shared" si="99"/>
        <v>41871.65315972222</v>
      </c>
      <c r="S1559" s="16">
        <f t="shared" si="98"/>
        <v>41902.65315972222</v>
      </c>
    </row>
    <row r="1560" spans="1:19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s="11" t="s">
        <v>8299</v>
      </c>
      <c r="P1560">
        <f t="shared" si="96"/>
        <v>11.67</v>
      </c>
      <c r="Q1560">
        <f t="shared" si="97"/>
        <v>5</v>
      </c>
      <c r="R1560" s="16">
        <f t="shared" si="99"/>
        <v>42185.397673611107</v>
      </c>
      <c r="S1560" s="16">
        <f t="shared" si="98"/>
        <v>42244.508333333331</v>
      </c>
    </row>
    <row r="1561" spans="1:19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s="11" t="s">
        <v>8299</v>
      </c>
      <c r="P1561">
        <f t="shared" si="96"/>
        <v>50</v>
      </c>
      <c r="Q1561">
        <f t="shared" si="97"/>
        <v>0</v>
      </c>
      <c r="R1561" s="16">
        <f t="shared" si="99"/>
        <v>42108.05322916666</v>
      </c>
      <c r="S1561" s="16">
        <f t="shared" si="98"/>
        <v>42123.05322916666</v>
      </c>
    </row>
    <row r="1562" spans="1:19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s="11" t="s">
        <v>8299</v>
      </c>
      <c r="P1562">
        <f t="shared" si="96"/>
        <v>23.5</v>
      </c>
      <c r="Q1562">
        <f t="shared" si="97"/>
        <v>4</v>
      </c>
      <c r="R1562" s="16">
        <f t="shared" si="99"/>
        <v>41936.020752314813</v>
      </c>
      <c r="S1562" s="16">
        <f t="shared" si="98"/>
        <v>41956.062418981484</v>
      </c>
    </row>
    <row r="1563" spans="1:19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s="11" t="s">
        <v>8300</v>
      </c>
      <c r="P1563">
        <f t="shared" si="96"/>
        <v>67</v>
      </c>
      <c r="Q1563">
        <f t="shared" si="97"/>
        <v>1</v>
      </c>
      <c r="R1563" s="16">
        <f t="shared" si="99"/>
        <v>41555.041701388887</v>
      </c>
      <c r="S1563" s="16">
        <f t="shared" si="98"/>
        <v>41585.083368055559</v>
      </c>
    </row>
    <row r="1564" spans="1:19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s="11" t="s">
        <v>8300</v>
      </c>
      <c r="P1564">
        <f t="shared" si="96"/>
        <v>0</v>
      </c>
      <c r="Q1564">
        <f t="shared" si="97"/>
        <v>0</v>
      </c>
      <c r="R1564" s="16">
        <f t="shared" si="99"/>
        <v>40079.566157407404</v>
      </c>
      <c r="S1564" s="16">
        <f t="shared" si="98"/>
        <v>40149.034722222219</v>
      </c>
    </row>
    <row r="1565" spans="1:19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s="11" t="s">
        <v>8300</v>
      </c>
      <c r="P1565">
        <f t="shared" si="96"/>
        <v>42.5</v>
      </c>
      <c r="Q1565">
        <f t="shared" si="97"/>
        <v>1</v>
      </c>
      <c r="R1565" s="16">
        <f t="shared" si="99"/>
        <v>41652.742488425924</v>
      </c>
      <c r="S1565" s="16">
        <f t="shared" si="98"/>
        <v>41712.700821759259</v>
      </c>
    </row>
    <row r="1566" spans="1:19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s="11" t="s">
        <v>8300</v>
      </c>
      <c r="P1566">
        <f t="shared" si="96"/>
        <v>10</v>
      </c>
      <c r="Q1566">
        <f t="shared" si="97"/>
        <v>0</v>
      </c>
      <c r="R1566" s="16">
        <f t="shared" si="99"/>
        <v>42121.367002314815</v>
      </c>
      <c r="S1566" s="16">
        <f t="shared" si="98"/>
        <v>42152.836805555555</v>
      </c>
    </row>
    <row r="1567" spans="1:19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s="11" t="s">
        <v>8300</v>
      </c>
      <c r="P1567">
        <f t="shared" si="96"/>
        <v>100</v>
      </c>
      <c r="Q1567">
        <f t="shared" si="97"/>
        <v>3</v>
      </c>
      <c r="R1567" s="16">
        <f t="shared" si="99"/>
        <v>40672.729872685188</v>
      </c>
      <c r="S1567" s="16">
        <f t="shared" si="98"/>
        <v>40702.729872685188</v>
      </c>
    </row>
    <row r="1568" spans="1:19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s="11" t="s">
        <v>8300</v>
      </c>
      <c r="P1568">
        <f t="shared" si="96"/>
        <v>108.05</v>
      </c>
      <c r="Q1568">
        <f t="shared" si="97"/>
        <v>21</v>
      </c>
      <c r="R1568" s="16">
        <f t="shared" si="99"/>
        <v>42549.916712962964</v>
      </c>
      <c r="S1568" s="16">
        <f t="shared" si="98"/>
        <v>42578.916666666672</v>
      </c>
    </row>
    <row r="1569" spans="1:19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s="11" t="s">
        <v>8300</v>
      </c>
      <c r="P1569">
        <f t="shared" si="96"/>
        <v>26.92</v>
      </c>
      <c r="Q1569">
        <f t="shared" si="97"/>
        <v>4</v>
      </c>
      <c r="R1569" s="16">
        <f t="shared" si="99"/>
        <v>41671.936863425923</v>
      </c>
      <c r="S1569" s="16">
        <f t="shared" si="98"/>
        <v>41687</v>
      </c>
    </row>
    <row r="1570" spans="1:19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s="11" t="s">
        <v>8300</v>
      </c>
      <c r="P1570">
        <f t="shared" si="96"/>
        <v>155</v>
      </c>
      <c r="Q1570">
        <f t="shared" si="97"/>
        <v>14</v>
      </c>
      <c r="R1570" s="16">
        <f t="shared" si="99"/>
        <v>41962.062326388885</v>
      </c>
      <c r="S1570" s="16">
        <f t="shared" si="98"/>
        <v>41997.062326388885</v>
      </c>
    </row>
    <row r="1571" spans="1:19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s="11" t="s">
        <v>8300</v>
      </c>
      <c r="P1571">
        <f t="shared" si="96"/>
        <v>0</v>
      </c>
      <c r="Q1571">
        <f t="shared" si="97"/>
        <v>0</v>
      </c>
      <c r="R1571" s="16">
        <f t="shared" si="99"/>
        <v>41389.679560185185</v>
      </c>
      <c r="S1571" s="16">
        <f t="shared" si="98"/>
        <v>41419.679560185185</v>
      </c>
    </row>
    <row r="1572" spans="1:19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s="11" t="s">
        <v>8300</v>
      </c>
      <c r="P1572">
        <f t="shared" si="96"/>
        <v>47.77</v>
      </c>
      <c r="Q1572">
        <f t="shared" si="97"/>
        <v>41</v>
      </c>
      <c r="R1572" s="16">
        <f t="shared" si="99"/>
        <v>42438.813449074078</v>
      </c>
      <c r="S1572" s="16">
        <f t="shared" si="98"/>
        <v>42468.771782407406</v>
      </c>
    </row>
    <row r="1573" spans="1:19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s="11" t="s">
        <v>8300</v>
      </c>
      <c r="P1573">
        <f t="shared" si="96"/>
        <v>20</v>
      </c>
      <c r="Q1573">
        <f t="shared" si="97"/>
        <v>1</v>
      </c>
      <c r="R1573" s="16">
        <f t="shared" si="99"/>
        <v>42144.769479166673</v>
      </c>
      <c r="S1573" s="16">
        <f t="shared" si="98"/>
        <v>42174.769479166673</v>
      </c>
    </row>
    <row r="1574" spans="1:19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s="11" t="s">
        <v>8300</v>
      </c>
      <c r="P1574">
        <f t="shared" si="96"/>
        <v>41.67</v>
      </c>
      <c r="Q1574">
        <f t="shared" si="97"/>
        <v>5</v>
      </c>
      <c r="R1574" s="16">
        <f t="shared" si="99"/>
        <v>42404.033090277779</v>
      </c>
      <c r="S1574" s="16">
        <f t="shared" si="98"/>
        <v>42428.999305555553</v>
      </c>
    </row>
    <row r="1575" spans="1:19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s="11" t="s">
        <v>8300</v>
      </c>
      <c r="P1575">
        <f t="shared" si="96"/>
        <v>74.33</v>
      </c>
      <c r="Q1575">
        <f t="shared" si="97"/>
        <v>2</v>
      </c>
      <c r="R1575" s="16">
        <f t="shared" si="99"/>
        <v>42786.000023148154</v>
      </c>
      <c r="S1575" s="16">
        <f t="shared" si="98"/>
        <v>42826.165972222225</v>
      </c>
    </row>
    <row r="1576" spans="1:19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s="11" t="s">
        <v>8300</v>
      </c>
      <c r="P1576">
        <f t="shared" si="96"/>
        <v>84.33</v>
      </c>
      <c r="Q1576">
        <f t="shared" si="97"/>
        <v>5</v>
      </c>
      <c r="R1576" s="16">
        <f t="shared" si="99"/>
        <v>42017.927418981482</v>
      </c>
      <c r="S1576" s="16">
        <f t="shared" si="98"/>
        <v>42052.927418981482</v>
      </c>
    </row>
    <row r="1577" spans="1:19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s="11" t="s">
        <v>8300</v>
      </c>
      <c r="P1577">
        <f t="shared" si="96"/>
        <v>65.459999999999994</v>
      </c>
      <c r="Q1577">
        <f t="shared" si="97"/>
        <v>23</v>
      </c>
      <c r="R1577" s="16">
        <f t="shared" si="99"/>
        <v>41799.524259259262</v>
      </c>
      <c r="S1577" s="16">
        <f t="shared" si="98"/>
        <v>41829.524259259262</v>
      </c>
    </row>
    <row r="1578" spans="1:19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s="11" t="s">
        <v>8300</v>
      </c>
      <c r="P1578">
        <f t="shared" si="96"/>
        <v>65</v>
      </c>
      <c r="Q1578">
        <f t="shared" si="97"/>
        <v>13</v>
      </c>
      <c r="R1578" s="16">
        <f t="shared" si="99"/>
        <v>42140.879259259258</v>
      </c>
      <c r="S1578" s="16">
        <f t="shared" si="98"/>
        <v>42185.879259259258</v>
      </c>
    </row>
    <row r="1579" spans="1:19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s="11" t="s">
        <v>8300</v>
      </c>
      <c r="P1579">
        <f t="shared" si="96"/>
        <v>27.5</v>
      </c>
      <c r="Q1579">
        <f t="shared" si="97"/>
        <v>1</v>
      </c>
      <c r="R1579" s="16">
        <f t="shared" si="99"/>
        <v>41054.847777777781</v>
      </c>
      <c r="S1579" s="16">
        <f t="shared" si="98"/>
        <v>41114.847777777781</v>
      </c>
    </row>
    <row r="1580" spans="1:19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s="11" t="s">
        <v>8300</v>
      </c>
      <c r="P1580">
        <f t="shared" si="96"/>
        <v>51.25</v>
      </c>
      <c r="Q1580">
        <f t="shared" si="97"/>
        <v>11</v>
      </c>
      <c r="R1580" s="16">
        <f t="shared" si="99"/>
        <v>40399.065868055557</v>
      </c>
      <c r="S1580" s="16">
        <f t="shared" si="98"/>
        <v>40423.083333333336</v>
      </c>
    </row>
    <row r="1581" spans="1:19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s="11" t="s">
        <v>8300</v>
      </c>
      <c r="P1581">
        <f t="shared" si="96"/>
        <v>14</v>
      </c>
      <c r="Q1581">
        <f t="shared" si="97"/>
        <v>1</v>
      </c>
      <c r="R1581" s="16">
        <f t="shared" si="99"/>
        <v>41481.996423611112</v>
      </c>
      <c r="S1581" s="16">
        <f t="shared" si="98"/>
        <v>41514.996423611112</v>
      </c>
    </row>
    <row r="1582" spans="1:19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s="11" t="s">
        <v>8300</v>
      </c>
      <c r="P1582">
        <f t="shared" si="96"/>
        <v>0</v>
      </c>
      <c r="Q1582">
        <f t="shared" si="97"/>
        <v>0</v>
      </c>
      <c r="R1582" s="16">
        <f t="shared" si="99"/>
        <v>40990.050069444449</v>
      </c>
      <c r="S1582" s="16">
        <f t="shared" si="98"/>
        <v>41050.050069444449</v>
      </c>
    </row>
    <row r="1583" spans="1:19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s="11" t="s">
        <v>8301</v>
      </c>
      <c r="P1583">
        <f t="shared" si="96"/>
        <v>5</v>
      </c>
      <c r="Q1583">
        <f t="shared" si="97"/>
        <v>1</v>
      </c>
      <c r="R1583" s="16">
        <f t="shared" si="99"/>
        <v>42325.448958333334</v>
      </c>
      <c r="S1583" s="16">
        <f t="shared" si="98"/>
        <v>42357.448958333334</v>
      </c>
    </row>
    <row r="1584" spans="1:19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s="11" t="s">
        <v>8301</v>
      </c>
      <c r="P1584">
        <f t="shared" si="96"/>
        <v>31</v>
      </c>
      <c r="Q1584">
        <f t="shared" si="97"/>
        <v>9</v>
      </c>
      <c r="R1584" s="16">
        <f t="shared" si="99"/>
        <v>42246.789965277778</v>
      </c>
      <c r="S1584" s="16">
        <f t="shared" si="98"/>
        <v>42303.888888888891</v>
      </c>
    </row>
    <row r="1585" spans="1:19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s="11" t="s">
        <v>8301</v>
      </c>
      <c r="P1585">
        <f t="shared" si="96"/>
        <v>15</v>
      </c>
      <c r="Q1585">
        <f t="shared" si="97"/>
        <v>0</v>
      </c>
      <c r="R1585" s="16">
        <f t="shared" si="99"/>
        <v>41877.904988425929</v>
      </c>
      <c r="S1585" s="16">
        <f t="shared" si="98"/>
        <v>41907.904988425929</v>
      </c>
    </row>
    <row r="1586" spans="1:19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s="11" t="s">
        <v>8301</v>
      </c>
      <c r="P1586">
        <f t="shared" si="96"/>
        <v>0</v>
      </c>
      <c r="Q1586">
        <f t="shared" si="97"/>
        <v>0</v>
      </c>
      <c r="R1586" s="16">
        <f t="shared" si="99"/>
        <v>41779.649317129632</v>
      </c>
      <c r="S1586" s="16">
        <f t="shared" si="98"/>
        <v>41789.649317129632</v>
      </c>
    </row>
    <row r="1587" spans="1:19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s="11" t="s">
        <v>8301</v>
      </c>
      <c r="P1587">
        <f t="shared" si="96"/>
        <v>131.66999999999999</v>
      </c>
      <c r="Q1587">
        <f t="shared" si="97"/>
        <v>79</v>
      </c>
      <c r="R1587" s="16">
        <f t="shared" si="99"/>
        <v>42707.895462962959</v>
      </c>
      <c r="S1587" s="16">
        <f t="shared" si="98"/>
        <v>42729.458333333328</v>
      </c>
    </row>
    <row r="1588" spans="1:19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s="11" t="s">
        <v>8301</v>
      </c>
      <c r="P1588">
        <f t="shared" si="96"/>
        <v>0</v>
      </c>
      <c r="Q1588">
        <f t="shared" si="97"/>
        <v>0</v>
      </c>
      <c r="R1588" s="16">
        <f t="shared" si="99"/>
        <v>42069.104421296302</v>
      </c>
      <c r="S1588" s="16">
        <f t="shared" si="98"/>
        <v>42099.062754629631</v>
      </c>
    </row>
    <row r="1589" spans="1:19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s="11" t="s">
        <v>8301</v>
      </c>
      <c r="P1589">
        <f t="shared" si="96"/>
        <v>1</v>
      </c>
      <c r="Q1589">
        <f t="shared" si="97"/>
        <v>0</v>
      </c>
      <c r="R1589" s="16">
        <f t="shared" si="99"/>
        <v>41956.950983796298</v>
      </c>
      <c r="S1589" s="16">
        <f t="shared" si="98"/>
        <v>41986.950983796298</v>
      </c>
    </row>
    <row r="1590" spans="1:19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s="11" t="s">
        <v>8301</v>
      </c>
      <c r="P1590">
        <f t="shared" si="96"/>
        <v>0</v>
      </c>
      <c r="Q1590">
        <f t="shared" si="97"/>
        <v>0</v>
      </c>
      <c r="R1590" s="16">
        <f t="shared" si="99"/>
        <v>42005.24998842593</v>
      </c>
      <c r="S1590" s="16">
        <f t="shared" si="98"/>
        <v>42035.841666666667</v>
      </c>
    </row>
    <row r="1591" spans="1:19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s="11" t="s">
        <v>8301</v>
      </c>
      <c r="P1591">
        <f t="shared" si="96"/>
        <v>0</v>
      </c>
      <c r="Q1591">
        <f t="shared" si="97"/>
        <v>0</v>
      </c>
      <c r="R1591" s="16">
        <f t="shared" si="99"/>
        <v>42256.984791666662</v>
      </c>
      <c r="S1591" s="16">
        <f t="shared" si="98"/>
        <v>42286.984791666662</v>
      </c>
    </row>
    <row r="1592" spans="1:19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s="11" t="s">
        <v>8301</v>
      </c>
      <c r="P1592">
        <f t="shared" si="96"/>
        <v>510</v>
      </c>
      <c r="Q1592">
        <f t="shared" si="97"/>
        <v>2</v>
      </c>
      <c r="R1592" s="16">
        <f t="shared" si="99"/>
        <v>42240.857222222221</v>
      </c>
      <c r="S1592" s="16">
        <f t="shared" si="98"/>
        <v>42270.857222222221</v>
      </c>
    </row>
    <row r="1593" spans="1:19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s="11" t="s">
        <v>8301</v>
      </c>
      <c r="P1593">
        <f t="shared" si="96"/>
        <v>44.48</v>
      </c>
      <c r="Q1593">
        <f t="shared" si="97"/>
        <v>29</v>
      </c>
      <c r="R1593" s="16">
        <f t="shared" si="99"/>
        <v>42433.726168981477</v>
      </c>
      <c r="S1593" s="16">
        <f t="shared" si="98"/>
        <v>42463.68450231482</v>
      </c>
    </row>
    <row r="1594" spans="1:19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s="11" t="s">
        <v>8301</v>
      </c>
      <c r="P1594">
        <f t="shared" si="96"/>
        <v>0</v>
      </c>
      <c r="Q1594">
        <f t="shared" si="97"/>
        <v>0</v>
      </c>
      <c r="R1594" s="16">
        <f t="shared" si="99"/>
        <v>42046.072743055556</v>
      </c>
      <c r="S1594" s="16">
        <f t="shared" si="98"/>
        <v>42091.031076388885</v>
      </c>
    </row>
    <row r="1595" spans="1:19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s="11" t="s">
        <v>8301</v>
      </c>
      <c r="P1595">
        <f t="shared" si="96"/>
        <v>1</v>
      </c>
      <c r="Q1595">
        <f t="shared" si="97"/>
        <v>0</v>
      </c>
      <c r="R1595" s="16">
        <f t="shared" si="99"/>
        <v>42033.845543981486</v>
      </c>
      <c r="S1595" s="16">
        <f t="shared" si="98"/>
        <v>42063.845543981486</v>
      </c>
    </row>
    <row r="1596" spans="1:19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s="11" t="s">
        <v>8301</v>
      </c>
      <c r="P1596">
        <f t="shared" si="96"/>
        <v>20.5</v>
      </c>
      <c r="Q1596">
        <f t="shared" si="97"/>
        <v>21</v>
      </c>
      <c r="R1596" s="16">
        <f t="shared" si="99"/>
        <v>42445.712754629625</v>
      </c>
      <c r="S1596" s="16">
        <f t="shared" si="98"/>
        <v>42505.681249999994</v>
      </c>
    </row>
    <row r="1597" spans="1:19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s="11" t="s">
        <v>8301</v>
      </c>
      <c r="P1597">
        <f t="shared" si="96"/>
        <v>40</v>
      </c>
      <c r="Q1597">
        <f t="shared" si="97"/>
        <v>0</v>
      </c>
      <c r="R1597" s="16">
        <f t="shared" si="99"/>
        <v>41780.050092592595</v>
      </c>
      <c r="S1597" s="16">
        <f t="shared" si="98"/>
        <v>41808.842361111114</v>
      </c>
    </row>
    <row r="1598" spans="1:19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s="11" t="s">
        <v>8301</v>
      </c>
      <c r="P1598">
        <f t="shared" si="96"/>
        <v>25</v>
      </c>
      <c r="Q1598">
        <f t="shared" si="97"/>
        <v>2</v>
      </c>
      <c r="R1598" s="16">
        <f t="shared" si="99"/>
        <v>41941.430196759262</v>
      </c>
      <c r="S1598" s="16">
        <f t="shared" si="98"/>
        <v>41986.471863425926</v>
      </c>
    </row>
    <row r="1599" spans="1:19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s="11" t="s">
        <v>8301</v>
      </c>
      <c r="P1599">
        <f t="shared" si="96"/>
        <v>0</v>
      </c>
      <c r="Q1599">
        <f t="shared" si="97"/>
        <v>0</v>
      </c>
      <c r="R1599" s="16">
        <f t="shared" si="99"/>
        <v>42603.354131944448</v>
      </c>
      <c r="S1599" s="16">
        <f t="shared" si="98"/>
        <v>42633.354131944448</v>
      </c>
    </row>
    <row r="1600" spans="1:19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s="11" t="s">
        <v>8301</v>
      </c>
      <c r="P1600">
        <f t="shared" si="96"/>
        <v>1</v>
      </c>
      <c r="Q1600">
        <f t="shared" si="97"/>
        <v>0</v>
      </c>
      <c r="R1600" s="16">
        <f t="shared" si="99"/>
        <v>42151.667337962965</v>
      </c>
      <c r="S1600" s="16">
        <f t="shared" si="98"/>
        <v>42211.667337962965</v>
      </c>
    </row>
    <row r="1601" spans="1:19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s="11" t="s">
        <v>8301</v>
      </c>
      <c r="P1601">
        <f t="shared" si="96"/>
        <v>0</v>
      </c>
      <c r="Q1601">
        <f t="shared" si="97"/>
        <v>0</v>
      </c>
      <c r="R1601" s="16">
        <f t="shared" si="99"/>
        <v>42438.53907407407</v>
      </c>
      <c r="S1601" s="16">
        <f t="shared" si="98"/>
        <v>42468.497407407413</v>
      </c>
    </row>
    <row r="1602" spans="1:19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s="11" t="s">
        <v>8301</v>
      </c>
      <c r="P1602">
        <f t="shared" ref="P1602:P1665" si="100">IFERROR(ROUND(E1602/L1602,2),0)</f>
        <v>40.78</v>
      </c>
      <c r="Q1602">
        <f t="shared" ref="Q1602:Q1665" si="101">ROUND((E1602/D1602)*100,0)</f>
        <v>7</v>
      </c>
      <c r="R1602" s="16">
        <f t="shared" si="99"/>
        <v>41791.057314814818</v>
      </c>
      <c r="S1602" s="16">
        <f t="shared" si="98"/>
        <v>41835.21597222222</v>
      </c>
    </row>
    <row r="1603" spans="1:19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s="11" t="s">
        <v>8282</v>
      </c>
      <c r="P1603">
        <f t="shared" si="100"/>
        <v>48.33</v>
      </c>
      <c r="Q1603">
        <f t="shared" si="101"/>
        <v>108</v>
      </c>
      <c r="R1603" s="16">
        <f t="shared" si="99"/>
        <v>40638.092974537038</v>
      </c>
      <c r="S1603" s="16">
        <f t="shared" ref="S1603:S1666" si="102">(((I1603/60)/60)/24)+DATE(1970,1,1)</f>
        <v>40668.092974537038</v>
      </c>
    </row>
    <row r="1604" spans="1:19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s="11" t="s">
        <v>8282</v>
      </c>
      <c r="P1604">
        <f t="shared" si="100"/>
        <v>46.95</v>
      </c>
      <c r="Q1604">
        <f t="shared" si="101"/>
        <v>100</v>
      </c>
      <c r="R1604" s="16">
        <f t="shared" ref="R1604:R1667" si="103">(((J1604/60)/60)/24)+DATE(1970,1,1)</f>
        <v>40788.297650462962</v>
      </c>
      <c r="S1604" s="16">
        <f t="shared" si="102"/>
        <v>40830.958333333336</v>
      </c>
    </row>
    <row r="1605" spans="1:19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s="11" t="s">
        <v>8282</v>
      </c>
      <c r="P1605">
        <f t="shared" si="100"/>
        <v>66.69</v>
      </c>
      <c r="Q1605">
        <f t="shared" si="101"/>
        <v>100</v>
      </c>
      <c r="R1605" s="16">
        <f t="shared" si="103"/>
        <v>40876.169664351852</v>
      </c>
      <c r="S1605" s="16">
        <f t="shared" si="102"/>
        <v>40936.169664351852</v>
      </c>
    </row>
    <row r="1606" spans="1:19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s="11" t="s">
        <v>8282</v>
      </c>
      <c r="P1606">
        <f t="shared" si="100"/>
        <v>48.84</v>
      </c>
      <c r="Q1606">
        <f t="shared" si="101"/>
        <v>122</v>
      </c>
      <c r="R1606" s="16">
        <f t="shared" si="103"/>
        <v>40945.845312500001</v>
      </c>
      <c r="S1606" s="16">
        <f t="shared" si="102"/>
        <v>40985.80364583333</v>
      </c>
    </row>
    <row r="1607" spans="1:19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s="11" t="s">
        <v>8282</v>
      </c>
      <c r="P1607">
        <f t="shared" si="100"/>
        <v>137.31</v>
      </c>
      <c r="Q1607">
        <f t="shared" si="101"/>
        <v>101</v>
      </c>
      <c r="R1607" s="16">
        <f t="shared" si="103"/>
        <v>40747.012881944444</v>
      </c>
      <c r="S1607" s="16">
        <f t="shared" si="102"/>
        <v>40756.291666666664</v>
      </c>
    </row>
    <row r="1608" spans="1:19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s="11" t="s">
        <v>8282</v>
      </c>
      <c r="P1608">
        <f t="shared" si="100"/>
        <v>87.83</v>
      </c>
      <c r="Q1608">
        <f t="shared" si="101"/>
        <v>101</v>
      </c>
      <c r="R1608" s="16">
        <f t="shared" si="103"/>
        <v>40536.111550925925</v>
      </c>
      <c r="S1608" s="16">
        <f t="shared" si="102"/>
        <v>40626.069884259261</v>
      </c>
    </row>
    <row r="1609" spans="1:19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s="11" t="s">
        <v>8282</v>
      </c>
      <c r="P1609">
        <f t="shared" si="100"/>
        <v>70.790000000000006</v>
      </c>
      <c r="Q1609">
        <f t="shared" si="101"/>
        <v>145</v>
      </c>
      <c r="R1609" s="16">
        <f t="shared" si="103"/>
        <v>41053.80846064815</v>
      </c>
      <c r="S1609" s="16">
        <f t="shared" si="102"/>
        <v>41074.80846064815</v>
      </c>
    </row>
    <row r="1610" spans="1:19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s="11" t="s">
        <v>8282</v>
      </c>
      <c r="P1610">
        <f t="shared" si="100"/>
        <v>52.83</v>
      </c>
      <c r="Q1610">
        <f t="shared" si="101"/>
        <v>101</v>
      </c>
      <c r="R1610" s="16">
        <f t="shared" si="103"/>
        <v>41607.83085648148</v>
      </c>
      <c r="S1610" s="16">
        <f t="shared" si="102"/>
        <v>41640.226388888892</v>
      </c>
    </row>
    <row r="1611" spans="1:19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s="11" t="s">
        <v>8282</v>
      </c>
      <c r="P1611">
        <f t="shared" si="100"/>
        <v>443.75</v>
      </c>
      <c r="Q1611">
        <f t="shared" si="101"/>
        <v>118</v>
      </c>
      <c r="R1611" s="16">
        <f t="shared" si="103"/>
        <v>40796.001261574071</v>
      </c>
      <c r="S1611" s="16">
        <f t="shared" si="102"/>
        <v>40849.333333333336</v>
      </c>
    </row>
    <row r="1612" spans="1:19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s="11" t="s">
        <v>8282</v>
      </c>
      <c r="P1612">
        <f t="shared" si="100"/>
        <v>48.54</v>
      </c>
      <c r="Q1612">
        <f t="shared" si="101"/>
        <v>272</v>
      </c>
      <c r="R1612" s="16">
        <f t="shared" si="103"/>
        <v>41228.924884259257</v>
      </c>
      <c r="S1612" s="16">
        <f t="shared" si="102"/>
        <v>41258.924884259257</v>
      </c>
    </row>
    <row r="1613" spans="1:19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s="11" t="s">
        <v>8282</v>
      </c>
      <c r="P1613">
        <f t="shared" si="100"/>
        <v>37.07</v>
      </c>
      <c r="Q1613">
        <f t="shared" si="101"/>
        <v>125</v>
      </c>
      <c r="R1613" s="16">
        <f t="shared" si="103"/>
        <v>41409.00037037037</v>
      </c>
      <c r="S1613" s="16">
        <f t="shared" si="102"/>
        <v>41430.00037037037</v>
      </c>
    </row>
    <row r="1614" spans="1:19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s="11" t="s">
        <v>8282</v>
      </c>
      <c r="P1614">
        <f t="shared" si="100"/>
        <v>50</v>
      </c>
      <c r="Q1614">
        <f t="shared" si="101"/>
        <v>110</v>
      </c>
      <c r="R1614" s="16">
        <f t="shared" si="103"/>
        <v>41246.874814814815</v>
      </c>
      <c r="S1614" s="16">
        <f t="shared" si="102"/>
        <v>41276.874814814815</v>
      </c>
    </row>
    <row r="1615" spans="1:19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s="11" t="s">
        <v>8282</v>
      </c>
      <c r="P1615">
        <f t="shared" si="100"/>
        <v>39.04</v>
      </c>
      <c r="Q1615">
        <f t="shared" si="101"/>
        <v>102</v>
      </c>
      <c r="R1615" s="16">
        <f t="shared" si="103"/>
        <v>41082.069467592592</v>
      </c>
      <c r="S1615" s="16">
        <f t="shared" si="102"/>
        <v>41112.069467592592</v>
      </c>
    </row>
    <row r="1616" spans="1:19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s="11" t="s">
        <v>8282</v>
      </c>
      <c r="P1616">
        <f t="shared" si="100"/>
        <v>66.69</v>
      </c>
      <c r="Q1616">
        <f t="shared" si="101"/>
        <v>103</v>
      </c>
      <c r="R1616" s="16">
        <f t="shared" si="103"/>
        <v>41794.981122685182</v>
      </c>
      <c r="S1616" s="16">
        <f t="shared" si="102"/>
        <v>41854.708333333336</v>
      </c>
    </row>
    <row r="1617" spans="1:19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s="11" t="s">
        <v>8282</v>
      </c>
      <c r="P1617">
        <f t="shared" si="100"/>
        <v>67.13</v>
      </c>
      <c r="Q1617">
        <f t="shared" si="101"/>
        <v>114</v>
      </c>
      <c r="R1617" s="16">
        <f t="shared" si="103"/>
        <v>40845.050879629627</v>
      </c>
      <c r="S1617" s="16">
        <f t="shared" si="102"/>
        <v>40890.092546296299</v>
      </c>
    </row>
    <row r="1618" spans="1:19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s="11" t="s">
        <v>8282</v>
      </c>
      <c r="P1618">
        <f t="shared" si="100"/>
        <v>66.37</v>
      </c>
      <c r="Q1618">
        <f t="shared" si="101"/>
        <v>104</v>
      </c>
      <c r="R1618" s="16">
        <f t="shared" si="103"/>
        <v>41194.715520833335</v>
      </c>
      <c r="S1618" s="16">
        <f t="shared" si="102"/>
        <v>41235.916666666664</v>
      </c>
    </row>
    <row r="1619" spans="1:19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s="11" t="s">
        <v>8282</v>
      </c>
      <c r="P1619">
        <f t="shared" si="100"/>
        <v>64.62</v>
      </c>
      <c r="Q1619">
        <f t="shared" si="101"/>
        <v>146</v>
      </c>
      <c r="R1619" s="16">
        <f t="shared" si="103"/>
        <v>41546.664212962962</v>
      </c>
      <c r="S1619" s="16">
        <f t="shared" si="102"/>
        <v>41579.791666666664</v>
      </c>
    </row>
    <row r="1620" spans="1:19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s="11" t="s">
        <v>8282</v>
      </c>
      <c r="P1620">
        <f t="shared" si="100"/>
        <v>58.37</v>
      </c>
      <c r="Q1620">
        <f t="shared" si="101"/>
        <v>105</v>
      </c>
      <c r="R1620" s="16">
        <f t="shared" si="103"/>
        <v>41301.654340277775</v>
      </c>
      <c r="S1620" s="16">
        <f t="shared" si="102"/>
        <v>41341.654340277775</v>
      </c>
    </row>
    <row r="1621" spans="1:19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s="11" t="s">
        <v>8282</v>
      </c>
      <c r="P1621">
        <f t="shared" si="100"/>
        <v>86.96</v>
      </c>
      <c r="Q1621">
        <f t="shared" si="101"/>
        <v>133</v>
      </c>
      <c r="R1621" s="16">
        <f t="shared" si="103"/>
        <v>41876.18618055556</v>
      </c>
      <c r="S1621" s="16">
        <f t="shared" si="102"/>
        <v>41897.18618055556</v>
      </c>
    </row>
    <row r="1622" spans="1:19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s="11" t="s">
        <v>8282</v>
      </c>
      <c r="P1622">
        <f t="shared" si="100"/>
        <v>66.47</v>
      </c>
      <c r="Q1622">
        <f t="shared" si="101"/>
        <v>113</v>
      </c>
      <c r="R1622" s="16">
        <f t="shared" si="103"/>
        <v>41321.339583333334</v>
      </c>
      <c r="S1622" s="16">
        <f t="shared" si="102"/>
        <v>41328.339583333334</v>
      </c>
    </row>
    <row r="1623" spans="1:19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s="11" t="s">
        <v>8282</v>
      </c>
      <c r="P1623">
        <f t="shared" si="100"/>
        <v>163.78</v>
      </c>
      <c r="Q1623">
        <f t="shared" si="101"/>
        <v>121</v>
      </c>
      <c r="R1623" s="16">
        <f t="shared" si="103"/>
        <v>41003.60665509259</v>
      </c>
      <c r="S1623" s="16">
        <f t="shared" si="102"/>
        <v>41057.165972222225</v>
      </c>
    </row>
    <row r="1624" spans="1:19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s="11" t="s">
        <v>8282</v>
      </c>
      <c r="P1624">
        <f t="shared" si="100"/>
        <v>107.98</v>
      </c>
      <c r="Q1624">
        <f t="shared" si="101"/>
        <v>102</v>
      </c>
      <c r="R1624" s="16">
        <f t="shared" si="103"/>
        <v>41950.29483796296</v>
      </c>
      <c r="S1624" s="16">
        <f t="shared" si="102"/>
        <v>41990.332638888889</v>
      </c>
    </row>
    <row r="1625" spans="1:19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s="11" t="s">
        <v>8282</v>
      </c>
      <c r="P1625">
        <f t="shared" si="100"/>
        <v>42.11</v>
      </c>
      <c r="Q1625">
        <f t="shared" si="101"/>
        <v>101</v>
      </c>
      <c r="R1625" s="16">
        <f t="shared" si="103"/>
        <v>41453.688530092593</v>
      </c>
      <c r="S1625" s="16">
        <f t="shared" si="102"/>
        <v>41513.688530092593</v>
      </c>
    </row>
    <row r="1626" spans="1:19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s="11" t="s">
        <v>8282</v>
      </c>
      <c r="P1626">
        <f t="shared" si="100"/>
        <v>47.2</v>
      </c>
      <c r="Q1626">
        <f t="shared" si="101"/>
        <v>118</v>
      </c>
      <c r="R1626" s="16">
        <f t="shared" si="103"/>
        <v>41243.367303240739</v>
      </c>
      <c r="S1626" s="16">
        <f t="shared" si="102"/>
        <v>41283.367303240739</v>
      </c>
    </row>
    <row r="1627" spans="1:19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s="11" t="s">
        <v>8282</v>
      </c>
      <c r="P1627">
        <f t="shared" si="100"/>
        <v>112.02</v>
      </c>
      <c r="Q1627">
        <f t="shared" si="101"/>
        <v>155</v>
      </c>
      <c r="R1627" s="16">
        <f t="shared" si="103"/>
        <v>41135.699687500004</v>
      </c>
      <c r="S1627" s="16">
        <f t="shared" si="102"/>
        <v>41163.699687500004</v>
      </c>
    </row>
    <row r="1628" spans="1:19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s="11" t="s">
        <v>8282</v>
      </c>
      <c r="P1628">
        <f t="shared" si="100"/>
        <v>74.95</v>
      </c>
      <c r="Q1628">
        <f t="shared" si="101"/>
        <v>101</v>
      </c>
      <c r="R1628" s="16">
        <f t="shared" si="103"/>
        <v>41579.847997685189</v>
      </c>
      <c r="S1628" s="16">
        <f t="shared" si="102"/>
        <v>41609.889664351853</v>
      </c>
    </row>
    <row r="1629" spans="1:19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s="11" t="s">
        <v>8282</v>
      </c>
      <c r="P1629">
        <f t="shared" si="100"/>
        <v>61.58</v>
      </c>
      <c r="Q1629">
        <f t="shared" si="101"/>
        <v>117</v>
      </c>
      <c r="R1629" s="16">
        <f t="shared" si="103"/>
        <v>41205.707048611112</v>
      </c>
      <c r="S1629" s="16">
        <f t="shared" si="102"/>
        <v>41239.207638888889</v>
      </c>
    </row>
    <row r="1630" spans="1:19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s="11" t="s">
        <v>8282</v>
      </c>
      <c r="P1630">
        <f t="shared" si="100"/>
        <v>45.88</v>
      </c>
      <c r="Q1630">
        <f t="shared" si="101"/>
        <v>101</v>
      </c>
      <c r="R1630" s="16">
        <f t="shared" si="103"/>
        <v>41774.737060185187</v>
      </c>
      <c r="S1630" s="16">
        <f t="shared" si="102"/>
        <v>41807.737060185187</v>
      </c>
    </row>
    <row r="1631" spans="1:19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s="11" t="s">
        <v>8282</v>
      </c>
      <c r="P1631">
        <f t="shared" si="100"/>
        <v>75.849999999999994</v>
      </c>
      <c r="Q1631">
        <f t="shared" si="101"/>
        <v>104</v>
      </c>
      <c r="R1631" s="16">
        <f t="shared" si="103"/>
        <v>41645.867280092592</v>
      </c>
      <c r="S1631" s="16">
        <f t="shared" si="102"/>
        <v>41690.867280092592</v>
      </c>
    </row>
    <row r="1632" spans="1:19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s="11" t="s">
        <v>8282</v>
      </c>
      <c r="P1632">
        <f t="shared" si="100"/>
        <v>84.21</v>
      </c>
      <c r="Q1632">
        <f t="shared" si="101"/>
        <v>265</v>
      </c>
      <c r="R1632" s="16">
        <f t="shared" si="103"/>
        <v>40939.837673611109</v>
      </c>
      <c r="S1632" s="16">
        <f t="shared" si="102"/>
        <v>40970.290972222225</v>
      </c>
    </row>
    <row r="1633" spans="1:19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s="11" t="s">
        <v>8282</v>
      </c>
      <c r="P1633">
        <f t="shared" si="100"/>
        <v>117.23</v>
      </c>
      <c r="Q1633">
        <f t="shared" si="101"/>
        <v>156</v>
      </c>
      <c r="R1633" s="16">
        <f t="shared" si="103"/>
        <v>41164.859502314815</v>
      </c>
      <c r="S1633" s="16">
        <f t="shared" si="102"/>
        <v>41194.859502314815</v>
      </c>
    </row>
    <row r="1634" spans="1:19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s="11" t="s">
        <v>8282</v>
      </c>
      <c r="P1634">
        <f t="shared" si="100"/>
        <v>86.49</v>
      </c>
      <c r="Q1634">
        <f t="shared" si="101"/>
        <v>102</v>
      </c>
      <c r="R1634" s="16">
        <f t="shared" si="103"/>
        <v>40750.340902777774</v>
      </c>
      <c r="S1634" s="16">
        <f t="shared" si="102"/>
        <v>40810.340902777774</v>
      </c>
    </row>
    <row r="1635" spans="1:19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s="11" t="s">
        <v>8282</v>
      </c>
      <c r="P1635">
        <f t="shared" si="100"/>
        <v>172.41</v>
      </c>
      <c r="Q1635">
        <f t="shared" si="101"/>
        <v>100</v>
      </c>
      <c r="R1635" s="16">
        <f t="shared" si="103"/>
        <v>40896.883750000001</v>
      </c>
      <c r="S1635" s="16">
        <f t="shared" si="102"/>
        <v>40924.208333333336</v>
      </c>
    </row>
    <row r="1636" spans="1:19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s="11" t="s">
        <v>8282</v>
      </c>
      <c r="P1636">
        <f t="shared" si="100"/>
        <v>62.81</v>
      </c>
      <c r="Q1636">
        <f t="shared" si="101"/>
        <v>101</v>
      </c>
      <c r="R1636" s="16">
        <f t="shared" si="103"/>
        <v>40658.189826388887</v>
      </c>
      <c r="S1636" s="16">
        <f t="shared" si="102"/>
        <v>40696.249305555553</v>
      </c>
    </row>
    <row r="1637" spans="1:19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s="11" t="s">
        <v>8282</v>
      </c>
      <c r="P1637">
        <f t="shared" si="100"/>
        <v>67.73</v>
      </c>
      <c r="Q1637">
        <f t="shared" si="101"/>
        <v>125</v>
      </c>
      <c r="R1637" s="16">
        <f t="shared" si="103"/>
        <v>42502.868761574078</v>
      </c>
      <c r="S1637" s="16">
        <f t="shared" si="102"/>
        <v>42562.868761574078</v>
      </c>
    </row>
    <row r="1638" spans="1:19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s="11" t="s">
        <v>8282</v>
      </c>
      <c r="P1638">
        <f t="shared" si="100"/>
        <v>53.56</v>
      </c>
      <c r="Q1638">
        <f t="shared" si="101"/>
        <v>104</v>
      </c>
      <c r="R1638" s="16">
        <f t="shared" si="103"/>
        <v>40663.08666666667</v>
      </c>
      <c r="S1638" s="16">
        <f t="shared" si="102"/>
        <v>40706.166666666664</v>
      </c>
    </row>
    <row r="1639" spans="1:19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s="11" t="s">
        <v>8282</v>
      </c>
      <c r="P1639">
        <f t="shared" si="100"/>
        <v>34.6</v>
      </c>
      <c r="Q1639">
        <f t="shared" si="101"/>
        <v>104</v>
      </c>
      <c r="R1639" s="16">
        <f t="shared" si="103"/>
        <v>40122.751620370371</v>
      </c>
      <c r="S1639" s="16">
        <f t="shared" si="102"/>
        <v>40178.98541666667</v>
      </c>
    </row>
    <row r="1640" spans="1:19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s="11" t="s">
        <v>8282</v>
      </c>
      <c r="P1640">
        <f t="shared" si="100"/>
        <v>38.89</v>
      </c>
      <c r="Q1640">
        <f t="shared" si="101"/>
        <v>105</v>
      </c>
      <c r="R1640" s="16">
        <f t="shared" si="103"/>
        <v>41288.68712962963</v>
      </c>
      <c r="S1640" s="16">
        <f t="shared" si="102"/>
        <v>41333.892361111109</v>
      </c>
    </row>
    <row r="1641" spans="1:19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s="11" t="s">
        <v>8282</v>
      </c>
      <c r="P1641">
        <f t="shared" si="100"/>
        <v>94.74</v>
      </c>
      <c r="Q1641">
        <f t="shared" si="101"/>
        <v>100</v>
      </c>
      <c r="R1641" s="16">
        <f t="shared" si="103"/>
        <v>40941.652372685188</v>
      </c>
      <c r="S1641" s="16">
        <f t="shared" si="102"/>
        <v>40971.652372685188</v>
      </c>
    </row>
    <row r="1642" spans="1:19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s="11" t="s">
        <v>8282</v>
      </c>
      <c r="P1642">
        <f t="shared" si="100"/>
        <v>39.97</v>
      </c>
      <c r="Q1642">
        <f t="shared" si="101"/>
        <v>170</v>
      </c>
      <c r="R1642" s="16">
        <f t="shared" si="103"/>
        <v>40379.23096064815</v>
      </c>
      <c r="S1642" s="16">
        <f t="shared" si="102"/>
        <v>40393.082638888889</v>
      </c>
    </row>
    <row r="1643" spans="1:19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s="11" t="s">
        <v>8302</v>
      </c>
      <c r="P1643">
        <f t="shared" si="100"/>
        <v>97.5</v>
      </c>
      <c r="Q1643">
        <f t="shared" si="101"/>
        <v>101</v>
      </c>
      <c r="R1643" s="16">
        <f t="shared" si="103"/>
        <v>41962.596574074079</v>
      </c>
      <c r="S1643" s="16">
        <f t="shared" si="102"/>
        <v>41992.596574074079</v>
      </c>
    </row>
    <row r="1644" spans="1:19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s="11" t="s">
        <v>8302</v>
      </c>
      <c r="P1644">
        <f t="shared" si="100"/>
        <v>42.86</v>
      </c>
      <c r="Q1644">
        <f t="shared" si="101"/>
        <v>100</v>
      </c>
      <c r="R1644" s="16">
        <f t="shared" si="103"/>
        <v>40688.024618055555</v>
      </c>
      <c r="S1644" s="16">
        <f t="shared" si="102"/>
        <v>40708.024618055555</v>
      </c>
    </row>
    <row r="1645" spans="1:19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s="11" t="s">
        <v>8302</v>
      </c>
      <c r="P1645">
        <f t="shared" si="100"/>
        <v>168.51</v>
      </c>
      <c r="Q1645">
        <f t="shared" si="101"/>
        <v>125</v>
      </c>
      <c r="R1645" s="16">
        <f t="shared" si="103"/>
        <v>41146.824212962965</v>
      </c>
      <c r="S1645" s="16">
        <f t="shared" si="102"/>
        <v>41176.824212962965</v>
      </c>
    </row>
    <row r="1646" spans="1:19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s="11" t="s">
        <v>8302</v>
      </c>
      <c r="P1646">
        <f t="shared" si="100"/>
        <v>85.55</v>
      </c>
      <c r="Q1646">
        <f t="shared" si="101"/>
        <v>110</v>
      </c>
      <c r="R1646" s="16">
        <f t="shared" si="103"/>
        <v>41175.05972222222</v>
      </c>
      <c r="S1646" s="16">
        <f t="shared" si="102"/>
        <v>41235.101388888892</v>
      </c>
    </row>
    <row r="1647" spans="1:19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s="11" t="s">
        <v>8302</v>
      </c>
      <c r="P1647">
        <f t="shared" si="100"/>
        <v>554</v>
      </c>
      <c r="Q1647">
        <f t="shared" si="101"/>
        <v>111</v>
      </c>
      <c r="R1647" s="16">
        <f t="shared" si="103"/>
        <v>41521.617361111108</v>
      </c>
      <c r="S1647" s="16">
        <f t="shared" si="102"/>
        <v>41535.617361111108</v>
      </c>
    </row>
    <row r="1648" spans="1:19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s="11" t="s">
        <v>8302</v>
      </c>
      <c r="P1648">
        <f t="shared" si="100"/>
        <v>26.55</v>
      </c>
      <c r="Q1648">
        <f t="shared" si="101"/>
        <v>110</v>
      </c>
      <c r="R1648" s="16">
        <f t="shared" si="103"/>
        <v>41833.450266203705</v>
      </c>
      <c r="S1648" s="16">
        <f t="shared" si="102"/>
        <v>41865.757638888892</v>
      </c>
    </row>
    <row r="1649" spans="1:19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s="11" t="s">
        <v>8302</v>
      </c>
      <c r="P1649">
        <f t="shared" si="100"/>
        <v>113.83</v>
      </c>
      <c r="Q1649">
        <f t="shared" si="101"/>
        <v>105</v>
      </c>
      <c r="R1649" s="16">
        <f t="shared" si="103"/>
        <v>41039.409456018519</v>
      </c>
      <c r="S1649" s="16">
        <f t="shared" si="102"/>
        <v>41069.409456018519</v>
      </c>
    </row>
    <row r="1650" spans="1:19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s="11" t="s">
        <v>8302</v>
      </c>
      <c r="P1650">
        <f t="shared" si="100"/>
        <v>32.01</v>
      </c>
      <c r="Q1650">
        <f t="shared" si="101"/>
        <v>125</v>
      </c>
      <c r="R1650" s="16">
        <f t="shared" si="103"/>
        <v>40592.704652777778</v>
      </c>
      <c r="S1650" s="16">
        <f t="shared" si="102"/>
        <v>40622.662986111114</v>
      </c>
    </row>
    <row r="1651" spans="1:19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s="11" t="s">
        <v>8302</v>
      </c>
      <c r="P1651">
        <f t="shared" si="100"/>
        <v>47.19</v>
      </c>
      <c r="Q1651">
        <f t="shared" si="101"/>
        <v>101</v>
      </c>
      <c r="R1651" s="16">
        <f t="shared" si="103"/>
        <v>41737.684664351851</v>
      </c>
      <c r="S1651" s="16">
        <f t="shared" si="102"/>
        <v>41782.684664351851</v>
      </c>
    </row>
    <row r="1652" spans="1:19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s="11" t="s">
        <v>8302</v>
      </c>
      <c r="P1652">
        <f t="shared" si="100"/>
        <v>88.47</v>
      </c>
      <c r="Q1652">
        <f t="shared" si="101"/>
        <v>142</v>
      </c>
      <c r="R1652" s="16">
        <f t="shared" si="103"/>
        <v>41526.435613425929</v>
      </c>
      <c r="S1652" s="16">
        <f t="shared" si="102"/>
        <v>41556.435613425929</v>
      </c>
    </row>
    <row r="1653" spans="1:19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s="11" t="s">
        <v>8302</v>
      </c>
      <c r="P1653">
        <f t="shared" si="100"/>
        <v>100.75</v>
      </c>
      <c r="Q1653">
        <f t="shared" si="101"/>
        <v>101</v>
      </c>
      <c r="R1653" s="16">
        <f t="shared" si="103"/>
        <v>40625.900694444441</v>
      </c>
      <c r="S1653" s="16">
        <f t="shared" si="102"/>
        <v>40659.290972222225</v>
      </c>
    </row>
    <row r="1654" spans="1:19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s="11" t="s">
        <v>8302</v>
      </c>
      <c r="P1654">
        <f t="shared" si="100"/>
        <v>64.709999999999994</v>
      </c>
      <c r="Q1654">
        <f t="shared" si="101"/>
        <v>101</v>
      </c>
      <c r="R1654" s="16">
        <f t="shared" si="103"/>
        <v>41572.492974537039</v>
      </c>
      <c r="S1654" s="16">
        <f t="shared" si="102"/>
        <v>41602.534641203703</v>
      </c>
    </row>
    <row r="1655" spans="1:19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s="11" t="s">
        <v>8302</v>
      </c>
      <c r="P1655">
        <f t="shared" si="100"/>
        <v>51.85</v>
      </c>
      <c r="Q1655">
        <f t="shared" si="101"/>
        <v>174</v>
      </c>
      <c r="R1655" s="16">
        <f t="shared" si="103"/>
        <v>40626.834444444445</v>
      </c>
      <c r="S1655" s="16">
        <f t="shared" si="102"/>
        <v>40657.834444444445</v>
      </c>
    </row>
    <row r="1656" spans="1:19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s="11" t="s">
        <v>8302</v>
      </c>
      <c r="P1656">
        <f t="shared" si="100"/>
        <v>38.79</v>
      </c>
      <c r="Q1656">
        <f t="shared" si="101"/>
        <v>120</v>
      </c>
      <c r="R1656" s="16">
        <f t="shared" si="103"/>
        <v>40987.890740740739</v>
      </c>
      <c r="S1656" s="16">
        <f t="shared" si="102"/>
        <v>41017.890740740739</v>
      </c>
    </row>
    <row r="1657" spans="1:19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s="11" t="s">
        <v>8302</v>
      </c>
      <c r="P1657">
        <f t="shared" si="100"/>
        <v>44.65</v>
      </c>
      <c r="Q1657">
        <f t="shared" si="101"/>
        <v>143</v>
      </c>
      <c r="R1657" s="16">
        <f t="shared" si="103"/>
        <v>40974.791898148149</v>
      </c>
      <c r="S1657" s="16">
        <f t="shared" si="102"/>
        <v>41004.750231481477</v>
      </c>
    </row>
    <row r="1658" spans="1:19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s="11" t="s">
        <v>8302</v>
      </c>
      <c r="P1658">
        <f t="shared" si="100"/>
        <v>156.77000000000001</v>
      </c>
      <c r="Q1658">
        <f t="shared" si="101"/>
        <v>100</v>
      </c>
      <c r="R1658" s="16">
        <f t="shared" si="103"/>
        <v>41226.928842592592</v>
      </c>
      <c r="S1658" s="16">
        <f t="shared" si="102"/>
        <v>41256.928842592592</v>
      </c>
    </row>
    <row r="1659" spans="1:19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s="11" t="s">
        <v>8302</v>
      </c>
      <c r="P1659">
        <f t="shared" si="100"/>
        <v>118.7</v>
      </c>
      <c r="Q1659">
        <f t="shared" si="101"/>
        <v>105</v>
      </c>
      <c r="R1659" s="16">
        <f t="shared" si="103"/>
        <v>41023.782037037039</v>
      </c>
      <c r="S1659" s="16">
        <f t="shared" si="102"/>
        <v>41053.782037037039</v>
      </c>
    </row>
    <row r="1660" spans="1:19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s="11" t="s">
        <v>8302</v>
      </c>
      <c r="P1660">
        <f t="shared" si="100"/>
        <v>74.150000000000006</v>
      </c>
      <c r="Q1660">
        <f t="shared" si="101"/>
        <v>132</v>
      </c>
      <c r="R1660" s="16">
        <f t="shared" si="103"/>
        <v>41223.22184027778</v>
      </c>
      <c r="S1660" s="16">
        <f t="shared" si="102"/>
        <v>41261.597222222219</v>
      </c>
    </row>
    <row r="1661" spans="1:19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s="11" t="s">
        <v>8302</v>
      </c>
      <c r="P1661">
        <f t="shared" si="100"/>
        <v>12.53</v>
      </c>
      <c r="Q1661">
        <f t="shared" si="101"/>
        <v>113</v>
      </c>
      <c r="R1661" s="16">
        <f t="shared" si="103"/>
        <v>41596.913437499999</v>
      </c>
      <c r="S1661" s="16">
        <f t="shared" si="102"/>
        <v>41625.5</v>
      </c>
    </row>
    <row r="1662" spans="1:19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s="11" t="s">
        <v>8302</v>
      </c>
      <c r="P1662">
        <f t="shared" si="100"/>
        <v>27.86</v>
      </c>
      <c r="Q1662">
        <f t="shared" si="101"/>
        <v>1254</v>
      </c>
      <c r="R1662" s="16">
        <f t="shared" si="103"/>
        <v>42459.693865740745</v>
      </c>
      <c r="S1662" s="16">
        <f t="shared" si="102"/>
        <v>42490.915972222225</v>
      </c>
    </row>
    <row r="1663" spans="1:19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s="11" t="s">
        <v>8302</v>
      </c>
      <c r="P1663">
        <f t="shared" si="100"/>
        <v>80.180000000000007</v>
      </c>
      <c r="Q1663">
        <f t="shared" si="101"/>
        <v>103</v>
      </c>
      <c r="R1663" s="16">
        <f t="shared" si="103"/>
        <v>42343.998043981483</v>
      </c>
      <c r="S1663" s="16">
        <f t="shared" si="102"/>
        <v>42386.875</v>
      </c>
    </row>
    <row r="1664" spans="1:19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s="11" t="s">
        <v>8302</v>
      </c>
      <c r="P1664">
        <f t="shared" si="100"/>
        <v>132.44</v>
      </c>
      <c r="Q1664">
        <f t="shared" si="101"/>
        <v>103</v>
      </c>
      <c r="R1664" s="16">
        <f t="shared" si="103"/>
        <v>40848.198333333334</v>
      </c>
      <c r="S1664" s="16">
        <f t="shared" si="102"/>
        <v>40908.239999999998</v>
      </c>
    </row>
    <row r="1665" spans="1:19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s="11" t="s">
        <v>8302</v>
      </c>
      <c r="P1665">
        <f t="shared" si="100"/>
        <v>33.75</v>
      </c>
      <c r="Q1665">
        <f t="shared" si="101"/>
        <v>108</v>
      </c>
      <c r="R1665" s="16">
        <f t="shared" si="103"/>
        <v>42006.02207175926</v>
      </c>
      <c r="S1665" s="16">
        <f t="shared" si="102"/>
        <v>42036.02207175926</v>
      </c>
    </row>
    <row r="1666" spans="1:19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s="11" t="s">
        <v>8302</v>
      </c>
      <c r="P1666">
        <f t="shared" ref="P1666:P1729" si="104">IFERROR(ROUND(E1666/L1666,2),0)</f>
        <v>34.380000000000003</v>
      </c>
      <c r="Q1666">
        <f t="shared" ref="Q1666:Q1729" si="105">ROUND((E1666/D1666)*100,0)</f>
        <v>122</v>
      </c>
      <c r="R1666" s="16">
        <f t="shared" si="103"/>
        <v>40939.761782407404</v>
      </c>
      <c r="S1666" s="16">
        <f t="shared" si="102"/>
        <v>40984.165972222225</v>
      </c>
    </row>
    <row r="1667" spans="1:19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s="11" t="s">
        <v>8302</v>
      </c>
      <c r="P1667">
        <f t="shared" si="104"/>
        <v>44.96</v>
      </c>
      <c r="Q1667">
        <f t="shared" si="105"/>
        <v>119</v>
      </c>
      <c r="R1667" s="16">
        <f t="shared" si="103"/>
        <v>40564.649456018517</v>
      </c>
      <c r="S1667" s="16">
        <f t="shared" ref="S1667:S1730" si="106">(((I1667/60)/60)/24)+DATE(1970,1,1)</f>
        <v>40596.125</v>
      </c>
    </row>
    <row r="1668" spans="1:19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s="11" t="s">
        <v>8302</v>
      </c>
      <c r="P1668">
        <f t="shared" si="104"/>
        <v>41.04</v>
      </c>
      <c r="Q1668">
        <f t="shared" si="105"/>
        <v>161</v>
      </c>
      <c r="R1668" s="16">
        <f t="shared" ref="R1668:R1731" si="107">(((J1668/60)/60)/24)+DATE(1970,1,1)</f>
        <v>41331.253159722226</v>
      </c>
      <c r="S1668" s="16">
        <f t="shared" si="106"/>
        <v>41361.211493055554</v>
      </c>
    </row>
    <row r="1669" spans="1:19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s="11" t="s">
        <v>8302</v>
      </c>
      <c r="P1669">
        <f t="shared" si="104"/>
        <v>52.6</v>
      </c>
      <c r="Q1669">
        <f t="shared" si="105"/>
        <v>127</v>
      </c>
      <c r="R1669" s="16">
        <f t="shared" si="107"/>
        <v>41682.0705787037</v>
      </c>
      <c r="S1669" s="16">
        <f t="shared" si="106"/>
        <v>41709.290972222225</v>
      </c>
    </row>
    <row r="1670" spans="1:19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s="11" t="s">
        <v>8302</v>
      </c>
      <c r="P1670">
        <f t="shared" si="104"/>
        <v>70.78</v>
      </c>
      <c r="Q1670">
        <f t="shared" si="105"/>
        <v>103</v>
      </c>
      <c r="R1670" s="16">
        <f t="shared" si="107"/>
        <v>40845.14975694444</v>
      </c>
      <c r="S1670" s="16">
        <f t="shared" si="106"/>
        <v>40875.191423611112</v>
      </c>
    </row>
    <row r="1671" spans="1:19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s="11" t="s">
        <v>8302</v>
      </c>
      <c r="P1671">
        <f t="shared" si="104"/>
        <v>53.75</v>
      </c>
      <c r="Q1671">
        <f t="shared" si="105"/>
        <v>140</v>
      </c>
      <c r="R1671" s="16">
        <f t="shared" si="107"/>
        <v>42461.885138888887</v>
      </c>
      <c r="S1671" s="16">
        <f t="shared" si="106"/>
        <v>42521.885138888887</v>
      </c>
    </row>
    <row r="1672" spans="1:19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s="11" t="s">
        <v>8302</v>
      </c>
      <c r="P1672">
        <f t="shared" si="104"/>
        <v>44.61</v>
      </c>
      <c r="Q1672">
        <f t="shared" si="105"/>
        <v>103</v>
      </c>
      <c r="R1672" s="16">
        <f t="shared" si="107"/>
        <v>40313.930543981485</v>
      </c>
      <c r="S1672" s="16">
        <f t="shared" si="106"/>
        <v>40364.166666666664</v>
      </c>
    </row>
    <row r="1673" spans="1:19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s="11" t="s">
        <v>8302</v>
      </c>
      <c r="P1673">
        <f t="shared" si="104"/>
        <v>26.15</v>
      </c>
      <c r="Q1673">
        <f t="shared" si="105"/>
        <v>101</v>
      </c>
      <c r="R1673" s="16">
        <f t="shared" si="107"/>
        <v>42553.54414351852</v>
      </c>
      <c r="S1673" s="16">
        <f t="shared" si="106"/>
        <v>42583.54414351852</v>
      </c>
    </row>
    <row r="1674" spans="1:19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s="11" t="s">
        <v>8302</v>
      </c>
      <c r="P1674">
        <f t="shared" si="104"/>
        <v>39.18</v>
      </c>
      <c r="Q1674">
        <f t="shared" si="105"/>
        <v>113</v>
      </c>
      <c r="R1674" s="16">
        <f t="shared" si="107"/>
        <v>41034.656597222223</v>
      </c>
      <c r="S1674" s="16">
        <f t="shared" si="106"/>
        <v>41064.656597222223</v>
      </c>
    </row>
    <row r="1675" spans="1:19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s="11" t="s">
        <v>8302</v>
      </c>
      <c r="P1675">
        <f t="shared" si="104"/>
        <v>45.59</v>
      </c>
      <c r="Q1675">
        <f t="shared" si="105"/>
        <v>128</v>
      </c>
      <c r="R1675" s="16">
        <f t="shared" si="107"/>
        <v>42039.878379629634</v>
      </c>
      <c r="S1675" s="16">
        <f t="shared" si="106"/>
        <v>42069.878379629634</v>
      </c>
    </row>
    <row r="1676" spans="1:19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s="11" t="s">
        <v>8302</v>
      </c>
      <c r="P1676">
        <f t="shared" si="104"/>
        <v>89.25</v>
      </c>
      <c r="Q1676">
        <f t="shared" si="105"/>
        <v>202</v>
      </c>
      <c r="R1676" s="16">
        <f t="shared" si="107"/>
        <v>42569.605393518519</v>
      </c>
      <c r="S1676" s="16">
        <f t="shared" si="106"/>
        <v>42600.290972222225</v>
      </c>
    </row>
    <row r="1677" spans="1:19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s="11" t="s">
        <v>8302</v>
      </c>
      <c r="P1677">
        <f t="shared" si="104"/>
        <v>40.42</v>
      </c>
      <c r="Q1677">
        <f t="shared" si="105"/>
        <v>137</v>
      </c>
      <c r="R1677" s="16">
        <f t="shared" si="107"/>
        <v>40802.733101851853</v>
      </c>
      <c r="S1677" s="16">
        <f t="shared" si="106"/>
        <v>40832.918749999997</v>
      </c>
    </row>
    <row r="1678" spans="1:19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s="11" t="s">
        <v>8302</v>
      </c>
      <c r="P1678">
        <f t="shared" si="104"/>
        <v>82.38</v>
      </c>
      <c r="Q1678">
        <f t="shared" si="105"/>
        <v>115</v>
      </c>
      <c r="R1678" s="16">
        <f t="shared" si="107"/>
        <v>40973.72623842593</v>
      </c>
      <c r="S1678" s="16">
        <f t="shared" si="106"/>
        <v>41020.165972222225</v>
      </c>
    </row>
    <row r="1679" spans="1:19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s="11" t="s">
        <v>8302</v>
      </c>
      <c r="P1679">
        <f t="shared" si="104"/>
        <v>159.52000000000001</v>
      </c>
      <c r="Q1679">
        <f t="shared" si="105"/>
        <v>112</v>
      </c>
      <c r="R1679" s="16">
        <f t="shared" si="107"/>
        <v>42416.407129629632</v>
      </c>
      <c r="S1679" s="16">
        <f t="shared" si="106"/>
        <v>42476.249305555553</v>
      </c>
    </row>
    <row r="1680" spans="1:19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s="11" t="s">
        <v>8302</v>
      </c>
      <c r="P1680">
        <f t="shared" si="104"/>
        <v>36.24</v>
      </c>
      <c r="Q1680">
        <f t="shared" si="105"/>
        <v>118</v>
      </c>
      <c r="R1680" s="16">
        <f t="shared" si="107"/>
        <v>41662.854988425926</v>
      </c>
      <c r="S1680" s="16">
        <f t="shared" si="106"/>
        <v>41676.854988425926</v>
      </c>
    </row>
    <row r="1681" spans="1:19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s="11" t="s">
        <v>8302</v>
      </c>
      <c r="P1681">
        <f t="shared" si="104"/>
        <v>62.5</v>
      </c>
      <c r="Q1681">
        <f t="shared" si="105"/>
        <v>175</v>
      </c>
      <c r="R1681" s="16">
        <f t="shared" si="107"/>
        <v>40723.068807870368</v>
      </c>
      <c r="S1681" s="16">
        <f t="shared" si="106"/>
        <v>40746.068807870368</v>
      </c>
    </row>
    <row r="1682" spans="1:19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s="11" t="s">
        <v>8302</v>
      </c>
      <c r="P1682">
        <f t="shared" si="104"/>
        <v>47</v>
      </c>
      <c r="Q1682">
        <f t="shared" si="105"/>
        <v>118</v>
      </c>
      <c r="R1682" s="16">
        <f t="shared" si="107"/>
        <v>41802.757719907408</v>
      </c>
      <c r="S1682" s="16">
        <f t="shared" si="106"/>
        <v>41832.757719907408</v>
      </c>
    </row>
    <row r="1683" spans="1:19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s="11" t="s">
        <v>8303</v>
      </c>
      <c r="P1683">
        <f t="shared" si="104"/>
        <v>74.58</v>
      </c>
      <c r="Q1683">
        <f t="shared" si="105"/>
        <v>101</v>
      </c>
      <c r="R1683" s="16">
        <f t="shared" si="107"/>
        <v>42774.121342592596</v>
      </c>
      <c r="S1683" s="16">
        <f t="shared" si="106"/>
        <v>42823.083333333328</v>
      </c>
    </row>
    <row r="1684" spans="1:19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s="11" t="s">
        <v>8303</v>
      </c>
      <c r="P1684">
        <f t="shared" si="104"/>
        <v>0</v>
      </c>
      <c r="Q1684">
        <f t="shared" si="105"/>
        <v>0</v>
      </c>
      <c r="R1684" s="16">
        <f t="shared" si="107"/>
        <v>42779.21365740741</v>
      </c>
      <c r="S1684" s="16">
        <f t="shared" si="106"/>
        <v>42839.171990740739</v>
      </c>
    </row>
    <row r="1685" spans="1:19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s="11" t="s">
        <v>8303</v>
      </c>
      <c r="P1685">
        <f t="shared" si="104"/>
        <v>76</v>
      </c>
      <c r="Q1685">
        <f t="shared" si="105"/>
        <v>22</v>
      </c>
      <c r="R1685" s="16">
        <f t="shared" si="107"/>
        <v>42808.781689814816</v>
      </c>
      <c r="S1685" s="16">
        <f t="shared" si="106"/>
        <v>42832.781689814816</v>
      </c>
    </row>
    <row r="1686" spans="1:19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s="11" t="s">
        <v>8303</v>
      </c>
      <c r="P1686">
        <f t="shared" si="104"/>
        <v>86.44</v>
      </c>
      <c r="Q1686">
        <f t="shared" si="105"/>
        <v>109</v>
      </c>
      <c r="R1686" s="16">
        <f t="shared" si="107"/>
        <v>42783.815289351856</v>
      </c>
      <c r="S1686" s="16">
        <f t="shared" si="106"/>
        <v>42811.773622685185</v>
      </c>
    </row>
    <row r="1687" spans="1:19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s="11" t="s">
        <v>8303</v>
      </c>
      <c r="P1687">
        <f t="shared" si="104"/>
        <v>24</v>
      </c>
      <c r="Q1687">
        <f t="shared" si="105"/>
        <v>103</v>
      </c>
      <c r="R1687" s="16">
        <f t="shared" si="107"/>
        <v>42788.2502662037</v>
      </c>
      <c r="S1687" s="16">
        <f t="shared" si="106"/>
        <v>42818.208599537036</v>
      </c>
    </row>
    <row r="1688" spans="1:19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s="11" t="s">
        <v>8303</v>
      </c>
      <c r="P1688">
        <f t="shared" si="104"/>
        <v>18</v>
      </c>
      <c r="Q1688">
        <f t="shared" si="105"/>
        <v>0</v>
      </c>
      <c r="R1688" s="16">
        <f t="shared" si="107"/>
        <v>42792.843969907408</v>
      </c>
      <c r="S1688" s="16">
        <f t="shared" si="106"/>
        <v>42852.802303240736</v>
      </c>
    </row>
    <row r="1689" spans="1:19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s="11" t="s">
        <v>8303</v>
      </c>
      <c r="P1689">
        <f t="shared" si="104"/>
        <v>80.13</v>
      </c>
      <c r="Q1689">
        <f t="shared" si="105"/>
        <v>31</v>
      </c>
      <c r="R1689" s="16">
        <f t="shared" si="107"/>
        <v>42802.046817129631</v>
      </c>
      <c r="S1689" s="16">
        <f t="shared" si="106"/>
        <v>42835.84375</v>
      </c>
    </row>
    <row r="1690" spans="1:19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s="11" t="s">
        <v>8303</v>
      </c>
      <c r="P1690">
        <f t="shared" si="104"/>
        <v>253.14</v>
      </c>
      <c r="Q1690">
        <f t="shared" si="105"/>
        <v>44</v>
      </c>
      <c r="R1690" s="16">
        <f t="shared" si="107"/>
        <v>42804.534652777773</v>
      </c>
      <c r="S1690" s="16">
        <f t="shared" si="106"/>
        <v>42834.492986111116</v>
      </c>
    </row>
    <row r="1691" spans="1:19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s="11" t="s">
        <v>8303</v>
      </c>
      <c r="P1691">
        <f t="shared" si="104"/>
        <v>171.43</v>
      </c>
      <c r="Q1691">
        <f t="shared" si="105"/>
        <v>100</v>
      </c>
      <c r="R1691" s="16">
        <f t="shared" si="107"/>
        <v>42780.942476851851</v>
      </c>
      <c r="S1691" s="16">
        <f t="shared" si="106"/>
        <v>42810.900810185187</v>
      </c>
    </row>
    <row r="1692" spans="1:19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s="11" t="s">
        <v>8303</v>
      </c>
      <c r="P1692">
        <f t="shared" si="104"/>
        <v>57.73</v>
      </c>
      <c r="Q1692">
        <f t="shared" si="105"/>
        <v>25</v>
      </c>
      <c r="R1692" s="16">
        <f t="shared" si="107"/>
        <v>42801.43104166667</v>
      </c>
      <c r="S1692" s="16">
        <f t="shared" si="106"/>
        <v>42831.389374999999</v>
      </c>
    </row>
    <row r="1693" spans="1:19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s="11" t="s">
        <v>8303</v>
      </c>
      <c r="P1693">
        <f t="shared" si="104"/>
        <v>264.26</v>
      </c>
      <c r="Q1693">
        <f t="shared" si="105"/>
        <v>33</v>
      </c>
      <c r="R1693" s="16">
        <f t="shared" si="107"/>
        <v>42795.701481481476</v>
      </c>
      <c r="S1693" s="16">
        <f t="shared" si="106"/>
        <v>42828.041666666672</v>
      </c>
    </row>
    <row r="1694" spans="1:19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s="11" t="s">
        <v>8303</v>
      </c>
      <c r="P1694">
        <f t="shared" si="104"/>
        <v>159.33000000000001</v>
      </c>
      <c r="Q1694">
        <f t="shared" si="105"/>
        <v>48</v>
      </c>
      <c r="R1694" s="16">
        <f t="shared" si="107"/>
        <v>42788.151238425926</v>
      </c>
      <c r="S1694" s="16">
        <f t="shared" si="106"/>
        <v>42820.999305555553</v>
      </c>
    </row>
    <row r="1695" spans="1:19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s="11" t="s">
        <v>8303</v>
      </c>
      <c r="P1695">
        <f t="shared" si="104"/>
        <v>35</v>
      </c>
      <c r="Q1695">
        <f t="shared" si="105"/>
        <v>9</v>
      </c>
      <c r="R1695" s="16">
        <f t="shared" si="107"/>
        <v>42803.920277777783</v>
      </c>
      <c r="S1695" s="16">
        <f t="shared" si="106"/>
        <v>42834.833333333328</v>
      </c>
    </row>
    <row r="1696" spans="1:19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s="11" t="s">
        <v>8303</v>
      </c>
      <c r="P1696">
        <f t="shared" si="104"/>
        <v>5</v>
      </c>
      <c r="Q1696">
        <f t="shared" si="105"/>
        <v>0</v>
      </c>
      <c r="R1696" s="16">
        <f t="shared" si="107"/>
        <v>42791.669837962967</v>
      </c>
      <c r="S1696" s="16">
        <f t="shared" si="106"/>
        <v>42821.191666666666</v>
      </c>
    </row>
    <row r="1697" spans="1:19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s="11" t="s">
        <v>8303</v>
      </c>
      <c r="P1697">
        <f t="shared" si="104"/>
        <v>61.09</v>
      </c>
      <c r="Q1697">
        <f t="shared" si="105"/>
        <v>12</v>
      </c>
      <c r="R1697" s="16">
        <f t="shared" si="107"/>
        <v>42801.031412037039</v>
      </c>
      <c r="S1697" s="16">
        <f t="shared" si="106"/>
        <v>42835.041666666672</v>
      </c>
    </row>
    <row r="1698" spans="1:19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s="11" t="s">
        <v>8303</v>
      </c>
      <c r="P1698">
        <f t="shared" si="104"/>
        <v>0</v>
      </c>
      <c r="Q1698">
        <f t="shared" si="105"/>
        <v>0</v>
      </c>
      <c r="R1698" s="16">
        <f t="shared" si="107"/>
        <v>42796.069571759261</v>
      </c>
      <c r="S1698" s="16">
        <f t="shared" si="106"/>
        <v>42826.027905092589</v>
      </c>
    </row>
    <row r="1699" spans="1:19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s="11" t="s">
        <v>8303</v>
      </c>
      <c r="P1699">
        <f t="shared" si="104"/>
        <v>114.82</v>
      </c>
      <c r="Q1699">
        <f t="shared" si="105"/>
        <v>20</v>
      </c>
      <c r="R1699" s="16">
        <f t="shared" si="107"/>
        <v>42805.032962962956</v>
      </c>
      <c r="S1699" s="16">
        <f t="shared" si="106"/>
        <v>42834.991296296299</v>
      </c>
    </row>
    <row r="1700" spans="1:19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s="11" t="s">
        <v>8303</v>
      </c>
      <c r="P1700">
        <f t="shared" si="104"/>
        <v>0</v>
      </c>
      <c r="Q1700">
        <f t="shared" si="105"/>
        <v>0</v>
      </c>
      <c r="R1700" s="16">
        <f t="shared" si="107"/>
        <v>42796.207870370374</v>
      </c>
      <c r="S1700" s="16">
        <f t="shared" si="106"/>
        <v>42820.147916666669</v>
      </c>
    </row>
    <row r="1701" spans="1:19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s="11" t="s">
        <v>8303</v>
      </c>
      <c r="P1701">
        <f t="shared" si="104"/>
        <v>54</v>
      </c>
      <c r="Q1701">
        <f t="shared" si="105"/>
        <v>4</v>
      </c>
      <c r="R1701" s="16">
        <f t="shared" si="107"/>
        <v>42806.863946759258</v>
      </c>
      <c r="S1701" s="16">
        <f t="shared" si="106"/>
        <v>42836.863946759258</v>
      </c>
    </row>
    <row r="1702" spans="1:19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s="11" t="s">
        <v>8303</v>
      </c>
      <c r="P1702">
        <f t="shared" si="104"/>
        <v>65.97</v>
      </c>
      <c r="Q1702">
        <f t="shared" si="105"/>
        <v>26</v>
      </c>
      <c r="R1702" s="16">
        <f t="shared" si="107"/>
        <v>42796.071643518517</v>
      </c>
      <c r="S1702" s="16">
        <f t="shared" si="106"/>
        <v>42826.166666666672</v>
      </c>
    </row>
    <row r="1703" spans="1:19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s="11" t="s">
        <v>8303</v>
      </c>
      <c r="P1703">
        <f t="shared" si="104"/>
        <v>5</v>
      </c>
      <c r="Q1703">
        <f t="shared" si="105"/>
        <v>0</v>
      </c>
      <c r="R1703" s="16">
        <f t="shared" si="107"/>
        <v>41989.664409722223</v>
      </c>
      <c r="S1703" s="16">
        <f t="shared" si="106"/>
        <v>42019.664409722223</v>
      </c>
    </row>
    <row r="1704" spans="1:19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s="11" t="s">
        <v>8303</v>
      </c>
      <c r="P1704">
        <f t="shared" si="104"/>
        <v>1</v>
      </c>
      <c r="Q1704">
        <f t="shared" si="105"/>
        <v>0</v>
      </c>
      <c r="R1704" s="16">
        <f t="shared" si="107"/>
        <v>42063.869791666672</v>
      </c>
      <c r="S1704" s="16">
        <f t="shared" si="106"/>
        <v>42093.828125</v>
      </c>
    </row>
    <row r="1705" spans="1:19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s="11" t="s">
        <v>8303</v>
      </c>
      <c r="P1705">
        <f t="shared" si="104"/>
        <v>25.5</v>
      </c>
      <c r="Q1705">
        <f t="shared" si="105"/>
        <v>1</v>
      </c>
      <c r="R1705" s="16">
        <f t="shared" si="107"/>
        <v>42187.281678240746</v>
      </c>
      <c r="S1705" s="16">
        <f t="shared" si="106"/>
        <v>42247.281678240746</v>
      </c>
    </row>
    <row r="1706" spans="1:19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s="11" t="s">
        <v>8303</v>
      </c>
      <c r="P1706">
        <f t="shared" si="104"/>
        <v>118.36</v>
      </c>
      <c r="Q1706">
        <f t="shared" si="105"/>
        <v>65</v>
      </c>
      <c r="R1706" s="16">
        <f t="shared" si="107"/>
        <v>42021.139733796299</v>
      </c>
      <c r="S1706" s="16">
        <f t="shared" si="106"/>
        <v>42051.139733796299</v>
      </c>
    </row>
    <row r="1707" spans="1:19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s="11" t="s">
        <v>8303</v>
      </c>
      <c r="P1707">
        <f t="shared" si="104"/>
        <v>0</v>
      </c>
      <c r="Q1707">
        <f t="shared" si="105"/>
        <v>0</v>
      </c>
      <c r="R1707" s="16">
        <f t="shared" si="107"/>
        <v>42245.016736111109</v>
      </c>
      <c r="S1707" s="16">
        <f t="shared" si="106"/>
        <v>42256.666666666672</v>
      </c>
    </row>
    <row r="1708" spans="1:19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s="11" t="s">
        <v>8303</v>
      </c>
      <c r="P1708">
        <f t="shared" si="104"/>
        <v>0</v>
      </c>
      <c r="Q1708">
        <f t="shared" si="105"/>
        <v>0</v>
      </c>
      <c r="R1708" s="16">
        <f t="shared" si="107"/>
        <v>42179.306388888886</v>
      </c>
      <c r="S1708" s="16">
        <f t="shared" si="106"/>
        <v>42239.306388888886</v>
      </c>
    </row>
    <row r="1709" spans="1:19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s="11" t="s">
        <v>8303</v>
      </c>
      <c r="P1709">
        <f t="shared" si="104"/>
        <v>54.11</v>
      </c>
      <c r="Q1709">
        <f t="shared" si="105"/>
        <v>10</v>
      </c>
      <c r="R1709" s="16">
        <f t="shared" si="107"/>
        <v>42427.721006944441</v>
      </c>
      <c r="S1709" s="16">
        <f t="shared" si="106"/>
        <v>42457.679340277777</v>
      </c>
    </row>
    <row r="1710" spans="1:19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s="11" t="s">
        <v>8303</v>
      </c>
      <c r="P1710">
        <f t="shared" si="104"/>
        <v>0</v>
      </c>
      <c r="Q1710">
        <f t="shared" si="105"/>
        <v>0</v>
      </c>
      <c r="R1710" s="16">
        <f t="shared" si="107"/>
        <v>42451.866967592592</v>
      </c>
      <c r="S1710" s="16">
        <f t="shared" si="106"/>
        <v>42491.866967592592</v>
      </c>
    </row>
    <row r="1711" spans="1:19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s="11" t="s">
        <v>8303</v>
      </c>
      <c r="P1711">
        <f t="shared" si="104"/>
        <v>21.25</v>
      </c>
      <c r="Q1711">
        <f t="shared" si="105"/>
        <v>5</v>
      </c>
      <c r="R1711" s="16">
        <f t="shared" si="107"/>
        <v>41841.56381944444</v>
      </c>
      <c r="S1711" s="16">
        <f t="shared" si="106"/>
        <v>41882.818749999999</v>
      </c>
    </row>
    <row r="1712" spans="1:19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s="11" t="s">
        <v>8303</v>
      </c>
      <c r="P1712">
        <f t="shared" si="104"/>
        <v>34</v>
      </c>
      <c r="Q1712">
        <f t="shared" si="105"/>
        <v>1</v>
      </c>
      <c r="R1712" s="16">
        <f t="shared" si="107"/>
        <v>42341.59129629629</v>
      </c>
      <c r="S1712" s="16">
        <f t="shared" si="106"/>
        <v>42387.541666666672</v>
      </c>
    </row>
    <row r="1713" spans="1:19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s="11" t="s">
        <v>8303</v>
      </c>
      <c r="P1713">
        <f t="shared" si="104"/>
        <v>525</v>
      </c>
      <c r="Q1713">
        <f t="shared" si="105"/>
        <v>11</v>
      </c>
      <c r="R1713" s="16">
        <f t="shared" si="107"/>
        <v>41852.646226851852</v>
      </c>
      <c r="S1713" s="16">
        <f t="shared" si="106"/>
        <v>41883.646226851852</v>
      </c>
    </row>
    <row r="1714" spans="1:19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s="11" t="s">
        <v>8303</v>
      </c>
      <c r="P1714">
        <f t="shared" si="104"/>
        <v>0</v>
      </c>
      <c r="Q1714">
        <f t="shared" si="105"/>
        <v>0</v>
      </c>
      <c r="R1714" s="16">
        <f t="shared" si="107"/>
        <v>42125.913807870369</v>
      </c>
      <c r="S1714" s="16">
        <f t="shared" si="106"/>
        <v>42185.913807870369</v>
      </c>
    </row>
    <row r="1715" spans="1:19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s="11" t="s">
        <v>8303</v>
      </c>
      <c r="P1715">
        <f t="shared" si="104"/>
        <v>50</v>
      </c>
      <c r="Q1715">
        <f t="shared" si="105"/>
        <v>2</v>
      </c>
      <c r="R1715" s="16">
        <f t="shared" si="107"/>
        <v>41887.801064814819</v>
      </c>
      <c r="S1715" s="16">
        <f t="shared" si="106"/>
        <v>41917.801064814819</v>
      </c>
    </row>
    <row r="1716" spans="1:19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s="11" t="s">
        <v>8303</v>
      </c>
      <c r="P1716">
        <f t="shared" si="104"/>
        <v>115.71</v>
      </c>
      <c r="Q1716">
        <f t="shared" si="105"/>
        <v>8</v>
      </c>
      <c r="R1716" s="16">
        <f t="shared" si="107"/>
        <v>42095.918530092589</v>
      </c>
      <c r="S1716" s="16">
        <f t="shared" si="106"/>
        <v>42125.918530092589</v>
      </c>
    </row>
    <row r="1717" spans="1:19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s="11" t="s">
        <v>8303</v>
      </c>
      <c r="P1717">
        <f t="shared" si="104"/>
        <v>5.5</v>
      </c>
      <c r="Q1717">
        <f t="shared" si="105"/>
        <v>0</v>
      </c>
      <c r="R1717" s="16">
        <f t="shared" si="107"/>
        <v>42064.217418981483</v>
      </c>
      <c r="S1717" s="16">
        <f t="shared" si="106"/>
        <v>42094.140277777777</v>
      </c>
    </row>
    <row r="1718" spans="1:19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s="11" t="s">
        <v>8303</v>
      </c>
      <c r="P1718">
        <f t="shared" si="104"/>
        <v>50</v>
      </c>
      <c r="Q1718">
        <f t="shared" si="105"/>
        <v>8</v>
      </c>
      <c r="R1718" s="16">
        <f t="shared" si="107"/>
        <v>42673.577534722222</v>
      </c>
      <c r="S1718" s="16">
        <f t="shared" si="106"/>
        <v>42713.619201388887</v>
      </c>
    </row>
    <row r="1719" spans="1:19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s="11" t="s">
        <v>8303</v>
      </c>
      <c r="P1719">
        <f t="shared" si="104"/>
        <v>34.020000000000003</v>
      </c>
      <c r="Q1719">
        <f t="shared" si="105"/>
        <v>43</v>
      </c>
      <c r="R1719" s="16">
        <f t="shared" si="107"/>
        <v>42460.98192129629</v>
      </c>
      <c r="S1719" s="16">
        <f t="shared" si="106"/>
        <v>42481.166666666672</v>
      </c>
    </row>
    <row r="1720" spans="1:19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s="11" t="s">
        <v>8303</v>
      </c>
      <c r="P1720">
        <f t="shared" si="104"/>
        <v>37.5</v>
      </c>
      <c r="Q1720">
        <f t="shared" si="105"/>
        <v>0</v>
      </c>
      <c r="R1720" s="16">
        <f t="shared" si="107"/>
        <v>42460.610520833332</v>
      </c>
      <c r="S1720" s="16">
        <f t="shared" si="106"/>
        <v>42504.207638888889</v>
      </c>
    </row>
    <row r="1721" spans="1:19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s="11" t="s">
        <v>8303</v>
      </c>
      <c r="P1721">
        <f t="shared" si="104"/>
        <v>11.67</v>
      </c>
      <c r="Q1721">
        <f t="shared" si="105"/>
        <v>1</v>
      </c>
      <c r="R1721" s="16">
        <f t="shared" si="107"/>
        <v>41869.534618055557</v>
      </c>
      <c r="S1721" s="16">
        <f t="shared" si="106"/>
        <v>41899.534618055557</v>
      </c>
    </row>
    <row r="1722" spans="1:19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s="11" t="s">
        <v>8303</v>
      </c>
      <c r="P1722">
        <f t="shared" si="104"/>
        <v>28.13</v>
      </c>
      <c r="Q1722">
        <f t="shared" si="105"/>
        <v>6</v>
      </c>
      <c r="R1722" s="16">
        <f t="shared" si="107"/>
        <v>41922.783229166671</v>
      </c>
      <c r="S1722" s="16">
        <f t="shared" si="106"/>
        <v>41952.824895833335</v>
      </c>
    </row>
    <row r="1723" spans="1:19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s="11" t="s">
        <v>8303</v>
      </c>
      <c r="P1723">
        <f t="shared" si="104"/>
        <v>0</v>
      </c>
      <c r="Q1723">
        <f t="shared" si="105"/>
        <v>0</v>
      </c>
      <c r="R1723" s="16">
        <f t="shared" si="107"/>
        <v>42319.461377314816</v>
      </c>
      <c r="S1723" s="16">
        <f t="shared" si="106"/>
        <v>42349.461377314816</v>
      </c>
    </row>
    <row r="1724" spans="1:19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s="11" t="s">
        <v>8303</v>
      </c>
      <c r="P1724">
        <f t="shared" si="104"/>
        <v>1</v>
      </c>
      <c r="Q1724">
        <f t="shared" si="105"/>
        <v>0</v>
      </c>
      <c r="R1724" s="16">
        <f t="shared" si="107"/>
        <v>42425.960983796293</v>
      </c>
      <c r="S1724" s="16">
        <f t="shared" si="106"/>
        <v>42463.006944444445</v>
      </c>
    </row>
    <row r="1725" spans="1:19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s="11" t="s">
        <v>8303</v>
      </c>
      <c r="P1725">
        <f t="shared" si="104"/>
        <v>216.67</v>
      </c>
      <c r="Q1725">
        <f t="shared" si="105"/>
        <v>7</v>
      </c>
      <c r="R1725" s="16">
        <f t="shared" si="107"/>
        <v>42129.82540509259</v>
      </c>
      <c r="S1725" s="16">
        <f t="shared" si="106"/>
        <v>42186.25</v>
      </c>
    </row>
    <row r="1726" spans="1:19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s="11" t="s">
        <v>8303</v>
      </c>
      <c r="P1726">
        <f t="shared" si="104"/>
        <v>8.75</v>
      </c>
      <c r="Q1726">
        <f t="shared" si="105"/>
        <v>1</v>
      </c>
      <c r="R1726" s="16">
        <f t="shared" si="107"/>
        <v>41912.932430555556</v>
      </c>
      <c r="S1726" s="16">
        <f t="shared" si="106"/>
        <v>41942.932430555556</v>
      </c>
    </row>
    <row r="1727" spans="1:19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s="11" t="s">
        <v>8303</v>
      </c>
      <c r="P1727">
        <f t="shared" si="104"/>
        <v>62.22</v>
      </c>
      <c r="Q1727">
        <f t="shared" si="105"/>
        <v>10</v>
      </c>
      <c r="R1727" s="16">
        <f t="shared" si="107"/>
        <v>41845.968159722222</v>
      </c>
      <c r="S1727" s="16">
        <f t="shared" si="106"/>
        <v>41875.968159722222</v>
      </c>
    </row>
    <row r="1728" spans="1:19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s="11" t="s">
        <v>8303</v>
      </c>
      <c r="P1728">
        <f t="shared" si="104"/>
        <v>137.25</v>
      </c>
      <c r="Q1728">
        <f t="shared" si="105"/>
        <v>34</v>
      </c>
      <c r="R1728" s="16">
        <f t="shared" si="107"/>
        <v>41788.919722222221</v>
      </c>
      <c r="S1728" s="16">
        <f t="shared" si="106"/>
        <v>41817.919722222221</v>
      </c>
    </row>
    <row r="1729" spans="1:19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s="11" t="s">
        <v>8303</v>
      </c>
      <c r="P1729">
        <f t="shared" si="104"/>
        <v>1</v>
      </c>
      <c r="Q1729">
        <f t="shared" si="105"/>
        <v>0</v>
      </c>
      <c r="R1729" s="16">
        <f t="shared" si="107"/>
        <v>42044.927974537044</v>
      </c>
      <c r="S1729" s="16">
        <f t="shared" si="106"/>
        <v>42099.458333333328</v>
      </c>
    </row>
    <row r="1730" spans="1:19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s="11" t="s">
        <v>8303</v>
      </c>
      <c r="P1730">
        <f t="shared" ref="P1730:P1793" si="108">IFERROR(ROUND(E1730/L1730,2),0)</f>
        <v>122.14</v>
      </c>
      <c r="Q1730">
        <f t="shared" ref="Q1730:Q1793" si="109">ROUND((E1730/D1730)*100,0)</f>
        <v>68</v>
      </c>
      <c r="R1730" s="16">
        <f t="shared" si="107"/>
        <v>42268.625856481478</v>
      </c>
      <c r="S1730" s="16">
        <f t="shared" si="106"/>
        <v>42298.625856481478</v>
      </c>
    </row>
    <row r="1731" spans="1:19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s="11" t="s">
        <v>8303</v>
      </c>
      <c r="P1731">
        <f t="shared" si="108"/>
        <v>0</v>
      </c>
      <c r="Q1731">
        <f t="shared" si="109"/>
        <v>0</v>
      </c>
      <c r="R1731" s="16">
        <f t="shared" si="107"/>
        <v>42471.052152777775</v>
      </c>
      <c r="S1731" s="16">
        <f t="shared" ref="S1731:S1794" si="110">(((I1731/60)/60)/24)+DATE(1970,1,1)</f>
        <v>42531.052152777775</v>
      </c>
    </row>
    <row r="1732" spans="1:19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s="11" t="s">
        <v>8303</v>
      </c>
      <c r="P1732">
        <f t="shared" si="108"/>
        <v>0</v>
      </c>
      <c r="Q1732">
        <f t="shared" si="109"/>
        <v>0</v>
      </c>
      <c r="R1732" s="16">
        <f t="shared" ref="R1732:R1795" si="111">(((J1732/60)/60)/24)+DATE(1970,1,1)</f>
        <v>42272.087766203709</v>
      </c>
      <c r="S1732" s="16">
        <f t="shared" si="110"/>
        <v>42302.087766203709</v>
      </c>
    </row>
    <row r="1733" spans="1:19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s="11" t="s">
        <v>8303</v>
      </c>
      <c r="P1733">
        <f t="shared" si="108"/>
        <v>0</v>
      </c>
      <c r="Q1733">
        <f t="shared" si="109"/>
        <v>0</v>
      </c>
      <c r="R1733" s="16">
        <f t="shared" si="111"/>
        <v>42152.906851851847</v>
      </c>
      <c r="S1733" s="16">
        <f t="shared" si="110"/>
        <v>42166.625</v>
      </c>
    </row>
    <row r="1734" spans="1:19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s="11" t="s">
        <v>8303</v>
      </c>
      <c r="P1734">
        <f t="shared" si="108"/>
        <v>0</v>
      </c>
      <c r="Q1734">
        <f t="shared" si="109"/>
        <v>0</v>
      </c>
      <c r="R1734" s="16">
        <f t="shared" si="111"/>
        <v>42325.683807870373</v>
      </c>
      <c r="S1734" s="16">
        <f t="shared" si="110"/>
        <v>42385.208333333328</v>
      </c>
    </row>
    <row r="1735" spans="1:19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s="11" t="s">
        <v>8303</v>
      </c>
      <c r="P1735">
        <f t="shared" si="108"/>
        <v>0</v>
      </c>
      <c r="Q1735">
        <f t="shared" si="109"/>
        <v>0</v>
      </c>
      <c r="R1735" s="16">
        <f t="shared" si="111"/>
        <v>42614.675625000003</v>
      </c>
      <c r="S1735" s="16">
        <f t="shared" si="110"/>
        <v>42626.895833333328</v>
      </c>
    </row>
    <row r="1736" spans="1:19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s="11" t="s">
        <v>8303</v>
      </c>
      <c r="P1736">
        <f t="shared" si="108"/>
        <v>1</v>
      </c>
      <c r="Q1736">
        <f t="shared" si="109"/>
        <v>0</v>
      </c>
      <c r="R1736" s="16">
        <f t="shared" si="111"/>
        <v>42102.036527777775</v>
      </c>
      <c r="S1736" s="16">
        <f t="shared" si="110"/>
        <v>42132.036527777775</v>
      </c>
    </row>
    <row r="1737" spans="1:19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s="11" t="s">
        <v>8303</v>
      </c>
      <c r="P1737">
        <f t="shared" si="108"/>
        <v>55</v>
      </c>
      <c r="Q1737">
        <f t="shared" si="109"/>
        <v>11</v>
      </c>
      <c r="R1737" s="16">
        <f t="shared" si="111"/>
        <v>42559.814178240747</v>
      </c>
      <c r="S1737" s="16">
        <f t="shared" si="110"/>
        <v>42589.814178240747</v>
      </c>
    </row>
    <row r="1738" spans="1:19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s="11" t="s">
        <v>8303</v>
      </c>
      <c r="P1738">
        <f t="shared" si="108"/>
        <v>22</v>
      </c>
      <c r="Q1738">
        <f t="shared" si="109"/>
        <v>1</v>
      </c>
      <c r="R1738" s="16">
        <f t="shared" si="111"/>
        <v>42286.861493055556</v>
      </c>
      <c r="S1738" s="16">
        <f t="shared" si="110"/>
        <v>42316.90315972222</v>
      </c>
    </row>
    <row r="1739" spans="1:19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s="11" t="s">
        <v>8303</v>
      </c>
      <c r="P1739">
        <f t="shared" si="108"/>
        <v>56.67</v>
      </c>
      <c r="Q1739">
        <f t="shared" si="109"/>
        <v>21</v>
      </c>
      <c r="R1739" s="16">
        <f t="shared" si="111"/>
        <v>42175.948981481488</v>
      </c>
      <c r="S1739" s="16">
        <f t="shared" si="110"/>
        <v>42205.948981481488</v>
      </c>
    </row>
    <row r="1740" spans="1:19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s="11" t="s">
        <v>8303</v>
      </c>
      <c r="P1740">
        <f t="shared" si="108"/>
        <v>20</v>
      </c>
      <c r="Q1740">
        <f t="shared" si="109"/>
        <v>0</v>
      </c>
      <c r="R1740" s="16">
        <f t="shared" si="111"/>
        <v>41884.874328703707</v>
      </c>
      <c r="S1740" s="16">
        <f t="shared" si="110"/>
        <v>41914.874328703707</v>
      </c>
    </row>
    <row r="1741" spans="1:19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s="11" t="s">
        <v>8303</v>
      </c>
      <c r="P1741">
        <f t="shared" si="108"/>
        <v>1</v>
      </c>
      <c r="Q1741">
        <f t="shared" si="109"/>
        <v>0</v>
      </c>
      <c r="R1741" s="16">
        <f t="shared" si="111"/>
        <v>42435.874212962968</v>
      </c>
      <c r="S1741" s="16">
        <f t="shared" si="110"/>
        <v>42494.832546296297</v>
      </c>
    </row>
    <row r="1742" spans="1:19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s="11" t="s">
        <v>8303</v>
      </c>
      <c r="P1742">
        <f t="shared" si="108"/>
        <v>0</v>
      </c>
      <c r="Q1742">
        <f t="shared" si="109"/>
        <v>0</v>
      </c>
      <c r="R1742" s="16">
        <f t="shared" si="111"/>
        <v>42171.817384259266</v>
      </c>
      <c r="S1742" s="16">
        <f t="shared" si="110"/>
        <v>42201.817384259266</v>
      </c>
    </row>
    <row r="1743" spans="1:19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s="11" t="s">
        <v>8295</v>
      </c>
      <c r="P1743">
        <f t="shared" si="108"/>
        <v>25.58</v>
      </c>
      <c r="Q1743">
        <f t="shared" si="109"/>
        <v>111</v>
      </c>
      <c r="R1743" s="16">
        <f t="shared" si="111"/>
        <v>42120.628136574072</v>
      </c>
      <c r="S1743" s="16">
        <f t="shared" si="110"/>
        <v>42165.628136574072</v>
      </c>
    </row>
    <row r="1744" spans="1:19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s="11" t="s">
        <v>8295</v>
      </c>
      <c r="P1744">
        <f t="shared" si="108"/>
        <v>63.97</v>
      </c>
      <c r="Q1744">
        <f t="shared" si="109"/>
        <v>109</v>
      </c>
      <c r="R1744" s="16">
        <f t="shared" si="111"/>
        <v>42710.876967592587</v>
      </c>
      <c r="S1744" s="16">
        <f t="shared" si="110"/>
        <v>42742.875</v>
      </c>
    </row>
    <row r="1745" spans="1:19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s="11" t="s">
        <v>8295</v>
      </c>
      <c r="P1745">
        <f t="shared" si="108"/>
        <v>89.93</v>
      </c>
      <c r="Q1745">
        <f t="shared" si="109"/>
        <v>100</v>
      </c>
      <c r="R1745" s="16">
        <f t="shared" si="111"/>
        <v>42586.925636574073</v>
      </c>
      <c r="S1745" s="16">
        <f t="shared" si="110"/>
        <v>42609.165972222225</v>
      </c>
    </row>
    <row r="1746" spans="1:19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s="11" t="s">
        <v>8295</v>
      </c>
      <c r="P1746">
        <f t="shared" si="108"/>
        <v>93.07</v>
      </c>
      <c r="Q1746">
        <f t="shared" si="109"/>
        <v>118</v>
      </c>
      <c r="R1746" s="16">
        <f t="shared" si="111"/>
        <v>42026.605057870373</v>
      </c>
      <c r="S1746" s="16">
        <f t="shared" si="110"/>
        <v>42071.563391203701</v>
      </c>
    </row>
    <row r="1747" spans="1:19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s="11" t="s">
        <v>8295</v>
      </c>
      <c r="P1747">
        <f t="shared" si="108"/>
        <v>89.67</v>
      </c>
      <c r="Q1747">
        <f t="shared" si="109"/>
        <v>114</v>
      </c>
      <c r="R1747" s="16">
        <f t="shared" si="111"/>
        <v>42690.259699074071</v>
      </c>
      <c r="S1747" s="16">
        <f t="shared" si="110"/>
        <v>42726.083333333328</v>
      </c>
    </row>
    <row r="1748" spans="1:19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s="11" t="s">
        <v>8295</v>
      </c>
      <c r="P1748">
        <f t="shared" si="108"/>
        <v>207.62</v>
      </c>
      <c r="Q1748">
        <f t="shared" si="109"/>
        <v>148</v>
      </c>
      <c r="R1748" s="16">
        <f t="shared" si="111"/>
        <v>42668.176701388889</v>
      </c>
      <c r="S1748" s="16">
        <f t="shared" si="110"/>
        <v>42698.083333333328</v>
      </c>
    </row>
    <row r="1749" spans="1:19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s="11" t="s">
        <v>8295</v>
      </c>
      <c r="P1749">
        <f t="shared" si="108"/>
        <v>59.41</v>
      </c>
      <c r="Q1749">
        <f t="shared" si="109"/>
        <v>105</v>
      </c>
      <c r="R1749" s="16">
        <f t="shared" si="111"/>
        <v>42292.435532407413</v>
      </c>
      <c r="S1749" s="16">
        <f t="shared" si="110"/>
        <v>42321.625</v>
      </c>
    </row>
    <row r="1750" spans="1:19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s="11" t="s">
        <v>8295</v>
      </c>
      <c r="P1750">
        <f t="shared" si="108"/>
        <v>358.97</v>
      </c>
      <c r="Q1750">
        <f t="shared" si="109"/>
        <v>130</v>
      </c>
      <c r="R1750" s="16">
        <f t="shared" si="111"/>
        <v>42219.950729166667</v>
      </c>
      <c r="S1750" s="16">
        <f t="shared" si="110"/>
        <v>42249.950729166667</v>
      </c>
    </row>
    <row r="1751" spans="1:19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s="11" t="s">
        <v>8295</v>
      </c>
      <c r="P1751">
        <f t="shared" si="108"/>
        <v>94.74</v>
      </c>
      <c r="Q1751">
        <f t="shared" si="109"/>
        <v>123</v>
      </c>
      <c r="R1751" s="16">
        <f t="shared" si="111"/>
        <v>42758.975937499999</v>
      </c>
      <c r="S1751" s="16">
        <f t="shared" si="110"/>
        <v>42795.791666666672</v>
      </c>
    </row>
    <row r="1752" spans="1:19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s="11" t="s">
        <v>8295</v>
      </c>
      <c r="P1752">
        <f t="shared" si="108"/>
        <v>80.650000000000006</v>
      </c>
      <c r="Q1752">
        <f t="shared" si="109"/>
        <v>202</v>
      </c>
      <c r="R1752" s="16">
        <f t="shared" si="111"/>
        <v>42454.836851851855</v>
      </c>
      <c r="S1752" s="16">
        <f t="shared" si="110"/>
        <v>42479.836851851855</v>
      </c>
    </row>
    <row r="1753" spans="1:19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s="11" t="s">
        <v>8295</v>
      </c>
      <c r="P1753">
        <f t="shared" si="108"/>
        <v>168.69</v>
      </c>
      <c r="Q1753">
        <f t="shared" si="109"/>
        <v>103</v>
      </c>
      <c r="R1753" s="16">
        <f t="shared" si="111"/>
        <v>42052.7815162037</v>
      </c>
      <c r="S1753" s="16">
        <f t="shared" si="110"/>
        <v>42082.739849537036</v>
      </c>
    </row>
    <row r="1754" spans="1:19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s="11" t="s">
        <v>8295</v>
      </c>
      <c r="P1754">
        <f t="shared" si="108"/>
        <v>34.69</v>
      </c>
      <c r="Q1754">
        <f t="shared" si="109"/>
        <v>260</v>
      </c>
      <c r="R1754" s="16">
        <f t="shared" si="111"/>
        <v>42627.253263888888</v>
      </c>
      <c r="S1754" s="16">
        <f t="shared" si="110"/>
        <v>42657.253263888888</v>
      </c>
    </row>
    <row r="1755" spans="1:19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s="11" t="s">
        <v>8295</v>
      </c>
      <c r="P1755">
        <f t="shared" si="108"/>
        <v>462.86</v>
      </c>
      <c r="Q1755">
        <f t="shared" si="109"/>
        <v>108</v>
      </c>
      <c r="R1755" s="16">
        <f t="shared" si="111"/>
        <v>42420.74962962963</v>
      </c>
      <c r="S1755" s="16">
        <f t="shared" si="110"/>
        <v>42450.707962962959</v>
      </c>
    </row>
    <row r="1756" spans="1:19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s="11" t="s">
        <v>8295</v>
      </c>
      <c r="P1756">
        <f t="shared" si="108"/>
        <v>104.39</v>
      </c>
      <c r="Q1756">
        <f t="shared" si="109"/>
        <v>111</v>
      </c>
      <c r="R1756" s="16">
        <f t="shared" si="111"/>
        <v>42067.876770833333</v>
      </c>
      <c r="S1756" s="16">
        <f t="shared" si="110"/>
        <v>42097.835104166668</v>
      </c>
    </row>
    <row r="1757" spans="1:19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s="11" t="s">
        <v>8295</v>
      </c>
      <c r="P1757">
        <f t="shared" si="108"/>
        <v>7.5</v>
      </c>
      <c r="Q1757">
        <f t="shared" si="109"/>
        <v>120</v>
      </c>
      <c r="R1757" s="16">
        <f t="shared" si="111"/>
        <v>42252.788900462961</v>
      </c>
      <c r="S1757" s="16">
        <f t="shared" si="110"/>
        <v>42282.788900462961</v>
      </c>
    </row>
    <row r="1758" spans="1:19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s="11" t="s">
        <v>8295</v>
      </c>
      <c r="P1758">
        <f t="shared" si="108"/>
        <v>47.13</v>
      </c>
      <c r="Q1758">
        <f t="shared" si="109"/>
        <v>103</v>
      </c>
      <c r="R1758" s="16">
        <f t="shared" si="111"/>
        <v>42571.167465277773</v>
      </c>
      <c r="S1758" s="16">
        <f t="shared" si="110"/>
        <v>42611.167465277773</v>
      </c>
    </row>
    <row r="1759" spans="1:19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s="11" t="s">
        <v>8295</v>
      </c>
      <c r="P1759">
        <f t="shared" si="108"/>
        <v>414.29</v>
      </c>
      <c r="Q1759">
        <f t="shared" si="109"/>
        <v>116</v>
      </c>
      <c r="R1759" s="16">
        <f t="shared" si="111"/>
        <v>42733.827349537038</v>
      </c>
      <c r="S1759" s="16">
        <f t="shared" si="110"/>
        <v>42763.811805555553</v>
      </c>
    </row>
    <row r="1760" spans="1:19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s="11" t="s">
        <v>8295</v>
      </c>
      <c r="P1760">
        <f t="shared" si="108"/>
        <v>42.48</v>
      </c>
      <c r="Q1760">
        <f t="shared" si="109"/>
        <v>115</v>
      </c>
      <c r="R1760" s="16">
        <f t="shared" si="111"/>
        <v>42505.955925925926</v>
      </c>
      <c r="S1760" s="16">
        <f t="shared" si="110"/>
        <v>42565.955925925926</v>
      </c>
    </row>
    <row r="1761" spans="1:19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s="11" t="s">
        <v>8295</v>
      </c>
      <c r="P1761">
        <f t="shared" si="108"/>
        <v>108.78</v>
      </c>
      <c r="Q1761">
        <f t="shared" si="109"/>
        <v>107</v>
      </c>
      <c r="R1761" s="16">
        <f t="shared" si="111"/>
        <v>42068.829039351855</v>
      </c>
      <c r="S1761" s="16">
        <f t="shared" si="110"/>
        <v>42088.787372685183</v>
      </c>
    </row>
    <row r="1762" spans="1:19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s="11" t="s">
        <v>8295</v>
      </c>
      <c r="P1762">
        <f t="shared" si="108"/>
        <v>81.099999999999994</v>
      </c>
      <c r="Q1762">
        <f t="shared" si="109"/>
        <v>165</v>
      </c>
      <c r="R1762" s="16">
        <f t="shared" si="111"/>
        <v>42405.67260416667</v>
      </c>
      <c r="S1762" s="16">
        <f t="shared" si="110"/>
        <v>42425.67260416667</v>
      </c>
    </row>
    <row r="1763" spans="1:19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s="11" t="s">
        <v>8295</v>
      </c>
      <c r="P1763">
        <f t="shared" si="108"/>
        <v>51.67</v>
      </c>
      <c r="Q1763">
        <f t="shared" si="109"/>
        <v>155</v>
      </c>
      <c r="R1763" s="16">
        <f t="shared" si="111"/>
        <v>42209.567824074074</v>
      </c>
      <c r="S1763" s="16">
        <f t="shared" si="110"/>
        <v>42259.567824074074</v>
      </c>
    </row>
    <row r="1764" spans="1:19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s="11" t="s">
        <v>8295</v>
      </c>
      <c r="P1764">
        <f t="shared" si="108"/>
        <v>35.4</v>
      </c>
      <c r="Q1764">
        <f t="shared" si="109"/>
        <v>885</v>
      </c>
      <c r="R1764" s="16">
        <f t="shared" si="111"/>
        <v>42410.982002314813</v>
      </c>
      <c r="S1764" s="16">
        <f t="shared" si="110"/>
        <v>42440.982002314813</v>
      </c>
    </row>
    <row r="1765" spans="1:19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s="11" t="s">
        <v>8295</v>
      </c>
      <c r="P1765">
        <f t="shared" si="108"/>
        <v>103.64</v>
      </c>
      <c r="Q1765">
        <f t="shared" si="109"/>
        <v>102</v>
      </c>
      <c r="R1765" s="16">
        <f t="shared" si="111"/>
        <v>42636.868518518517</v>
      </c>
      <c r="S1765" s="16">
        <f t="shared" si="110"/>
        <v>42666.868518518517</v>
      </c>
    </row>
    <row r="1766" spans="1:19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s="11" t="s">
        <v>8295</v>
      </c>
      <c r="P1766">
        <f t="shared" si="108"/>
        <v>55.28</v>
      </c>
      <c r="Q1766">
        <f t="shared" si="109"/>
        <v>20</v>
      </c>
      <c r="R1766" s="16">
        <f t="shared" si="111"/>
        <v>41825.485868055555</v>
      </c>
      <c r="S1766" s="16">
        <f t="shared" si="110"/>
        <v>41854.485868055555</v>
      </c>
    </row>
    <row r="1767" spans="1:19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s="11" t="s">
        <v>8295</v>
      </c>
      <c r="P1767">
        <f t="shared" si="108"/>
        <v>72.17</v>
      </c>
      <c r="Q1767">
        <f t="shared" si="109"/>
        <v>59</v>
      </c>
      <c r="R1767" s="16">
        <f t="shared" si="111"/>
        <v>41834.980462962965</v>
      </c>
      <c r="S1767" s="16">
        <f t="shared" si="110"/>
        <v>41864.980462962965</v>
      </c>
    </row>
    <row r="1768" spans="1:19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s="11" t="s">
        <v>8295</v>
      </c>
      <c r="P1768">
        <f t="shared" si="108"/>
        <v>0</v>
      </c>
      <c r="Q1768">
        <f t="shared" si="109"/>
        <v>0</v>
      </c>
      <c r="R1768" s="16">
        <f t="shared" si="111"/>
        <v>41855.859814814816</v>
      </c>
      <c r="S1768" s="16">
        <f t="shared" si="110"/>
        <v>41876.859814814816</v>
      </c>
    </row>
    <row r="1769" spans="1:19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s="11" t="s">
        <v>8295</v>
      </c>
      <c r="P1769">
        <f t="shared" si="108"/>
        <v>58.62</v>
      </c>
      <c r="Q1769">
        <f t="shared" si="109"/>
        <v>46</v>
      </c>
      <c r="R1769" s="16">
        <f t="shared" si="111"/>
        <v>41824.658379629633</v>
      </c>
      <c r="S1769" s="16">
        <f t="shared" si="110"/>
        <v>41854.658379629633</v>
      </c>
    </row>
    <row r="1770" spans="1:19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s="11" t="s">
        <v>8295</v>
      </c>
      <c r="P1770">
        <f t="shared" si="108"/>
        <v>12.47</v>
      </c>
      <c r="Q1770">
        <f t="shared" si="109"/>
        <v>4</v>
      </c>
      <c r="R1770" s="16">
        <f t="shared" si="111"/>
        <v>41849.560694444444</v>
      </c>
      <c r="S1770" s="16">
        <f t="shared" si="110"/>
        <v>41909.560694444444</v>
      </c>
    </row>
    <row r="1771" spans="1:19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s="11" t="s">
        <v>8295</v>
      </c>
      <c r="P1771">
        <f t="shared" si="108"/>
        <v>49.14</v>
      </c>
      <c r="Q1771">
        <f t="shared" si="109"/>
        <v>3</v>
      </c>
      <c r="R1771" s="16">
        <f t="shared" si="111"/>
        <v>41987.818969907406</v>
      </c>
      <c r="S1771" s="16">
        <f t="shared" si="110"/>
        <v>42017.818969907406</v>
      </c>
    </row>
    <row r="1772" spans="1:19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s="11" t="s">
        <v>8295</v>
      </c>
      <c r="P1772">
        <f t="shared" si="108"/>
        <v>150.5</v>
      </c>
      <c r="Q1772">
        <f t="shared" si="109"/>
        <v>57</v>
      </c>
      <c r="R1772" s="16">
        <f t="shared" si="111"/>
        <v>41891.780023148152</v>
      </c>
      <c r="S1772" s="16">
        <f t="shared" si="110"/>
        <v>41926.780023148152</v>
      </c>
    </row>
    <row r="1773" spans="1:19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s="11" t="s">
        <v>8295</v>
      </c>
      <c r="P1773">
        <f t="shared" si="108"/>
        <v>35.799999999999997</v>
      </c>
      <c r="Q1773">
        <f t="shared" si="109"/>
        <v>21</v>
      </c>
      <c r="R1773" s="16">
        <f t="shared" si="111"/>
        <v>41905.979629629634</v>
      </c>
      <c r="S1773" s="16">
        <f t="shared" si="110"/>
        <v>41935.979629629634</v>
      </c>
    </row>
    <row r="1774" spans="1:19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s="11" t="s">
        <v>8295</v>
      </c>
      <c r="P1774">
        <f t="shared" si="108"/>
        <v>45.16</v>
      </c>
      <c r="Q1774">
        <f t="shared" si="109"/>
        <v>16</v>
      </c>
      <c r="R1774" s="16">
        <f t="shared" si="111"/>
        <v>41766.718009259261</v>
      </c>
      <c r="S1774" s="16">
        <f t="shared" si="110"/>
        <v>41826.718009259261</v>
      </c>
    </row>
    <row r="1775" spans="1:19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s="11" t="s">
        <v>8295</v>
      </c>
      <c r="P1775">
        <f t="shared" si="108"/>
        <v>98.79</v>
      </c>
      <c r="Q1775">
        <f t="shared" si="109"/>
        <v>6</v>
      </c>
      <c r="R1775" s="16">
        <f t="shared" si="111"/>
        <v>41978.760393518518</v>
      </c>
      <c r="S1775" s="16">
        <f t="shared" si="110"/>
        <v>42023.760393518518</v>
      </c>
    </row>
    <row r="1776" spans="1:19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s="11" t="s">
        <v>8295</v>
      </c>
      <c r="P1776">
        <f t="shared" si="108"/>
        <v>88.31</v>
      </c>
      <c r="Q1776">
        <f t="shared" si="109"/>
        <v>46</v>
      </c>
      <c r="R1776" s="16">
        <f t="shared" si="111"/>
        <v>41930.218657407408</v>
      </c>
      <c r="S1776" s="16">
        <f t="shared" si="110"/>
        <v>41972.624305555553</v>
      </c>
    </row>
    <row r="1777" spans="1:19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s="11" t="s">
        <v>8295</v>
      </c>
      <c r="P1777">
        <f t="shared" si="108"/>
        <v>170.63</v>
      </c>
      <c r="Q1777">
        <f t="shared" si="109"/>
        <v>65</v>
      </c>
      <c r="R1777" s="16">
        <f t="shared" si="111"/>
        <v>41891.976388888892</v>
      </c>
      <c r="S1777" s="16">
        <f t="shared" si="110"/>
        <v>41936.976388888892</v>
      </c>
    </row>
    <row r="1778" spans="1:19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s="11" t="s">
        <v>8295</v>
      </c>
      <c r="P1778">
        <f t="shared" si="108"/>
        <v>83.75</v>
      </c>
      <c r="Q1778">
        <f t="shared" si="109"/>
        <v>7</v>
      </c>
      <c r="R1778" s="16">
        <f t="shared" si="111"/>
        <v>41905.95684027778</v>
      </c>
      <c r="S1778" s="16">
        <f t="shared" si="110"/>
        <v>41941.95684027778</v>
      </c>
    </row>
    <row r="1779" spans="1:19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s="11" t="s">
        <v>8295</v>
      </c>
      <c r="P1779">
        <f t="shared" si="108"/>
        <v>65.099999999999994</v>
      </c>
      <c r="Q1779">
        <f t="shared" si="109"/>
        <v>14</v>
      </c>
      <c r="R1779" s="16">
        <f t="shared" si="111"/>
        <v>42025.357094907406</v>
      </c>
      <c r="S1779" s="16">
        <f t="shared" si="110"/>
        <v>42055.357094907406</v>
      </c>
    </row>
    <row r="1780" spans="1:19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s="11" t="s">
        <v>8295</v>
      </c>
      <c r="P1780">
        <f t="shared" si="108"/>
        <v>66.33</v>
      </c>
      <c r="Q1780">
        <f t="shared" si="109"/>
        <v>2</v>
      </c>
      <c r="R1780" s="16">
        <f t="shared" si="111"/>
        <v>42045.86336805555</v>
      </c>
      <c r="S1780" s="16">
        <f t="shared" si="110"/>
        <v>42090.821701388893</v>
      </c>
    </row>
    <row r="1781" spans="1:19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s="11" t="s">
        <v>8295</v>
      </c>
      <c r="P1781">
        <f t="shared" si="108"/>
        <v>104.89</v>
      </c>
      <c r="Q1781">
        <f t="shared" si="109"/>
        <v>36</v>
      </c>
      <c r="R1781" s="16">
        <f t="shared" si="111"/>
        <v>42585.691898148143</v>
      </c>
      <c r="S1781" s="16">
        <f t="shared" si="110"/>
        <v>42615.691898148143</v>
      </c>
    </row>
    <row r="1782" spans="1:19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s="11" t="s">
        <v>8295</v>
      </c>
      <c r="P1782">
        <f t="shared" si="108"/>
        <v>78.44</v>
      </c>
      <c r="Q1782">
        <f t="shared" si="109"/>
        <v>40</v>
      </c>
      <c r="R1782" s="16">
        <f t="shared" si="111"/>
        <v>42493.600810185191</v>
      </c>
      <c r="S1782" s="16">
        <f t="shared" si="110"/>
        <v>42553.600810185191</v>
      </c>
    </row>
    <row r="1783" spans="1:19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s="11" t="s">
        <v>8295</v>
      </c>
      <c r="P1783">
        <f t="shared" si="108"/>
        <v>59.04</v>
      </c>
      <c r="Q1783">
        <f t="shared" si="109"/>
        <v>26</v>
      </c>
      <c r="R1783" s="16">
        <f t="shared" si="111"/>
        <v>42597.617418981477</v>
      </c>
      <c r="S1783" s="16">
        <f t="shared" si="110"/>
        <v>42628.617418981477</v>
      </c>
    </row>
    <row r="1784" spans="1:19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s="11" t="s">
        <v>8295</v>
      </c>
      <c r="P1784">
        <f t="shared" si="108"/>
        <v>71.34</v>
      </c>
      <c r="Q1784">
        <f t="shared" si="109"/>
        <v>15</v>
      </c>
      <c r="R1784" s="16">
        <f t="shared" si="111"/>
        <v>42388.575104166666</v>
      </c>
      <c r="S1784" s="16">
        <f t="shared" si="110"/>
        <v>42421.575104166666</v>
      </c>
    </row>
    <row r="1785" spans="1:19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s="11" t="s">
        <v>8295</v>
      </c>
      <c r="P1785">
        <f t="shared" si="108"/>
        <v>51.23</v>
      </c>
      <c r="Q1785">
        <f t="shared" si="109"/>
        <v>24</v>
      </c>
      <c r="R1785" s="16">
        <f t="shared" si="111"/>
        <v>42115.949976851851</v>
      </c>
      <c r="S1785" s="16">
        <f t="shared" si="110"/>
        <v>42145.949976851851</v>
      </c>
    </row>
    <row r="1786" spans="1:19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s="11" t="s">
        <v>8295</v>
      </c>
      <c r="P1786">
        <f t="shared" si="108"/>
        <v>60.24</v>
      </c>
      <c r="Q1786">
        <f t="shared" si="109"/>
        <v>40</v>
      </c>
      <c r="R1786" s="16">
        <f t="shared" si="111"/>
        <v>42003.655555555553</v>
      </c>
      <c r="S1786" s="16">
        <f t="shared" si="110"/>
        <v>42035.142361111109</v>
      </c>
    </row>
    <row r="1787" spans="1:19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s="11" t="s">
        <v>8295</v>
      </c>
      <c r="P1787">
        <f t="shared" si="108"/>
        <v>44.94</v>
      </c>
      <c r="Q1787">
        <f t="shared" si="109"/>
        <v>20</v>
      </c>
      <c r="R1787" s="16">
        <f t="shared" si="111"/>
        <v>41897.134895833333</v>
      </c>
      <c r="S1787" s="16">
        <f t="shared" si="110"/>
        <v>41928</v>
      </c>
    </row>
    <row r="1788" spans="1:19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s="11" t="s">
        <v>8295</v>
      </c>
      <c r="P1788">
        <f t="shared" si="108"/>
        <v>31.21</v>
      </c>
      <c r="Q1788">
        <f t="shared" si="109"/>
        <v>48</v>
      </c>
      <c r="R1788" s="16">
        <f t="shared" si="111"/>
        <v>41958.550659722227</v>
      </c>
      <c r="S1788" s="16">
        <f t="shared" si="110"/>
        <v>41988.550659722227</v>
      </c>
    </row>
    <row r="1789" spans="1:19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s="11" t="s">
        <v>8295</v>
      </c>
      <c r="P1789">
        <f t="shared" si="108"/>
        <v>63.88</v>
      </c>
      <c r="Q1789">
        <f t="shared" si="109"/>
        <v>15</v>
      </c>
      <c r="R1789" s="16">
        <f t="shared" si="111"/>
        <v>42068.65552083333</v>
      </c>
      <c r="S1789" s="16">
        <f t="shared" si="110"/>
        <v>42098.613854166666</v>
      </c>
    </row>
    <row r="1790" spans="1:19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s="11" t="s">
        <v>8295</v>
      </c>
      <c r="P1790">
        <f t="shared" si="108"/>
        <v>19</v>
      </c>
      <c r="Q1790">
        <f t="shared" si="109"/>
        <v>1</v>
      </c>
      <c r="R1790" s="16">
        <f t="shared" si="111"/>
        <v>41913.94840277778</v>
      </c>
      <c r="S1790" s="16">
        <f t="shared" si="110"/>
        <v>41943.94840277778</v>
      </c>
    </row>
    <row r="1791" spans="1:19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s="11" t="s">
        <v>8295</v>
      </c>
      <c r="P1791">
        <f t="shared" si="108"/>
        <v>10</v>
      </c>
      <c r="Q1791">
        <f t="shared" si="109"/>
        <v>1</v>
      </c>
      <c r="R1791" s="16">
        <f t="shared" si="111"/>
        <v>41956.250034722223</v>
      </c>
      <c r="S1791" s="16">
        <f t="shared" si="110"/>
        <v>42016.250034722223</v>
      </c>
    </row>
    <row r="1792" spans="1:19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s="11" t="s">
        <v>8295</v>
      </c>
      <c r="P1792">
        <f t="shared" si="108"/>
        <v>109.07</v>
      </c>
      <c r="Q1792">
        <f t="shared" si="109"/>
        <v>5</v>
      </c>
      <c r="R1792" s="16">
        <f t="shared" si="111"/>
        <v>42010.674513888895</v>
      </c>
      <c r="S1792" s="16">
        <f t="shared" si="110"/>
        <v>42040.674513888895</v>
      </c>
    </row>
    <row r="1793" spans="1:19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s="11" t="s">
        <v>8295</v>
      </c>
      <c r="P1793">
        <f t="shared" si="108"/>
        <v>26.75</v>
      </c>
      <c r="Q1793">
        <f t="shared" si="109"/>
        <v>4</v>
      </c>
      <c r="R1793" s="16">
        <f t="shared" si="111"/>
        <v>41973.740335648152</v>
      </c>
      <c r="S1793" s="16">
        <f t="shared" si="110"/>
        <v>42033.740335648152</v>
      </c>
    </row>
    <row r="1794" spans="1:19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s="11" t="s">
        <v>8295</v>
      </c>
      <c r="P1794">
        <f t="shared" ref="P1794:P1857" si="112">IFERROR(ROUND(E1794/L1794,2),0)</f>
        <v>109.94</v>
      </c>
      <c r="Q1794">
        <f t="shared" ref="Q1794:Q1857" si="113">ROUND((E1794/D1794)*100,0)</f>
        <v>61</v>
      </c>
      <c r="R1794" s="16">
        <f t="shared" si="111"/>
        <v>42189.031041666662</v>
      </c>
      <c r="S1794" s="16">
        <f t="shared" si="110"/>
        <v>42226.290972222225</v>
      </c>
    </row>
    <row r="1795" spans="1:19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s="11" t="s">
        <v>8295</v>
      </c>
      <c r="P1795">
        <f t="shared" si="112"/>
        <v>20</v>
      </c>
      <c r="Q1795">
        <f t="shared" si="113"/>
        <v>1</v>
      </c>
      <c r="R1795" s="16">
        <f t="shared" si="111"/>
        <v>41940.89166666667</v>
      </c>
      <c r="S1795" s="16">
        <f t="shared" ref="S1795:S1858" si="114">(((I1795/60)/60)/24)+DATE(1970,1,1)</f>
        <v>41970.933333333334</v>
      </c>
    </row>
    <row r="1796" spans="1:19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s="11" t="s">
        <v>8295</v>
      </c>
      <c r="P1796">
        <f t="shared" si="112"/>
        <v>55.39</v>
      </c>
      <c r="Q1796">
        <f t="shared" si="113"/>
        <v>11</v>
      </c>
      <c r="R1796" s="16">
        <f t="shared" ref="R1796:R1859" si="115">(((J1796/60)/60)/24)+DATE(1970,1,1)</f>
        <v>42011.551180555558</v>
      </c>
      <c r="S1796" s="16">
        <f t="shared" si="114"/>
        <v>42046.551180555558</v>
      </c>
    </row>
    <row r="1797" spans="1:19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s="11" t="s">
        <v>8295</v>
      </c>
      <c r="P1797">
        <f t="shared" si="112"/>
        <v>133.9</v>
      </c>
      <c r="Q1797">
        <f t="shared" si="113"/>
        <v>39</v>
      </c>
      <c r="R1797" s="16">
        <f t="shared" si="115"/>
        <v>42628.288668981477</v>
      </c>
      <c r="S1797" s="16">
        <f t="shared" si="114"/>
        <v>42657.666666666672</v>
      </c>
    </row>
    <row r="1798" spans="1:19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s="11" t="s">
        <v>8295</v>
      </c>
      <c r="P1798">
        <f t="shared" si="112"/>
        <v>48.72</v>
      </c>
      <c r="Q1798">
        <f t="shared" si="113"/>
        <v>22</v>
      </c>
      <c r="R1798" s="16">
        <f t="shared" si="115"/>
        <v>42515.439421296294</v>
      </c>
      <c r="S1798" s="16">
        <f t="shared" si="114"/>
        <v>42575.439421296294</v>
      </c>
    </row>
    <row r="1799" spans="1:19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s="11" t="s">
        <v>8295</v>
      </c>
      <c r="P1799">
        <f t="shared" si="112"/>
        <v>48.25</v>
      </c>
      <c r="Q1799">
        <f t="shared" si="113"/>
        <v>68</v>
      </c>
      <c r="R1799" s="16">
        <f t="shared" si="115"/>
        <v>42689.56931712963</v>
      </c>
      <c r="S1799" s="16">
        <f t="shared" si="114"/>
        <v>42719.56931712963</v>
      </c>
    </row>
    <row r="1800" spans="1:19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s="11" t="s">
        <v>8295</v>
      </c>
      <c r="P1800">
        <f t="shared" si="112"/>
        <v>58.97</v>
      </c>
      <c r="Q1800">
        <f t="shared" si="113"/>
        <v>14</v>
      </c>
      <c r="R1800" s="16">
        <f t="shared" si="115"/>
        <v>42344.32677083333</v>
      </c>
      <c r="S1800" s="16">
        <f t="shared" si="114"/>
        <v>42404.32677083333</v>
      </c>
    </row>
    <row r="1801" spans="1:19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s="11" t="s">
        <v>8295</v>
      </c>
      <c r="P1801">
        <f t="shared" si="112"/>
        <v>11.64</v>
      </c>
      <c r="Q1801">
        <f t="shared" si="113"/>
        <v>2</v>
      </c>
      <c r="R1801" s="16">
        <f t="shared" si="115"/>
        <v>41934.842685185184</v>
      </c>
      <c r="S1801" s="16">
        <f t="shared" si="114"/>
        <v>41954.884351851855</v>
      </c>
    </row>
    <row r="1802" spans="1:19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s="11" t="s">
        <v>8295</v>
      </c>
      <c r="P1802">
        <f t="shared" si="112"/>
        <v>83.72</v>
      </c>
      <c r="Q1802">
        <f t="shared" si="113"/>
        <v>20</v>
      </c>
      <c r="R1802" s="16">
        <f t="shared" si="115"/>
        <v>42623.606134259258</v>
      </c>
      <c r="S1802" s="16">
        <f t="shared" si="114"/>
        <v>42653.606134259258</v>
      </c>
    </row>
    <row r="1803" spans="1:19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s="11" t="s">
        <v>8295</v>
      </c>
      <c r="P1803">
        <f t="shared" si="112"/>
        <v>63.65</v>
      </c>
      <c r="Q1803">
        <f t="shared" si="113"/>
        <v>14</v>
      </c>
      <c r="R1803" s="16">
        <f t="shared" si="115"/>
        <v>42321.660509259258</v>
      </c>
      <c r="S1803" s="16">
        <f t="shared" si="114"/>
        <v>42353.506944444445</v>
      </c>
    </row>
    <row r="1804" spans="1:19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s="11" t="s">
        <v>8295</v>
      </c>
      <c r="P1804">
        <f t="shared" si="112"/>
        <v>94.28</v>
      </c>
      <c r="Q1804">
        <f t="shared" si="113"/>
        <v>48</v>
      </c>
      <c r="R1804" s="16">
        <f t="shared" si="115"/>
        <v>42159.47256944445</v>
      </c>
      <c r="S1804" s="16">
        <f t="shared" si="114"/>
        <v>42182.915972222225</v>
      </c>
    </row>
    <row r="1805" spans="1:19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s="11" t="s">
        <v>8295</v>
      </c>
      <c r="P1805">
        <f t="shared" si="112"/>
        <v>71.87</v>
      </c>
      <c r="Q1805">
        <f t="shared" si="113"/>
        <v>31</v>
      </c>
      <c r="R1805" s="16">
        <f t="shared" si="115"/>
        <v>42018.071550925932</v>
      </c>
      <c r="S1805" s="16">
        <f t="shared" si="114"/>
        <v>42049.071550925932</v>
      </c>
    </row>
    <row r="1806" spans="1:19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s="11" t="s">
        <v>8295</v>
      </c>
      <c r="P1806">
        <f t="shared" si="112"/>
        <v>104.85</v>
      </c>
      <c r="Q1806">
        <f t="shared" si="113"/>
        <v>35</v>
      </c>
      <c r="R1806" s="16">
        <f t="shared" si="115"/>
        <v>42282.678287037037</v>
      </c>
      <c r="S1806" s="16">
        <f t="shared" si="114"/>
        <v>42322.719953703709</v>
      </c>
    </row>
    <row r="1807" spans="1:19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s="11" t="s">
        <v>8295</v>
      </c>
      <c r="P1807">
        <f t="shared" si="112"/>
        <v>67.14</v>
      </c>
      <c r="Q1807">
        <f t="shared" si="113"/>
        <v>36</v>
      </c>
      <c r="R1807" s="16">
        <f t="shared" si="115"/>
        <v>42247.803912037038</v>
      </c>
      <c r="S1807" s="16">
        <f t="shared" si="114"/>
        <v>42279.75</v>
      </c>
    </row>
    <row r="1808" spans="1:19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s="11" t="s">
        <v>8295</v>
      </c>
      <c r="P1808">
        <f t="shared" si="112"/>
        <v>73.88</v>
      </c>
      <c r="Q1808">
        <f t="shared" si="113"/>
        <v>3</v>
      </c>
      <c r="R1808" s="16">
        <f t="shared" si="115"/>
        <v>41877.638298611113</v>
      </c>
      <c r="S1808" s="16">
        <f t="shared" si="114"/>
        <v>41912.638298611113</v>
      </c>
    </row>
    <row r="1809" spans="1:19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s="11" t="s">
        <v>8295</v>
      </c>
      <c r="P1809">
        <f t="shared" si="112"/>
        <v>69.13</v>
      </c>
      <c r="Q1809">
        <f t="shared" si="113"/>
        <v>11</v>
      </c>
      <c r="R1809" s="16">
        <f t="shared" si="115"/>
        <v>41880.068437499998</v>
      </c>
      <c r="S1809" s="16">
        <f t="shared" si="114"/>
        <v>41910.068437499998</v>
      </c>
    </row>
    <row r="1810" spans="1:19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s="11" t="s">
        <v>8295</v>
      </c>
      <c r="P1810">
        <f t="shared" si="112"/>
        <v>120.77</v>
      </c>
      <c r="Q1810">
        <f t="shared" si="113"/>
        <v>41</v>
      </c>
      <c r="R1810" s="16">
        <f t="shared" si="115"/>
        <v>42742.680902777778</v>
      </c>
      <c r="S1810" s="16">
        <f t="shared" si="114"/>
        <v>42777.680902777778</v>
      </c>
    </row>
    <row r="1811" spans="1:19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s="11" t="s">
        <v>8295</v>
      </c>
      <c r="P1811">
        <f t="shared" si="112"/>
        <v>42.22</v>
      </c>
      <c r="Q1811">
        <f t="shared" si="113"/>
        <v>11</v>
      </c>
      <c r="R1811" s="16">
        <f t="shared" si="115"/>
        <v>42029.907858796301</v>
      </c>
      <c r="S1811" s="16">
        <f t="shared" si="114"/>
        <v>42064.907858796301</v>
      </c>
    </row>
    <row r="1812" spans="1:19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s="11" t="s">
        <v>8295</v>
      </c>
      <c r="P1812">
        <f t="shared" si="112"/>
        <v>7.5</v>
      </c>
      <c r="Q1812">
        <f t="shared" si="113"/>
        <v>3</v>
      </c>
      <c r="R1812" s="16">
        <f t="shared" si="115"/>
        <v>41860.91002314815</v>
      </c>
      <c r="S1812" s="16">
        <f t="shared" si="114"/>
        <v>41872.91002314815</v>
      </c>
    </row>
    <row r="1813" spans="1:19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s="11" t="s">
        <v>8295</v>
      </c>
      <c r="P1813">
        <f t="shared" si="112"/>
        <v>1.54</v>
      </c>
      <c r="Q1813">
        <f t="shared" si="113"/>
        <v>0</v>
      </c>
      <c r="R1813" s="16">
        <f t="shared" si="115"/>
        <v>41876.433680555558</v>
      </c>
      <c r="S1813" s="16">
        <f t="shared" si="114"/>
        <v>41936.166666666664</v>
      </c>
    </row>
    <row r="1814" spans="1:19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s="11" t="s">
        <v>8295</v>
      </c>
      <c r="P1814">
        <f t="shared" si="112"/>
        <v>37.61</v>
      </c>
      <c r="Q1814">
        <f t="shared" si="113"/>
        <v>13</v>
      </c>
      <c r="R1814" s="16">
        <f t="shared" si="115"/>
        <v>42524.318703703699</v>
      </c>
      <c r="S1814" s="16">
        <f t="shared" si="114"/>
        <v>42554.318703703699</v>
      </c>
    </row>
    <row r="1815" spans="1:19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s="11" t="s">
        <v>8295</v>
      </c>
      <c r="P1815">
        <f t="shared" si="112"/>
        <v>0</v>
      </c>
      <c r="Q1815">
        <f t="shared" si="113"/>
        <v>0</v>
      </c>
      <c r="R1815" s="16">
        <f t="shared" si="115"/>
        <v>41829.889027777775</v>
      </c>
      <c r="S1815" s="16">
        <f t="shared" si="114"/>
        <v>41859.889027777775</v>
      </c>
    </row>
    <row r="1816" spans="1:19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s="11" t="s">
        <v>8295</v>
      </c>
      <c r="P1816">
        <f t="shared" si="112"/>
        <v>42.16</v>
      </c>
      <c r="Q1816">
        <f t="shared" si="113"/>
        <v>49</v>
      </c>
      <c r="R1816" s="16">
        <f t="shared" si="115"/>
        <v>42033.314074074078</v>
      </c>
      <c r="S1816" s="16">
        <f t="shared" si="114"/>
        <v>42063.314074074078</v>
      </c>
    </row>
    <row r="1817" spans="1:19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s="11" t="s">
        <v>8295</v>
      </c>
      <c r="P1817">
        <f t="shared" si="112"/>
        <v>0</v>
      </c>
      <c r="Q1817">
        <f t="shared" si="113"/>
        <v>0</v>
      </c>
      <c r="R1817" s="16">
        <f t="shared" si="115"/>
        <v>42172.906678240746</v>
      </c>
      <c r="S1817" s="16">
        <f t="shared" si="114"/>
        <v>42186.906678240746</v>
      </c>
    </row>
    <row r="1818" spans="1:19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s="11" t="s">
        <v>8295</v>
      </c>
      <c r="P1818">
        <f t="shared" si="112"/>
        <v>84.83</v>
      </c>
      <c r="Q1818">
        <f t="shared" si="113"/>
        <v>2</v>
      </c>
      <c r="R1818" s="16">
        <f t="shared" si="115"/>
        <v>42548.876192129625</v>
      </c>
      <c r="S1818" s="16">
        <f t="shared" si="114"/>
        <v>42576.791666666672</v>
      </c>
    </row>
    <row r="1819" spans="1:19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s="11" t="s">
        <v>8295</v>
      </c>
      <c r="P1819">
        <f t="shared" si="112"/>
        <v>94.19</v>
      </c>
      <c r="Q1819">
        <f t="shared" si="113"/>
        <v>52</v>
      </c>
      <c r="R1819" s="16">
        <f t="shared" si="115"/>
        <v>42705.662118055552</v>
      </c>
      <c r="S1819" s="16">
        <f t="shared" si="114"/>
        <v>42765.290972222225</v>
      </c>
    </row>
    <row r="1820" spans="1:19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s="11" t="s">
        <v>8295</v>
      </c>
      <c r="P1820">
        <f t="shared" si="112"/>
        <v>0</v>
      </c>
      <c r="Q1820">
        <f t="shared" si="113"/>
        <v>0</v>
      </c>
      <c r="R1820" s="16">
        <f t="shared" si="115"/>
        <v>42067.234375</v>
      </c>
      <c r="S1820" s="16">
        <f t="shared" si="114"/>
        <v>42097.192708333328</v>
      </c>
    </row>
    <row r="1821" spans="1:19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s="11" t="s">
        <v>8295</v>
      </c>
      <c r="P1821">
        <f t="shared" si="112"/>
        <v>6.25</v>
      </c>
      <c r="Q1821">
        <f t="shared" si="113"/>
        <v>2</v>
      </c>
      <c r="R1821" s="16">
        <f t="shared" si="115"/>
        <v>41820.752268518518</v>
      </c>
      <c r="S1821" s="16">
        <f t="shared" si="114"/>
        <v>41850.752268518518</v>
      </c>
    </row>
    <row r="1822" spans="1:19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s="11" t="s">
        <v>8295</v>
      </c>
      <c r="P1822">
        <f t="shared" si="112"/>
        <v>213.38</v>
      </c>
      <c r="Q1822">
        <f t="shared" si="113"/>
        <v>7</v>
      </c>
      <c r="R1822" s="16">
        <f t="shared" si="115"/>
        <v>42065.084375000006</v>
      </c>
      <c r="S1822" s="16">
        <f t="shared" si="114"/>
        <v>42095.042708333334</v>
      </c>
    </row>
    <row r="1823" spans="1:19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s="11" t="s">
        <v>8282</v>
      </c>
      <c r="P1823">
        <f t="shared" si="112"/>
        <v>59.16</v>
      </c>
      <c r="Q1823">
        <f t="shared" si="113"/>
        <v>135</v>
      </c>
      <c r="R1823" s="16">
        <f t="shared" si="115"/>
        <v>40926.319062499999</v>
      </c>
      <c r="S1823" s="16">
        <f t="shared" si="114"/>
        <v>40971.319062499999</v>
      </c>
    </row>
    <row r="1824" spans="1:19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s="11" t="s">
        <v>8282</v>
      </c>
      <c r="P1824">
        <f t="shared" si="112"/>
        <v>27.27</v>
      </c>
      <c r="Q1824">
        <f t="shared" si="113"/>
        <v>100</v>
      </c>
      <c r="R1824" s="16">
        <f t="shared" si="115"/>
        <v>41634.797013888885</v>
      </c>
      <c r="S1824" s="16">
        <f t="shared" si="114"/>
        <v>41670.792361111111</v>
      </c>
    </row>
    <row r="1825" spans="1:19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s="11" t="s">
        <v>8282</v>
      </c>
      <c r="P1825">
        <f t="shared" si="112"/>
        <v>24.58</v>
      </c>
      <c r="Q1825">
        <f t="shared" si="113"/>
        <v>116</v>
      </c>
      <c r="R1825" s="16">
        <f t="shared" si="115"/>
        <v>41176.684907407405</v>
      </c>
      <c r="S1825" s="16">
        <f t="shared" si="114"/>
        <v>41206.684907407405</v>
      </c>
    </row>
    <row r="1826" spans="1:19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s="11" t="s">
        <v>8282</v>
      </c>
      <c r="P1826">
        <f t="shared" si="112"/>
        <v>75.05</v>
      </c>
      <c r="Q1826">
        <f t="shared" si="113"/>
        <v>100</v>
      </c>
      <c r="R1826" s="16">
        <f t="shared" si="115"/>
        <v>41626.916284722225</v>
      </c>
      <c r="S1826" s="16">
        <f t="shared" si="114"/>
        <v>41647.088888888888</v>
      </c>
    </row>
    <row r="1827" spans="1:19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s="11" t="s">
        <v>8282</v>
      </c>
      <c r="P1827">
        <f t="shared" si="112"/>
        <v>42.02</v>
      </c>
      <c r="Q1827">
        <f t="shared" si="113"/>
        <v>105</v>
      </c>
      <c r="R1827" s="16">
        <f t="shared" si="115"/>
        <v>41443.83452546296</v>
      </c>
      <c r="S1827" s="16">
        <f t="shared" si="114"/>
        <v>41466.83452546296</v>
      </c>
    </row>
    <row r="1828" spans="1:19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s="11" t="s">
        <v>8282</v>
      </c>
      <c r="P1828">
        <f t="shared" si="112"/>
        <v>53.16</v>
      </c>
      <c r="Q1828">
        <f t="shared" si="113"/>
        <v>101</v>
      </c>
      <c r="R1828" s="16">
        <f t="shared" si="115"/>
        <v>41657.923807870371</v>
      </c>
      <c r="S1828" s="16">
        <f t="shared" si="114"/>
        <v>41687.923807870371</v>
      </c>
    </row>
    <row r="1829" spans="1:19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s="11" t="s">
        <v>8282</v>
      </c>
      <c r="P1829">
        <f t="shared" si="112"/>
        <v>83.89</v>
      </c>
      <c r="Q1829">
        <f t="shared" si="113"/>
        <v>101</v>
      </c>
      <c r="R1829" s="16">
        <f t="shared" si="115"/>
        <v>40555.325937499998</v>
      </c>
      <c r="S1829" s="16">
        <f t="shared" si="114"/>
        <v>40605.325937499998</v>
      </c>
    </row>
    <row r="1830" spans="1:19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s="11" t="s">
        <v>8282</v>
      </c>
      <c r="P1830">
        <f t="shared" si="112"/>
        <v>417.33</v>
      </c>
      <c r="Q1830">
        <f t="shared" si="113"/>
        <v>100</v>
      </c>
      <c r="R1830" s="16">
        <f t="shared" si="115"/>
        <v>41736.899652777778</v>
      </c>
      <c r="S1830" s="16">
        <f t="shared" si="114"/>
        <v>41768.916666666664</v>
      </c>
    </row>
    <row r="1831" spans="1:19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s="11" t="s">
        <v>8282</v>
      </c>
      <c r="P1831">
        <f t="shared" si="112"/>
        <v>75.77</v>
      </c>
      <c r="Q1831">
        <f t="shared" si="113"/>
        <v>167</v>
      </c>
      <c r="R1831" s="16">
        <f t="shared" si="115"/>
        <v>40516.087627314817</v>
      </c>
      <c r="S1831" s="16">
        <f t="shared" si="114"/>
        <v>40564.916666666664</v>
      </c>
    </row>
    <row r="1832" spans="1:19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s="11" t="s">
        <v>8282</v>
      </c>
      <c r="P1832">
        <f t="shared" si="112"/>
        <v>67.39</v>
      </c>
      <c r="Q1832">
        <f t="shared" si="113"/>
        <v>102</v>
      </c>
      <c r="R1832" s="16">
        <f t="shared" si="115"/>
        <v>41664.684108796297</v>
      </c>
      <c r="S1832" s="16">
        <f t="shared" si="114"/>
        <v>41694.684108796297</v>
      </c>
    </row>
    <row r="1833" spans="1:19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s="11" t="s">
        <v>8282</v>
      </c>
      <c r="P1833">
        <f t="shared" si="112"/>
        <v>73.569999999999993</v>
      </c>
      <c r="Q1833">
        <f t="shared" si="113"/>
        <v>103</v>
      </c>
      <c r="R1833" s="16">
        <f t="shared" si="115"/>
        <v>41026.996099537035</v>
      </c>
      <c r="S1833" s="16">
        <f t="shared" si="114"/>
        <v>41041.996099537035</v>
      </c>
    </row>
    <row r="1834" spans="1:19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s="11" t="s">
        <v>8282</v>
      </c>
      <c r="P1834">
        <f t="shared" si="112"/>
        <v>25</v>
      </c>
      <c r="Q1834">
        <f t="shared" si="113"/>
        <v>143</v>
      </c>
      <c r="R1834" s="16">
        <f t="shared" si="115"/>
        <v>40576.539664351854</v>
      </c>
      <c r="S1834" s="16">
        <f t="shared" si="114"/>
        <v>40606.539664351854</v>
      </c>
    </row>
    <row r="1835" spans="1:19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s="11" t="s">
        <v>8282</v>
      </c>
      <c r="P1835">
        <f t="shared" si="112"/>
        <v>42</v>
      </c>
      <c r="Q1835">
        <f t="shared" si="113"/>
        <v>263</v>
      </c>
      <c r="R1835" s="16">
        <f t="shared" si="115"/>
        <v>41303.044016203705</v>
      </c>
      <c r="S1835" s="16">
        <f t="shared" si="114"/>
        <v>41335.332638888889</v>
      </c>
    </row>
    <row r="1836" spans="1:19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s="11" t="s">
        <v>8282</v>
      </c>
      <c r="P1836">
        <f t="shared" si="112"/>
        <v>131.16999999999999</v>
      </c>
      <c r="Q1836">
        <f t="shared" si="113"/>
        <v>118</v>
      </c>
      <c r="R1836" s="16">
        <f t="shared" si="115"/>
        <v>41988.964062500003</v>
      </c>
      <c r="S1836" s="16">
        <f t="shared" si="114"/>
        <v>42028.964062500003</v>
      </c>
    </row>
    <row r="1837" spans="1:19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s="11" t="s">
        <v>8282</v>
      </c>
      <c r="P1837">
        <f t="shared" si="112"/>
        <v>47.27</v>
      </c>
      <c r="Q1837">
        <f t="shared" si="113"/>
        <v>104</v>
      </c>
      <c r="R1837" s="16">
        <f t="shared" si="115"/>
        <v>42430.702210648145</v>
      </c>
      <c r="S1837" s="16">
        <f t="shared" si="114"/>
        <v>42460.660543981481</v>
      </c>
    </row>
    <row r="1838" spans="1:19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s="11" t="s">
        <v>8282</v>
      </c>
      <c r="P1838">
        <f t="shared" si="112"/>
        <v>182.13</v>
      </c>
      <c r="Q1838">
        <f t="shared" si="113"/>
        <v>200</v>
      </c>
      <c r="R1838" s="16">
        <f t="shared" si="115"/>
        <v>41305.809363425928</v>
      </c>
      <c r="S1838" s="16">
        <f t="shared" si="114"/>
        <v>41322.809363425928</v>
      </c>
    </row>
    <row r="1839" spans="1:19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s="11" t="s">
        <v>8282</v>
      </c>
      <c r="P1839">
        <f t="shared" si="112"/>
        <v>61.37</v>
      </c>
      <c r="Q1839">
        <f t="shared" si="113"/>
        <v>307</v>
      </c>
      <c r="R1839" s="16">
        <f t="shared" si="115"/>
        <v>40926.047858796301</v>
      </c>
      <c r="S1839" s="16">
        <f t="shared" si="114"/>
        <v>40986.006192129629</v>
      </c>
    </row>
    <row r="1840" spans="1:19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s="11" t="s">
        <v>8282</v>
      </c>
      <c r="P1840">
        <f t="shared" si="112"/>
        <v>35.770000000000003</v>
      </c>
      <c r="Q1840">
        <f t="shared" si="113"/>
        <v>100</v>
      </c>
      <c r="R1840" s="16">
        <f t="shared" si="115"/>
        <v>40788.786539351851</v>
      </c>
      <c r="S1840" s="16">
        <f t="shared" si="114"/>
        <v>40817.125</v>
      </c>
    </row>
    <row r="1841" spans="1:19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s="11" t="s">
        <v>8282</v>
      </c>
      <c r="P1841">
        <f t="shared" si="112"/>
        <v>45.62</v>
      </c>
      <c r="Q1841">
        <f t="shared" si="113"/>
        <v>205</v>
      </c>
      <c r="R1841" s="16">
        <f t="shared" si="115"/>
        <v>42614.722013888888</v>
      </c>
      <c r="S1841" s="16">
        <f t="shared" si="114"/>
        <v>42644.722013888888</v>
      </c>
    </row>
    <row r="1842" spans="1:19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s="11" t="s">
        <v>8282</v>
      </c>
      <c r="P1842">
        <f t="shared" si="112"/>
        <v>75.38</v>
      </c>
      <c r="Q1842">
        <f t="shared" si="113"/>
        <v>109</v>
      </c>
      <c r="R1842" s="16">
        <f t="shared" si="115"/>
        <v>41382.096180555556</v>
      </c>
      <c r="S1842" s="16">
        <f t="shared" si="114"/>
        <v>41401.207638888889</v>
      </c>
    </row>
    <row r="1843" spans="1:19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s="11" t="s">
        <v>8282</v>
      </c>
      <c r="P1843">
        <f t="shared" si="112"/>
        <v>50.88</v>
      </c>
      <c r="Q1843">
        <f t="shared" si="113"/>
        <v>102</v>
      </c>
      <c r="R1843" s="16">
        <f t="shared" si="115"/>
        <v>41745.84542824074</v>
      </c>
      <c r="S1843" s="16">
        <f t="shared" si="114"/>
        <v>41779.207638888889</v>
      </c>
    </row>
    <row r="1844" spans="1:19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s="11" t="s">
        <v>8282</v>
      </c>
      <c r="P1844">
        <f t="shared" si="112"/>
        <v>119.29</v>
      </c>
      <c r="Q1844">
        <f t="shared" si="113"/>
        <v>125</v>
      </c>
      <c r="R1844" s="16">
        <f t="shared" si="115"/>
        <v>42031.631724537037</v>
      </c>
      <c r="S1844" s="16">
        <f t="shared" si="114"/>
        <v>42065.249305555553</v>
      </c>
    </row>
    <row r="1845" spans="1:19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s="11" t="s">
        <v>8282</v>
      </c>
      <c r="P1845">
        <f t="shared" si="112"/>
        <v>92.54</v>
      </c>
      <c r="Q1845">
        <f t="shared" si="113"/>
        <v>124</v>
      </c>
      <c r="R1845" s="16">
        <f t="shared" si="115"/>
        <v>40564.994837962964</v>
      </c>
      <c r="S1845" s="16">
        <f t="shared" si="114"/>
        <v>40594.994837962964</v>
      </c>
    </row>
    <row r="1846" spans="1:19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s="11" t="s">
        <v>8282</v>
      </c>
      <c r="P1846">
        <f t="shared" si="112"/>
        <v>76.05</v>
      </c>
      <c r="Q1846">
        <f t="shared" si="113"/>
        <v>101</v>
      </c>
      <c r="R1846" s="16">
        <f t="shared" si="115"/>
        <v>40666.973541666666</v>
      </c>
      <c r="S1846" s="16">
        <f t="shared" si="114"/>
        <v>40705.125</v>
      </c>
    </row>
    <row r="1847" spans="1:19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s="11" t="s">
        <v>8282</v>
      </c>
      <c r="P1847">
        <f t="shared" si="112"/>
        <v>52.63</v>
      </c>
      <c r="Q1847">
        <f t="shared" si="113"/>
        <v>100</v>
      </c>
      <c r="R1847" s="16">
        <f t="shared" si="115"/>
        <v>42523.333310185189</v>
      </c>
      <c r="S1847" s="16">
        <f t="shared" si="114"/>
        <v>42538.204861111109</v>
      </c>
    </row>
    <row r="1848" spans="1:19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s="11" t="s">
        <v>8282</v>
      </c>
      <c r="P1848">
        <f t="shared" si="112"/>
        <v>98.99</v>
      </c>
      <c r="Q1848">
        <f t="shared" si="113"/>
        <v>138</v>
      </c>
      <c r="R1848" s="16">
        <f t="shared" si="115"/>
        <v>41228.650196759263</v>
      </c>
      <c r="S1848" s="16">
        <f t="shared" si="114"/>
        <v>41258.650196759263</v>
      </c>
    </row>
    <row r="1849" spans="1:19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s="11" t="s">
        <v>8282</v>
      </c>
      <c r="P1849">
        <f t="shared" si="112"/>
        <v>79.53</v>
      </c>
      <c r="Q1849">
        <f t="shared" si="113"/>
        <v>121</v>
      </c>
      <c r="R1849" s="16">
        <f t="shared" si="115"/>
        <v>42094.236481481479</v>
      </c>
      <c r="S1849" s="16">
        <f t="shared" si="114"/>
        <v>42115.236481481479</v>
      </c>
    </row>
    <row r="1850" spans="1:19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s="11" t="s">
        <v>8282</v>
      </c>
      <c r="P1850">
        <f t="shared" si="112"/>
        <v>134.21</v>
      </c>
      <c r="Q1850">
        <f t="shared" si="113"/>
        <v>107</v>
      </c>
      <c r="R1850" s="16">
        <f t="shared" si="115"/>
        <v>40691.788055555553</v>
      </c>
      <c r="S1850" s="16">
        <f t="shared" si="114"/>
        <v>40755.290972222225</v>
      </c>
    </row>
    <row r="1851" spans="1:19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s="11" t="s">
        <v>8282</v>
      </c>
      <c r="P1851">
        <f t="shared" si="112"/>
        <v>37.630000000000003</v>
      </c>
      <c r="Q1851">
        <f t="shared" si="113"/>
        <v>100</v>
      </c>
      <c r="R1851" s="16">
        <f t="shared" si="115"/>
        <v>41169.845590277779</v>
      </c>
      <c r="S1851" s="16">
        <f t="shared" si="114"/>
        <v>41199.845590277779</v>
      </c>
    </row>
    <row r="1852" spans="1:19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s="11" t="s">
        <v>8282</v>
      </c>
      <c r="P1852">
        <f t="shared" si="112"/>
        <v>51.04</v>
      </c>
      <c r="Q1852">
        <f t="shared" si="113"/>
        <v>102</v>
      </c>
      <c r="R1852" s="16">
        <f t="shared" si="115"/>
        <v>41800.959490740745</v>
      </c>
      <c r="S1852" s="16">
        <f t="shared" si="114"/>
        <v>41830.959490740745</v>
      </c>
    </row>
    <row r="1853" spans="1:19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s="11" t="s">
        <v>8282</v>
      </c>
      <c r="P1853">
        <f t="shared" si="112"/>
        <v>50.04</v>
      </c>
      <c r="Q1853">
        <f t="shared" si="113"/>
        <v>100</v>
      </c>
      <c r="R1853" s="16">
        <f t="shared" si="115"/>
        <v>41827.906689814816</v>
      </c>
      <c r="S1853" s="16">
        <f t="shared" si="114"/>
        <v>41848.041666666664</v>
      </c>
    </row>
    <row r="1854" spans="1:19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s="11" t="s">
        <v>8282</v>
      </c>
      <c r="P1854">
        <f t="shared" si="112"/>
        <v>133.93</v>
      </c>
      <c r="Q1854">
        <f t="shared" si="113"/>
        <v>117</v>
      </c>
      <c r="R1854" s="16">
        <f t="shared" si="115"/>
        <v>42081.77143518519</v>
      </c>
      <c r="S1854" s="16">
        <f t="shared" si="114"/>
        <v>42119</v>
      </c>
    </row>
    <row r="1855" spans="1:19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s="11" t="s">
        <v>8282</v>
      </c>
      <c r="P1855">
        <f t="shared" si="112"/>
        <v>58.21</v>
      </c>
      <c r="Q1855">
        <f t="shared" si="113"/>
        <v>102</v>
      </c>
      <c r="R1855" s="16">
        <f t="shared" si="115"/>
        <v>41177.060381944444</v>
      </c>
      <c r="S1855" s="16">
        <f t="shared" si="114"/>
        <v>41227.102048611108</v>
      </c>
    </row>
    <row r="1856" spans="1:19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s="11" t="s">
        <v>8282</v>
      </c>
      <c r="P1856">
        <f t="shared" si="112"/>
        <v>88.04</v>
      </c>
      <c r="Q1856">
        <f t="shared" si="113"/>
        <v>102</v>
      </c>
      <c r="R1856" s="16">
        <f t="shared" si="115"/>
        <v>41388.021261574075</v>
      </c>
      <c r="S1856" s="16">
        <f t="shared" si="114"/>
        <v>41418.021261574075</v>
      </c>
    </row>
    <row r="1857" spans="1:19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s="11" t="s">
        <v>8282</v>
      </c>
      <c r="P1857">
        <f t="shared" si="112"/>
        <v>70.58</v>
      </c>
      <c r="Q1857">
        <f t="shared" si="113"/>
        <v>154</v>
      </c>
      <c r="R1857" s="16">
        <f t="shared" si="115"/>
        <v>41600.538657407407</v>
      </c>
      <c r="S1857" s="16">
        <f t="shared" si="114"/>
        <v>41645.538657407407</v>
      </c>
    </row>
    <row r="1858" spans="1:19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s="11" t="s">
        <v>8282</v>
      </c>
      <c r="P1858">
        <f t="shared" ref="P1858:P1921" si="116">IFERROR(ROUND(E1858/L1858,2),0)</f>
        <v>53.29</v>
      </c>
      <c r="Q1858">
        <f t="shared" ref="Q1858:Q1921" si="117">ROUND((E1858/D1858)*100,0)</f>
        <v>101</v>
      </c>
      <c r="R1858" s="16">
        <f t="shared" si="115"/>
        <v>41817.854999999996</v>
      </c>
      <c r="S1858" s="16">
        <f t="shared" si="114"/>
        <v>41838.854999999996</v>
      </c>
    </row>
    <row r="1859" spans="1:19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s="11" t="s">
        <v>8282</v>
      </c>
      <c r="P1859">
        <f t="shared" si="116"/>
        <v>136.36000000000001</v>
      </c>
      <c r="Q1859">
        <f t="shared" si="117"/>
        <v>100</v>
      </c>
      <c r="R1859" s="16">
        <f t="shared" si="115"/>
        <v>41864.76866898148</v>
      </c>
      <c r="S1859" s="16">
        <f t="shared" ref="S1859:S1922" si="118">(((I1859/60)/60)/24)+DATE(1970,1,1)</f>
        <v>41894.76866898148</v>
      </c>
    </row>
    <row r="1860" spans="1:19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s="11" t="s">
        <v>8282</v>
      </c>
      <c r="P1860">
        <f t="shared" si="116"/>
        <v>40.549999999999997</v>
      </c>
      <c r="Q1860">
        <f t="shared" si="117"/>
        <v>109</v>
      </c>
      <c r="R1860" s="16">
        <f t="shared" ref="R1860:R1923" si="119">(((J1860/60)/60)/24)+DATE(1970,1,1)</f>
        <v>40833.200474537036</v>
      </c>
      <c r="S1860" s="16">
        <f t="shared" si="118"/>
        <v>40893.242141203707</v>
      </c>
    </row>
    <row r="1861" spans="1:19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s="11" t="s">
        <v>8282</v>
      </c>
      <c r="P1861">
        <f t="shared" si="116"/>
        <v>70.63</v>
      </c>
      <c r="Q1861">
        <f t="shared" si="117"/>
        <v>132</v>
      </c>
      <c r="R1861" s="16">
        <f t="shared" si="119"/>
        <v>40778.770011574074</v>
      </c>
      <c r="S1861" s="16">
        <f t="shared" si="118"/>
        <v>40808.770011574074</v>
      </c>
    </row>
    <row r="1862" spans="1:19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s="11" t="s">
        <v>8282</v>
      </c>
      <c r="P1862">
        <f t="shared" si="116"/>
        <v>52.68</v>
      </c>
      <c r="Q1862">
        <f t="shared" si="117"/>
        <v>133</v>
      </c>
      <c r="R1862" s="16">
        <f t="shared" si="119"/>
        <v>41655.709305555552</v>
      </c>
      <c r="S1862" s="16">
        <f t="shared" si="118"/>
        <v>41676.709305555552</v>
      </c>
    </row>
    <row r="1863" spans="1:19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s="11" t="s">
        <v>8291</v>
      </c>
      <c r="P1863">
        <f t="shared" si="116"/>
        <v>0</v>
      </c>
      <c r="Q1863">
        <f t="shared" si="117"/>
        <v>0</v>
      </c>
      <c r="R1863" s="16">
        <f t="shared" si="119"/>
        <v>42000.300243055557</v>
      </c>
      <c r="S1863" s="16">
        <f t="shared" si="118"/>
        <v>42030.300243055557</v>
      </c>
    </row>
    <row r="1864" spans="1:19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s="11" t="s">
        <v>8291</v>
      </c>
      <c r="P1864">
        <f t="shared" si="116"/>
        <v>90.94</v>
      </c>
      <c r="Q1864">
        <f t="shared" si="117"/>
        <v>8</v>
      </c>
      <c r="R1864" s="16">
        <f t="shared" si="119"/>
        <v>42755.492754629624</v>
      </c>
      <c r="S1864" s="16">
        <f t="shared" si="118"/>
        <v>42802.3125</v>
      </c>
    </row>
    <row r="1865" spans="1:19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s="11" t="s">
        <v>8291</v>
      </c>
      <c r="P1865">
        <f t="shared" si="116"/>
        <v>5</v>
      </c>
      <c r="Q1865">
        <f t="shared" si="117"/>
        <v>0</v>
      </c>
      <c r="R1865" s="16">
        <f t="shared" si="119"/>
        <v>41772.797280092593</v>
      </c>
      <c r="S1865" s="16">
        <f t="shared" si="118"/>
        <v>41802.797280092593</v>
      </c>
    </row>
    <row r="1866" spans="1:19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s="11" t="s">
        <v>8291</v>
      </c>
      <c r="P1866">
        <f t="shared" si="116"/>
        <v>58.08</v>
      </c>
      <c r="Q1866">
        <f t="shared" si="117"/>
        <v>43</v>
      </c>
      <c r="R1866" s="16">
        <f t="shared" si="119"/>
        <v>41733.716435185182</v>
      </c>
      <c r="S1866" s="16">
        <f t="shared" si="118"/>
        <v>41763.716435185182</v>
      </c>
    </row>
    <row r="1867" spans="1:19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s="11" t="s">
        <v>8291</v>
      </c>
      <c r="P1867">
        <f t="shared" si="116"/>
        <v>2</v>
      </c>
      <c r="Q1867">
        <f t="shared" si="117"/>
        <v>0</v>
      </c>
      <c r="R1867" s="16">
        <f t="shared" si="119"/>
        <v>42645.367442129631</v>
      </c>
      <c r="S1867" s="16">
        <f t="shared" si="118"/>
        <v>42680.409108796302</v>
      </c>
    </row>
    <row r="1868" spans="1:19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s="11" t="s">
        <v>8291</v>
      </c>
      <c r="P1868">
        <f t="shared" si="116"/>
        <v>62.5</v>
      </c>
      <c r="Q1868">
        <f t="shared" si="117"/>
        <v>1</v>
      </c>
      <c r="R1868" s="16">
        <f t="shared" si="119"/>
        <v>42742.246493055558</v>
      </c>
      <c r="S1868" s="16">
        <f t="shared" si="118"/>
        <v>42795.166666666672</v>
      </c>
    </row>
    <row r="1869" spans="1:19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s="11" t="s">
        <v>8291</v>
      </c>
      <c r="P1869">
        <f t="shared" si="116"/>
        <v>10</v>
      </c>
      <c r="Q1869">
        <f t="shared" si="117"/>
        <v>0</v>
      </c>
      <c r="R1869" s="16">
        <f t="shared" si="119"/>
        <v>42649.924907407403</v>
      </c>
      <c r="S1869" s="16">
        <f t="shared" si="118"/>
        <v>42679.924907407403</v>
      </c>
    </row>
    <row r="1870" spans="1:19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s="11" t="s">
        <v>8291</v>
      </c>
      <c r="P1870">
        <f t="shared" si="116"/>
        <v>71.59</v>
      </c>
      <c r="Q1870">
        <f t="shared" si="117"/>
        <v>5</v>
      </c>
      <c r="R1870" s="16">
        <f t="shared" si="119"/>
        <v>42328.779224537036</v>
      </c>
      <c r="S1870" s="16">
        <f t="shared" si="118"/>
        <v>42353.332638888889</v>
      </c>
    </row>
    <row r="1871" spans="1:19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s="11" t="s">
        <v>8291</v>
      </c>
      <c r="P1871">
        <f t="shared" si="116"/>
        <v>0</v>
      </c>
      <c r="Q1871">
        <f t="shared" si="117"/>
        <v>0</v>
      </c>
      <c r="R1871" s="16">
        <f t="shared" si="119"/>
        <v>42709.002881944441</v>
      </c>
      <c r="S1871" s="16">
        <f t="shared" si="118"/>
        <v>42739.002881944441</v>
      </c>
    </row>
    <row r="1872" spans="1:19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s="11" t="s">
        <v>8291</v>
      </c>
      <c r="P1872">
        <f t="shared" si="116"/>
        <v>32.82</v>
      </c>
      <c r="Q1872">
        <f t="shared" si="117"/>
        <v>10</v>
      </c>
      <c r="R1872" s="16">
        <f t="shared" si="119"/>
        <v>42371.355729166666</v>
      </c>
      <c r="S1872" s="16">
        <f t="shared" si="118"/>
        <v>42400.178472222222</v>
      </c>
    </row>
    <row r="1873" spans="1:19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s="11" t="s">
        <v>8291</v>
      </c>
      <c r="P1873">
        <f t="shared" si="116"/>
        <v>49.12</v>
      </c>
      <c r="Q1873">
        <f t="shared" si="117"/>
        <v>72</v>
      </c>
      <c r="R1873" s="16">
        <f t="shared" si="119"/>
        <v>41923.783576388887</v>
      </c>
      <c r="S1873" s="16">
        <f t="shared" si="118"/>
        <v>41963.825243055559</v>
      </c>
    </row>
    <row r="1874" spans="1:19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s="11" t="s">
        <v>8291</v>
      </c>
      <c r="P1874">
        <f t="shared" si="116"/>
        <v>16.309999999999999</v>
      </c>
      <c r="Q1874">
        <f t="shared" si="117"/>
        <v>1</v>
      </c>
      <c r="R1874" s="16">
        <f t="shared" si="119"/>
        <v>42155.129652777774</v>
      </c>
      <c r="S1874" s="16">
        <f t="shared" si="118"/>
        <v>42185.129652777774</v>
      </c>
    </row>
    <row r="1875" spans="1:19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s="11" t="s">
        <v>8291</v>
      </c>
      <c r="P1875">
        <f t="shared" si="116"/>
        <v>18</v>
      </c>
      <c r="Q1875">
        <f t="shared" si="117"/>
        <v>0</v>
      </c>
      <c r="R1875" s="16">
        <f t="shared" si="119"/>
        <v>42164.615856481483</v>
      </c>
      <c r="S1875" s="16">
        <f t="shared" si="118"/>
        <v>42193.697916666672</v>
      </c>
    </row>
    <row r="1876" spans="1:19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s="11" t="s">
        <v>8291</v>
      </c>
      <c r="P1876">
        <f t="shared" si="116"/>
        <v>13</v>
      </c>
      <c r="Q1876">
        <f t="shared" si="117"/>
        <v>0</v>
      </c>
      <c r="R1876" s="16">
        <f t="shared" si="119"/>
        <v>42529.969131944439</v>
      </c>
      <c r="S1876" s="16">
        <f t="shared" si="118"/>
        <v>42549.969131944439</v>
      </c>
    </row>
    <row r="1877" spans="1:19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s="11" t="s">
        <v>8291</v>
      </c>
      <c r="P1877">
        <f t="shared" si="116"/>
        <v>17</v>
      </c>
      <c r="Q1877">
        <f t="shared" si="117"/>
        <v>1</v>
      </c>
      <c r="R1877" s="16">
        <f t="shared" si="119"/>
        <v>42528.899398148147</v>
      </c>
      <c r="S1877" s="16">
        <f t="shared" si="118"/>
        <v>42588.899398148147</v>
      </c>
    </row>
    <row r="1878" spans="1:19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s="11" t="s">
        <v>8291</v>
      </c>
      <c r="P1878">
        <f t="shared" si="116"/>
        <v>0</v>
      </c>
      <c r="Q1878">
        <f t="shared" si="117"/>
        <v>0</v>
      </c>
      <c r="R1878" s="16">
        <f t="shared" si="119"/>
        <v>41776.284780092588</v>
      </c>
      <c r="S1878" s="16">
        <f t="shared" si="118"/>
        <v>41806.284780092588</v>
      </c>
    </row>
    <row r="1879" spans="1:19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s="11" t="s">
        <v>8291</v>
      </c>
      <c r="P1879">
        <f t="shared" si="116"/>
        <v>0</v>
      </c>
      <c r="Q1879">
        <f t="shared" si="117"/>
        <v>0</v>
      </c>
      <c r="R1879" s="16">
        <f t="shared" si="119"/>
        <v>42035.029224537036</v>
      </c>
      <c r="S1879" s="16">
        <f t="shared" si="118"/>
        <v>42064.029224537036</v>
      </c>
    </row>
    <row r="1880" spans="1:19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s="11" t="s">
        <v>8291</v>
      </c>
      <c r="P1880">
        <f t="shared" si="116"/>
        <v>0</v>
      </c>
      <c r="Q1880">
        <f t="shared" si="117"/>
        <v>0</v>
      </c>
      <c r="R1880" s="16">
        <f t="shared" si="119"/>
        <v>41773.008738425924</v>
      </c>
      <c r="S1880" s="16">
        <f t="shared" si="118"/>
        <v>41803.008738425924</v>
      </c>
    </row>
    <row r="1881" spans="1:19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s="11" t="s">
        <v>8291</v>
      </c>
      <c r="P1881">
        <f t="shared" si="116"/>
        <v>3</v>
      </c>
      <c r="Q1881">
        <f t="shared" si="117"/>
        <v>0</v>
      </c>
      <c r="R1881" s="16">
        <f t="shared" si="119"/>
        <v>42413.649641203709</v>
      </c>
      <c r="S1881" s="16">
        <f t="shared" si="118"/>
        <v>42443.607974537037</v>
      </c>
    </row>
    <row r="1882" spans="1:19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s="11" t="s">
        <v>8291</v>
      </c>
      <c r="P1882">
        <f t="shared" si="116"/>
        <v>41.83</v>
      </c>
      <c r="Q1882">
        <f t="shared" si="117"/>
        <v>20</v>
      </c>
      <c r="R1882" s="16">
        <f t="shared" si="119"/>
        <v>42430.566898148143</v>
      </c>
      <c r="S1882" s="16">
        <f t="shared" si="118"/>
        <v>42459.525231481486</v>
      </c>
    </row>
    <row r="1883" spans="1:19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s="11" t="s">
        <v>8285</v>
      </c>
      <c r="P1883">
        <f t="shared" si="116"/>
        <v>49.34</v>
      </c>
      <c r="Q1883">
        <f t="shared" si="117"/>
        <v>173</v>
      </c>
      <c r="R1883" s="16">
        <f t="shared" si="119"/>
        <v>42043.152650462958</v>
      </c>
      <c r="S1883" s="16">
        <f t="shared" si="118"/>
        <v>42073.110983796301</v>
      </c>
    </row>
    <row r="1884" spans="1:19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s="11" t="s">
        <v>8285</v>
      </c>
      <c r="P1884">
        <f t="shared" si="116"/>
        <v>41.73</v>
      </c>
      <c r="Q1884">
        <f t="shared" si="117"/>
        <v>101</v>
      </c>
      <c r="R1884" s="16">
        <f t="shared" si="119"/>
        <v>41067.949212962965</v>
      </c>
      <c r="S1884" s="16">
        <f t="shared" si="118"/>
        <v>41100.991666666669</v>
      </c>
    </row>
    <row r="1885" spans="1:19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s="11" t="s">
        <v>8285</v>
      </c>
      <c r="P1885">
        <f t="shared" si="116"/>
        <v>32.72</v>
      </c>
      <c r="Q1885">
        <f t="shared" si="117"/>
        <v>105</v>
      </c>
      <c r="R1885" s="16">
        <f t="shared" si="119"/>
        <v>40977.948009259257</v>
      </c>
      <c r="S1885" s="16">
        <f t="shared" si="118"/>
        <v>41007.906342592592</v>
      </c>
    </row>
    <row r="1886" spans="1:19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s="11" t="s">
        <v>8285</v>
      </c>
      <c r="P1886">
        <f t="shared" si="116"/>
        <v>51.96</v>
      </c>
      <c r="Q1886">
        <f t="shared" si="117"/>
        <v>135</v>
      </c>
      <c r="R1886" s="16">
        <f t="shared" si="119"/>
        <v>41205.198321759257</v>
      </c>
      <c r="S1886" s="16">
        <f t="shared" si="118"/>
        <v>41240.5</v>
      </c>
    </row>
    <row r="1887" spans="1:19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s="11" t="s">
        <v>8285</v>
      </c>
      <c r="P1887">
        <f t="shared" si="116"/>
        <v>50.69</v>
      </c>
      <c r="Q1887">
        <f t="shared" si="117"/>
        <v>116</v>
      </c>
      <c r="R1887" s="16">
        <f t="shared" si="119"/>
        <v>41099.093865740739</v>
      </c>
      <c r="S1887" s="16">
        <f t="shared" si="118"/>
        <v>41131.916666666664</v>
      </c>
    </row>
    <row r="1888" spans="1:19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s="11" t="s">
        <v>8285</v>
      </c>
      <c r="P1888">
        <f t="shared" si="116"/>
        <v>42.24</v>
      </c>
      <c r="Q1888">
        <f t="shared" si="117"/>
        <v>102</v>
      </c>
      <c r="R1888" s="16">
        <f t="shared" si="119"/>
        <v>41925.906689814816</v>
      </c>
      <c r="S1888" s="16">
        <f t="shared" si="118"/>
        <v>41955.94835648148</v>
      </c>
    </row>
    <row r="1889" spans="1:19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s="11" t="s">
        <v>8285</v>
      </c>
      <c r="P1889">
        <f t="shared" si="116"/>
        <v>416.88</v>
      </c>
      <c r="Q1889">
        <f t="shared" si="117"/>
        <v>111</v>
      </c>
      <c r="R1889" s="16">
        <f t="shared" si="119"/>
        <v>42323.800138888888</v>
      </c>
      <c r="S1889" s="16">
        <f t="shared" si="118"/>
        <v>42341.895833333328</v>
      </c>
    </row>
    <row r="1890" spans="1:19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s="11" t="s">
        <v>8285</v>
      </c>
      <c r="P1890">
        <f t="shared" si="116"/>
        <v>46.65</v>
      </c>
      <c r="Q1890">
        <f t="shared" si="117"/>
        <v>166</v>
      </c>
      <c r="R1890" s="16">
        <f t="shared" si="119"/>
        <v>40299.239953703705</v>
      </c>
      <c r="S1890" s="16">
        <f t="shared" si="118"/>
        <v>40330.207638888889</v>
      </c>
    </row>
    <row r="1891" spans="1:19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s="11" t="s">
        <v>8285</v>
      </c>
      <c r="P1891">
        <f t="shared" si="116"/>
        <v>48.45</v>
      </c>
      <c r="Q1891">
        <f t="shared" si="117"/>
        <v>107</v>
      </c>
      <c r="R1891" s="16">
        <f t="shared" si="119"/>
        <v>41299.793356481481</v>
      </c>
      <c r="S1891" s="16">
        <f t="shared" si="118"/>
        <v>41344.751689814817</v>
      </c>
    </row>
    <row r="1892" spans="1:19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s="11" t="s">
        <v>8285</v>
      </c>
      <c r="P1892">
        <f t="shared" si="116"/>
        <v>70.53</v>
      </c>
      <c r="Q1892">
        <f t="shared" si="117"/>
        <v>145</v>
      </c>
      <c r="R1892" s="16">
        <f t="shared" si="119"/>
        <v>41228.786203703705</v>
      </c>
      <c r="S1892" s="16">
        <f t="shared" si="118"/>
        <v>41258.786203703705</v>
      </c>
    </row>
    <row r="1893" spans="1:19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s="11" t="s">
        <v>8285</v>
      </c>
      <c r="P1893">
        <f t="shared" si="116"/>
        <v>87.96</v>
      </c>
      <c r="Q1893">
        <f t="shared" si="117"/>
        <v>106</v>
      </c>
      <c r="R1893" s="16">
        <f t="shared" si="119"/>
        <v>40335.798078703701</v>
      </c>
      <c r="S1893" s="16">
        <f t="shared" si="118"/>
        <v>40381.25</v>
      </c>
    </row>
    <row r="1894" spans="1:19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s="11" t="s">
        <v>8285</v>
      </c>
      <c r="P1894">
        <f t="shared" si="116"/>
        <v>26.27</v>
      </c>
      <c r="Q1894">
        <f t="shared" si="117"/>
        <v>137</v>
      </c>
      <c r="R1894" s="16">
        <f t="shared" si="119"/>
        <v>40671.637511574074</v>
      </c>
      <c r="S1894" s="16">
        <f t="shared" si="118"/>
        <v>40701.637511574074</v>
      </c>
    </row>
    <row r="1895" spans="1:19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s="11" t="s">
        <v>8285</v>
      </c>
      <c r="P1895">
        <f t="shared" si="116"/>
        <v>57.78</v>
      </c>
      <c r="Q1895">
        <f t="shared" si="117"/>
        <v>104</v>
      </c>
      <c r="R1895" s="16">
        <f t="shared" si="119"/>
        <v>40632.94195601852</v>
      </c>
      <c r="S1895" s="16">
        <f t="shared" si="118"/>
        <v>40649.165972222225</v>
      </c>
    </row>
    <row r="1896" spans="1:19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s="11" t="s">
        <v>8285</v>
      </c>
      <c r="P1896">
        <f t="shared" si="116"/>
        <v>57.25</v>
      </c>
      <c r="Q1896">
        <f t="shared" si="117"/>
        <v>115</v>
      </c>
      <c r="R1896" s="16">
        <f t="shared" si="119"/>
        <v>40920.904895833337</v>
      </c>
      <c r="S1896" s="16">
        <f t="shared" si="118"/>
        <v>40951.904895833337</v>
      </c>
    </row>
    <row r="1897" spans="1:19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s="11" t="s">
        <v>8285</v>
      </c>
      <c r="P1897">
        <f t="shared" si="116"/>
        <v>196.34</v>
      </c>
      <c r="Q1897">
        <f t="shared" si="117"/>
        <v>102</v>
      </c>
      <c r="R1897" s="16">
        <f t="shared" si="119"/>
        <v>42267.746782407412</v>
      </c>
      <c r="S1897" s="16">
        <f t="shared" si="118"/>
        <v>42297.746782407412</v>
      </c>
    </row>
    <row r="1898" spans="1:19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s="11" t="s">
        <v>8285</v>
      </c>
      <c r="P1898">
        <f t="shared" si="116"/>
        <v>43</v>
      </c>
      <c r="Q1898">
        <f t="shared" si="117"/>
        <v>124</v>
      </c>
      <c r="R1898" s="16">
        <f t="shared" si="119"/>
        <v>40981.710243055553</v>
      </c>
      <c r="S1898" s="16">
        <f t="shared" si="118"/>
        <v>41011.710243055553</v>
      </c>
    </row>
    <row r="1899" spans="1:19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s="11" t="s">
        <v>8285</v>
      </c>
      <c r="P1899">
        <f t="shared" si="116"/>
        <v>35.549999999999997</v>
      </c>
      <c r="Q1899">
        <f t="shared" si="117"/>
        <v>102</v>
      </c>
      <c r="R1899" s="16">
        <f t="shared" si="119"/>
        <v>41680.583402777782</v>
      </c>
      <c r="S1899" s="16">
        <f t="shared" si="118"/>
        <v>41702.875</v>
      </c>
    </row>
    <row r="1900" spans="1:19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s="11" t="s">
        <v>8285</v>
      </c>
      <c r="P1900">
        <f t="shared" si="116"/>
        <v>68.81</v>
      </c>
      <c r="Q1900">
        <f t="shared" si="117"/>
        <v>145</v>
      </c>
      <c r="R1900" s="16">
        <f t="shared" si="119"/>
        <v>42366.192974537036</v>
      </c>
      <c r="S1900" s="16">
        <f t="shared" si="118"/>
        <v>42401.75</v>
      </c>
    </row>
    <row r="1901" spans="1:19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s="11" t="s">
        <v>8285</v>
      </c>
      <c r="P1901">
        <f t="shared" si="116"/>
        <v>28.57</v>
      </c>
      <c r="Q1901">
        <f t="shared" si="117"/>
        <v>133</v>
      </c>
      <c r="R1901" s="16">
        <f t="shared" si="119"/>
        <v>42058.941736111112</v>
      </c>
      <c r="S1901" s="16">
        <f t="shared" si="118"/>
        <v>42088.90006944444</v>
      </c>
    </row>
    <row r="1902" spans="1:19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s="11" t="s">
        <v>8285</v>
      </c>
      <c r="P1902">
        <f t="shared" si="116"/>
        <v>50.63</v>
      </c>
      <c r="Q1902">
        <f t="shared" si="117"/>
        <v>109</v>
      </c>
      <c r="R1902" s="16">
        <f t="shared" si="119"/>
        <v>41160.871886574074</v>
      </c>
      <c r="S1902" s="16">
        <f t="shared" si="118"/>
        <v>41188.415972222225</v>
      </c>
    </row>
    <row r="1903" spans="1:19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s="11" t="s">
        <v>8304</v>
      </c>
      <c r="P1903">
        <f t="shared" si="116"/>
        <v>106.8</v>
      </c>
      <c r="Q1903">
        <f t="shared" si="117"/>
        <v>3</v>
      </c>
      <c r="R1903" s="16">
        <f t="shared" si="119"/>
        <v>42116.54315972222</v>
      </c>
      <c r="S1903" s="16">
        <f t="shared" si="118"/>
        <v>42146.541666666672</v>
      </c>
    </row>
    <row r="1904" spans="1:19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s="11" t="s">
        <v>8304</v>
      </c>
      <c r="P1904">
        <f t="shared" si="116"/>
        <v>4</v>
      </c>
      <c r="Q1904">
        <f t="shared" si="117"/>
        <v>1</v>
      </c>
      <c r="R1904" s="16">
        <f t="shared" si="119"/>
        <v>42037.789895833332</v>
      </c>
      <c r="S1904" s="16">
        <f t="shared" si="118"/>
        <v>42067.789895833332</v>
      </c>
    </row>
    <row r="1905" spans="1:19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s="11" t="s">
        <v>8304</v>
      </c>
      <c r="P1905">
        <f t="shared" si="116"/>
        <v>34.1</v>
      </c>
      <c r="Q1905">
        <f t="shared" si="117"/>
        <v>47</v>
      </c>
      <c r="R1905" s="16">
        <f t="shared" si="119"/>
        <v>42702.770729166667</v>
      </c>
      <c r="S1905" s="16">
        <f t="shared" si="118"/>
        <v>42762.770729166667</v>
      </c>
    </row>
    <row r="1906" spans="1:19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s="11" t="s">
        <v>8304</v>
      </c>
      <c r="P1906">
        <f t="shared" si="116"/>
        <v>25</v>
      </c>
      <c r="Q1906">
        <f t="shared" si="117"/>
        <v>0</v>
      </c>
      <c r="R1906" s="16">
        <f t="shared" si="119"/>
        <v>42326.685428240744</v>
      </c>
      <c r="S1906" s="16">
        <f t="shared" si="118"/>
        <v>42371.685428240744</v>
      </c>
    </row>
    <row r="1907" spans="1:19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s="11" t="s">
        <v>8304</v>
      </c>
      <c r="P1907">
        <f t="shared" si="116"/>
        <v>10.5</v>
      </c>
      <c r="Q1907">
        <f t="shared" si="117"/>
        <v>0</v>
      </c>
      <c r="R1907" s="16">
        <f t="shared" si="119"/>
        <v>41859.925856481481</v>
      </c>
      <c r="S1907" s="16">
        <f t="shared" si="118"/>
        <v>41889.925856481481</v>
      </c>
    </row>
    <row r="1908" spans="1:19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s="11" t="s">
        <v>8304</v>
      </c>
      <c r="P1908">
        <f t="shared" si="116"/>
        <v>215.96</v>
      </c>
      <c r="Q1908">
        <f t="shared" si="117"/>
        <v>43</v>
      </c>
      <c r="R1908" s="16">
        <f t="shared" si="119"/>
        <v>42514.671099537038</v>
      </c>
      <c r="S1908" s="16">
        <f t="shared" si="118"/>
        <v>42544.671099537038</v>
      </c>
    </row>
    <row r="1909" spans="1:19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s="11" t="s">
        <v>8304</v>
      </c>
      <c r="P1909">
        <f t="shared" si="116"/>
        <v>21.25</v>
      </c>
      <c r="Q1909">
        <f t="shared" si="117"/>
        <v>0</v>
      </c>
      <c r="R1909" s="16">
        <f t="shared" si="119"/>
        <v>41767.587094907409</v>
      </c>
      <c r="S1909" s="16">
        <f t="shared" si="118"/>
        <v>41782.587094907409</v>
      </c>
    </row>
    <row r="1910" spans="1:19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s="11" t="s">
        <v>8304</v>
      </c>
      <c r="P1910">
        <f t="shared" si="116"/>
        <v>108.25</v>
      </c>
      <c r="Q1910">
        <f t="shared" si="117"/>
        <v>2</v>
      </c>
      <c r="R1910" s="16">
        <f t="shared" si="119"/>
        <v>42703.917824074073</v>
      </c>
      <c r="S1910" s="16">
        <f t="shared" si="118"/>
        <v>42733.917824074073</v>
      </c>
    </row>
    <row r="1911" spans="1:19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s="11" t="s">
        <v>8304</v>
      </c>
      <c r="P1911">
        <f t="shared" si="116"/>
        <v>129.97</v>
      </c>
      <c r="Q1911">
        <f t="shared" si="117"/>
        <v>14</v>
      </c>
      <c r="R1911" s="16">
        <f t="shared" si="119"/>
        <v>41905.429155092592</v>
      </c>
      <c r="S1911" s="16">
        <f t="shared" si="118"/>
        <v>41935.429155092592</v>
      </c>
    </row>
    <row r="1912" spans="1:19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s="11" t="s">
        <v>8304</v>
      </c>
      <c r="P1912">
        <f t="shared" si="116"/>
        <v>117.49</v>
      </c>
      <c r="Q1912">
        <f t="shared" si="117"/>
        <v>39</v>
      </c>
      <c r="R1912" s="16">
        <f t="shared" si="119"/>
        <v>42264.963159722218</v>
      </c>
      <c r="S1912" s="16">
        <f t="shared" si="118"/>
        <v>42308.947916666672</v>
      </c>
    </row>
    <row r="1913" spans="1:19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s="11" t="s">
        <v>8304</v>
      </c>
      <c r="P1913">
        <f t="shared" si="116"/>
        <v>10</v>
      </c>
      <c r="Q1913">
        <f t="shared" si="117"/>
        <v>0</v>
      </c>
      <c r="R1913" s="16">
        <f t="shared" si="119"/>
        <v>41830.033958333333</v>
      </c>
      <c r="S1913" s="16">
        <f t="shared" si="118"/>
        <v>41860.033958333333</v>
      </c>
    </row>
    <row r="1914" spans="1:19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s="11" t="s">
        <v>8304</v>
      </c>
      <c r="P1914">
        <f t="shared" si="116"/>
        <v>70.599999999999994</v>
      </c>
      <c r="Q1914">
        <f t="shared" si="117"/>
        <v>59</v>
      </c>
      <c r="R1914" s="16">
        <f t="shared" si="119"/>
        <v>42129.226388888885</v>
      </c>
      <c r="S1914" s="16">
        <f t="shared" si="118"/>
        <v>42159.226388888885</v>
      </c>
    </row>
    <row r="1915" spans="1:19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s="11" t="s">
        <v>8304</v>
      </c>
      <c r="P1915">
        <f t="shared" si="116"/>
        <v>24.5</v>
      </c>
      <c r="Q1915">
        <f t="shared" si="117"/>
        <v>1</v>
      </c>
      <c r="R1915" s="16">
        <f t="shared" si="119"/>
        <v>41890.511319444442</v>
      </c>
      <c r="S1915" s="16">
        <f t="shared" si="118"/>
        <v>41920.511319444442</v>
      </c>
    </row>
    <row r="1916" spans="1:19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s="11" t="s">
        <v>8304</v>
      </c>
      <c r="P1916">
        <f t="shared" si="116"/>
        <v>30</v>
      </c>
      <c r="Q1916">
        <f t="shared" si="117"/>
        <v>9</v>
      </c>
      <c r="R1916" s="16">
        <f t="shared" si="119"/>
        <v>41929.174456018518</v>
      </c>
      <c r="S1916" s="16">
        <f t="shared" si="118"/>
        <v>41944.165972222225</v>
      </c>
    </row>
    <row r="1917" spans="1:19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s="11" t="s">
        <v>8304</v>
      </c>
      <c r="P1917">
        <f t="shared" si="116"/>
        <v>2</v>
      </c>
      <c r="Q1917">
        <f t="shared" si="117"/>
        <v>2</v>
      </c>
      <c r="R1917" s="16">
        <f t="shared" si="119"/>
        <v>41864.04886574074</v>
      </c>
      <c r="S1917" s="16">
        <f t="shared" si="118"/>
        <v>41884.04886574074</v>
      </c>
    </row>
    <row r="1918" spans="1:19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s="11" t="s">
        <v>8304</v>
      </c>
      <c r="P1918">
        <f t="shared" si="116"/>
        <v>17</v>
      </c>
      <c r="Q1918">
        <f t="shared" si="117"/>
        <v>1</v>
      </c>
      <c r="R1918" s="16">
        <f t="shared" si="119"/>
        <v>42656.717303240745</v>
      </c>
      <c r="S1918" s="16">
        <f t="shared" si="118"/>
        <v>42681.758969907409</v>
      </c>
    </row>
    <row r="1919" spans="1:19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s="11" t="s">
        <v>8304</v>
      </c>
      <c r="P1919">
        <f t="shared" si="116"/>
        <v>2928.93</v>
      </c>
      <c r="Q1919">
        <f t="shared" si="117"/>
        <v>53</v>
      </c>
      <c r="R1919" s="16">
        <f t="shared" si="119"/>
        <v>42746.270057870366</v>
      </c>
      <c r="S1919" s="16">
        <f t="shared" si="118"/>
        <v>42776.270057870366</v>
      </c>
    </row>
    <row r="1920" spans="1:19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s="11" t="s">
        <v>8304</v>
      </c>
      <c r="P1920">
        <f t="shared" si="116"/>
        <v>28.89</v>
      </c>
      <c r="Q1920">
        <f t="shared" si="117"/>
        <v>1</v>
      </c>
      <c r="R1920" s="16">
        <f t="shared" si="119"/>
        <v>41828.789942129632</v>
      </c>
      <c r="S1920" s="16">
        <f t="shared" si="118"/>
        <v>41863.789942129632</v>
      </c>
    </row>
    <row r="1921" spans="1:19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s="11" t="s">
        <v>8304</v>
      </c>
      <c r="P1921">
        <f t="shared" si="116"/>
        <v>29.63</v>
      </c>
      <c r="Q1921">
        <f t="shared" si="117"/>
        <v>47</v>
      </c>
      <c r="R1921" s="16">
        <f t="shared" si="119"/>
        <v>42113.875567129624</v>
      </c>
      <c r="S1921" s="16">
        <f t="shared" si="118"/>
        <v>42143.875567129624</v>
      </c>
    </row>
    <row r="1922" spans="1:19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s="11" t="s">
        <v>8304</v>
      </c>
      <c r="P1922">
        <f t="shared" ref="P1922:P1985" si="120">IFERROR(ROUND(E1922/L1922,2),0)</f>
        <v>40.98</v>
      </c>
      <c r="Q1922">
        <f t="shared" ref="Q1922:Q1985" si="121">ROUND((E1922/D1922)*100,0)</f>
        <v>43</v>
      </c>
      <c r="R1922" s="16">
        <f t="shared" si="119"/>
        <v>42270.875706018516</v>
      </c>
      <c r="S1922" s="16">
        <f t="shared" si="118"/>
        <v>42298.958333333328</v>
      </c>
    </row>
    <row r="1923" spans="1:19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s="11" t="s">
        <v>8285</v>
      </c>
      <c r="P1923">
        <f t="shared" si="120"/>
        <v>54</v>
      </c>
      <c r="Q1923">
        <f t="shared" si="121"/>
        <v>137</v>
      </c>
      <c r="R1923" s="16">
        <f t="shared" si="119"/>
        <v>41074.221562500003</v>
      </c>
      <c r="S1923" s="16">
        <f t="shared" ref="S1923:S1986" si="122">(((I1923/60)/60)/24)+DATE(1970,1,1)</f>
        <v>41104.221562500003</v>
      </c>
    </row>
    <row r="1924" spans="1:19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s="11" t="s">
        <v>8285</v>
      </c>
      <c r="P1924">
        <f t="shared" si="120"/>
        <v>36.11</v>
      </c>
      <c r="Q1924">
        <f t="shared" si="121"/>
        <v>116</v>
      </c>
      <c r="R1924" s="16">
        <f t="shared" ref="R1924:R1987" si="123">(((J1924/60)/60)/24)+DATE(1970,1,1)</f>
        <v>41590.255868055552</v>
      </c>
      <c r="S1924" s="16">
        <f t="shared" si="122"/>
        <v>41620.255868055552</v>
      </c>
    </row>
    <row r="1925" spans="1:19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s="11" t="s">
        <v>8285</v>
      </c>
      <c r="P1925">
        <f t="shared" si="120"/>
        <v>23.15</v>
      </c>
      <c r="Q1925">
        <f t="shared" si="121"/>
        <v>241</v>
      </c>
      <c r="R1925" s="16">
        <f t="shared" si="123"/>
        <v>40772.848749999997</v>
      </c>
      <c r="S1925" s="16">
        <f t="shared" si="122"/>
        <v>40813.207638888889</v>
      </c>
    </row>
    <row r="1926" spans="1:19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s="11" t="s">
        <v>8285</v>
      </c>
      <c r="P1926">
        <f t="shared" si="120"/>
        <v>104</v>
      </c>
      <c r="Q1926">
        <f t="shared" si="121"/>
        <v>114</v>
      </c>
      <c r="R1926" s="16">
        <f t="shared" si="123"/>
        <v>41626.761053240742</v>
      </c>
      <c r="S1926" s="16">
        <f t="shared" si="122"/>
        <v>41654.814583333333</v>
      </c>
    </row>
    <row r="1927" spans="1:19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s="11" t="s">
        <v>8285</v>
      </c>
      <c r="P1927">
        <f t="shared" si="120"/>
        <v>31.83</v>
      </c>
      <c r="Q1927">
        <f t="shared" si="121"/>
        <v>110</v>
      </c>
      <c r="R1927" s="16">
        <f t="shared" si="123"/>
        <v>41535.90148148148</v>
      </c>
      <c r="S1927" s="16">
        <f t="shared" si="122"/>
        <v>41558</v>
      </c>
    </row>
    <row r="1928" spans="1:19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s="11" t="s">
        <v>8285</v>
      </c>
      <c r="P1928">
        <f t="shared" si="120"/>
        <v>27.39</v>
      </c>
      <c r="Q1928">
        <f t="shared" si="121"/>
        <v>195</v>
      </c>
      <c r="R1928" s="16">
        <f t="shared" si="123"/>
        <v>40456.954351851848</v>
      </c>
      <c r="S1928" s="16">
        <f t="shared" si="122"/>
        <v>40484.018055555556</v>
      </c>
    </row>
    <row r="1929" spans="1:19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s="11" t="s">
        <v>8285</v>
      </c>
      <c r="P1929">
        <f t="shared" si="120"/>
        <v>56.36</v>
      </c>
      <c r="Q1929">
        <f t="shared" si="121"/>
        <v>103</v>
      </c>
      <c r="R1929" s="16">
        <f t="shared" si="123"/>
        <v>40960.861562500002</v>
      </c>
      <c r="S1929" s="16">
        <f t="shared" si="122"/>
        <v>40976.207638888889</v>
      </c>
    </row>
    <row r="1930" spans="1:19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s="11" t="s">
        <v>8285</v>
      </c>
      <c r="P1930">
        <f t="shared" si="120"/>
        <v>77.349999999999994</v>
      </c>
      <c r="Q1930">
        <f t="shared" si="121"/>
        <v>103</v>
      </c>
      <c r="R1930" s="16">
        <f t="shared" si="123"/>
        <v>41371.648078703707</v>
      </c>
      <c r="S1930" s="16">
        <f t="shared" si="122"/>
        <v>41401.648078703707</v>
      </c>
    </row>
    <row r="1931" spans="1:19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s="11" t="s">
        <v>8285</v>
      </c>
      <c r="P1931">
        <f t="shared" si="120"/>
        <v>42.8</v>
      </c>
      <c r="Q1931">
        <f t="shared" si="121"/>
        <v>100</v>
      </c>
      <c r="R1931" s="16">
        <f t="shared" si="123"/>
        <v>40687.021597222221</v>
      </c>
      <c r="S1931" s="16">
        <f t="shared" si="122"/>
        <v>40729.021597222221</v>
      </c>
    </row>
    <row r="1932" spans="1:19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s="11" t="s">
        <v>8285</v>
      </c>
      <c r="P1932">
        <f t="shared" si="120"/>
        <v>48.85</v>
      </c>
      <c r="Q1932">
        <f t="shared" si="121"/>
        <v>127</v>
      </c>
      <c r="R1932" s="16">
        <f t="shared" si="123"/>
        <v>41402.558819444443</v>
      </c>
      <c r="S1932" s="16">
        <f t="shared" si="122"/>
        <v>41462.558819444443</v>
      </c>
    </row>
    <row r="1933" spans="1:19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s="11" t="s">
        <v>8285</v>
      </c>
      <c r="P1933">
        <f t="shared" si="120"/>
        <v>48.24</v>
      </c>
      <c r="Q1933">
        <f t="shared" si="121"/>
        <v>121</v>
      </c>
      <c r="R1933" s="16">
        <f t="shared" si="123"/>
        <v>41037.892465277779</v>
      </c>
      <c r="S1933" s="16">
        <f t="shared" si="122"/>
        <v>41051.145833333336</v>
      </c>
    </row>
    <row r="1934" spans="1:19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s="11" t="s">
        <v>8285</v>
      </c>
      <c r="P1934">
        <f t="shared" si="120"/>
        <v>70.209999999999994</v>
      </c>
      <c r="Q1934">
        <f t="shared" si="121"/>
        <v>107</v>
      </c>
      <c r="R1934" s="16">
        <f t="shared" si="123"/>
        <v>40911.809872685182</v>
      </c>
      <c r="S1934" s="16">
        <f t="shared" si="122"/>
        <v>40932.809872685182</v>
      </c>
    </row>
    <row r="1935" spans="1:19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s="11" t="s">
        <v>8285</v>
      </c>
      <c r="P1935">
        <f t="shared" si="120"/>
        <v>94.05</v>
      </c>
      <c r="Q1935">
        <f t="shared" si="121"/>
        <v>172</v>
      </c>
      <c r="R1935" s="16">
        <f t="shared" si="123"/>
        <v>41879.130868055552</v>
      </c>
      <c r="S1935" s="16">
        <f t="shared" si="122"/>
        <v>41909.130868055552</v>
      </c>
    </row>
    <row r="1936" spans="1:19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s="11" t="s">
        <v>8285</v>
      </c>
      <c r="P1936">
        <f t="shared" si="120"/>
        <v>80.27</v>
      </c>
      <c r="Q1936">
        <f t="shared" si="121"/>
        <v>124</v>
      </c>
      <c r="R1936" s="16">
        <f t="shared" si="123"/>
        <v>40865.867141203707</v>
      </c>
      <c r="S1936" s="16">
        <f t="shared" si="122"/>
        <v>40902.208333333336</v>
      </c>
    </row>
    <row r="1937" spans="1:19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s="11" t="s">
        <v>8285</v>
      </c>
      <c r="P1937">
        <f t="shared" si="120"/>
        <v>54.2</v>
      </c>
      <c r="Q1937">
        <f t="shared" si="121"/>
        <v>108</v>
      </c>
      <c r="R1937" s="16">
        <f t="shared" si="123"/>
        <v>41773.932534722226</v>
      </c>
      <c r="S1937" s="16">
        <f t="shared" si="122"/>
        <v>41811.207638888889</v>
      </c>
    </row>
    <row r="1938" spans="1:19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s="11" t="s">
        <v>8285</v>
      </c>
      <c r="P1938">
        <f t="shared" si="120"/>
        <v>60.27</v>
      </c>
      <c r="Q1938">
        <f t="shared" si="121"/>
        <v>117</v>
      </c>
      <c r="R1938" s="16">
        <f t="shared" si="123"/>
        <v>40852.889699074076</v>
      </c>
      <c r="S1938" s="16">
        <f t="shared" si="122"/>
        <v>40883.249305555553</v>
      </c>
    </row>
    <row r="1939" spans="1:19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s="11" t="s">
        <v>8285</v>
      </c>
      <c r="P1939">
        <f t="shared" si="120"/>
        <v>38.74</v>
      </c>
      <c r="Q1939">
        <f t="shared" si="121"/>
        <v>187</v>
      </c>
      <c r="R1939" s="16">
        <f t="shared" si="123"/>
        <v>41059.118993055556</v>
      </c>
      <c r="S1939" s="16">
        <f t="shared" si="122"/>
        <v>41075.165972222225</v>
      </c>
    </row>
    <row r="1940" spans="1:19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s="11" t="s">
        <v>8285</v>
      </c>
      <c r="P1940">
        <f t="shared" si="120"/>
        <v>152.54</v>
      </c>
      <c r="Q1940">
        <f t="shared" si="121"/>
        <v>116</v>
      </c>
      <c r="R1940" s="16">
        <f t="shared" si="123"/>
        <v>41426.259618055556</v>
      </c>
      <c r="S1940" s="16">
        <f t="shared" si="122"/>
        <v>41457.208333333336</v>
      </c>
    </row>
    <row r="1941" spans="1:19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s="11" t="s">
        <v>8285</v>
      </c>
      <c r="P1941">
        <f t="shared" si="120"/>
        <v>115.31</v>
      </c>
      <c r="Q1941">
        <f t="shared" si="121"/>
        <v>111</v>
      </c>
      <c r="R1941" s="16">
        <f t="shared" si="123"/>
        <v>41313.985046296293</v>
      </c>
      <c r="S1941" s="16">
        <f t="shared" si="122"/>
        <v>41343.943379629629</v>
      </c>
    </row>
    <row r="1942" spans="1:19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s="11" t="s">
        <v>8285</v>
      </c>
      <c r="P1942">
        <f t="shared" si="120"/>
        <v>35.840000000000003</v>
      </c>
      <c r="Q1942">
        <f t="shared" si="121"/>
        <v>171</v>
      </c>
      <c r="R1942" s="16">
        <f t="shared" si="123"/>
        <v>40670.507326388892</v>
      </c>
      <c r="S1942" s="16">
        <f t="shared" si="122"/>
        <v>40709.165972222225</v>
      </c>
    </row>
    <row r="1943" spans="1:19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s="11" t="s">
        <v>8305</v>
      </c>
      <c r="P1943">
        <f t="shared" si="120"/>
        <v>64.569999999999993</v>
      </c>
      <c r="Q1943">
        <f t="shared" si="121"/>
        <v>126</v>
      </c>
      <c r="R1943" s="16">
        <f t="shared" si="123"/>
        <v>41744.290868055556</v>
      </c>
      <c r="S1943" s="16">
        <f t="shared" si="122"/>
        <v>41774.290868055556</v>
      </c>
    </row>
    <row r="1944" spans="1:19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s="11" t="s">
        <v>8305</v>
      </c>
      <c r="P1944">
        <f t="shared" si="120"/>
        <v>87.44</v>
      </c>
      <c r="Q1944">
        <f t="shared" si="121"/>
        <v>138</v>
      </c>
      <c r="R1944" s="16">
        <f t="shared" si="123"/>
        <v>40638.828009259261</v>
      </c>
      <c r="S1944" s="16">
        <f t="shared" si="122"/>
        <v>40728.828009259261</v>
      </c>
    </row>
    <row r="1945" spans="1:19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s="11" t="s">
        <v>8305</v>
      </c>
      <c r="P1945">
        <f t="shared" si="120"/>
        <v>68.819999999999993</v>
      </c>
      <c r="Q1945">
        <f t="shared" si="121"/>
        <v>1705</v>
      </c>
      <c r="R1945" s="16">
        <f t="shared" si="123"/>
        <v>42548.269861111112</v>
      </c>
      <c r="S1945" s="16">
        <f t="shared" si="122"/>
        <v>42593.269861111112</v>
      </c>
    </row>
    <row r="1946" spans="1:19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s="11" t="s">
        <v>8305</v>
      </c>
      <c r="P1946">
        <f t="shared" si="120"/>
        <v>176.2</v>
      </c>
      <c r="Q1946">
        <f t="shared" si="121"/>
        <v>788</v>
      </c>
      <c r="R1946" s="16">
        <f t="shared" si="123"/>
        <v>41730.584374999999</v>
      </c>
      <c r="S1946" s="16">
        <f t="shared" si="122"/>
        <v>41760.584374999999</v>
      </c>
    </row>
    <row r="1947" spans="1:19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s="11" t="s">
        <v>8305</v>
      </c>
      <c r="P1947">
        <f t="shared" si="120"/>
        <v>511.79</v>
      </c>
      <c r="Q1947">
        <f t="shared" si="121"/>
        <v>348</v>
      </c>
      <c r="R1947" s="16">
        <f t="shared" si="123"/>
        <v>42157.251828703709</v>
      </c>
      <c r="S1947" s="16">
        <f t="shared" si="122"/>
        <v>42197.251828703709</v>
      </c>
    </row>
    <row r="1948" spans="1:19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s="11" t="s">
        <v>8305</v>
      </c>
      <c r="P1948">
        <f t="shared" si="120"/>
        <v>160.44</v>
      </c>
      <c r="Q1948">
        <f t="shared" si="121"/>
        <v>150</v>
      </c>
      <c r="R1948" s="16">
        <f t="shared" si="123"/>
        <v>41689.150011574071</v>
      </c>
      <c r="S1948" s="16">
        <f t="shared" si="122"/>
        <v>41749.108344907407</v>
      </c>
    </row>
    <row r="1949" spans="1:19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s="11" t="s">
        <v>8305</v>
      </c>
      <c r="P1949">
        <f t="shared" si="120"/>
        <v>35</v>
      </c>
      <c r="Q1949">
        <f t="shared" si="121"/>
        <v>101</v>
      </c>
      <c r="R1949" s="16">
        <f t="shared" si="123"/>
        <v>40102.918055555558</v>
      </c>
      <c r="S1949" s="16">
        <f t="shared" si="122"/>
        <v>40140.249305555553</v>
      </c>
    </row>
    <row r="1950" spans="1:19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s="11" t="s">
        <v>8305</v>
      </c>
      <c r="P1950">
        <f t="shared" si="120"/>
        <v>188.51</v>
      </c>
      <c r="Q1950">
        <f t="shared" si="121"/>
        <v>800</v>
      </c>
      <c r="R1950" s="16">
        <f t="shared" si="123"/>
        <v>42473.604270833333</v>
      </c>
      <c r="S1950" s="16">
        <f t="shared" si="122"/>
        <v>42527.709722222222</v>
      </c>
    </row>
    <row r="1951" spans="1:19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s="11" t="s">
        <v>8305</v>
      </c>
      <c r="P1951">
        <f t="shared" si="120"/>
        <v>56.2</v>
      </c>
      <c r="Q1951">
        <f t="shared" si="121"/>
        <v>106</v>
      </c>
      <c r="R1951" s="16">
        <f t="shared" si="123"/>
        <v>41800.423043981478</v>
      </c>
      <c r="S1951" s="16">
        <f t="shared" si="122"/>
        <v>41830.423043981478</v>
      </c>
    </row>
    <row r="1952" spans="1:19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s="11" t="s">
        <v>8305</v>
      </c>
      <c r="P1952">
        <f t="shared" si="120"/>
        <v>51.31</v>
      </c>
      <c r="Q1952">
        <f t="shared" si="121"/>
        <v>201</v>
      </c>
      <c r="R1952" s="16">
        <f t="shared" si="123"/>
        <v>40624.181400462963</v>
      </c>
      <c r="S1952" s="16">
        <f t="shared" si="122"/>
        <v>40655.181400462963</v>
      </c>
    </row>
    <row r="1953" spans="1:19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s="11" t="s">
        <v>8305</v>
      </c>
      <c r="P1953">
        <f t="shared" si="120"/>
        <v>127.36</v>
      </c>
      <c r="Q1953">
        <f t="shared" si="121"/>
        <v>212</v>
      </c>
      <c r="R1953" s="16">
        <f t="shared" si="123"/>
        <v>42651.420567129629</v>
      </c>
      <c r="S1953" s="16">
        <f t="shared" si="122"/>
        <v>42681.462233796294</v>
      </c>
    </row>
    <row r="1954" spans="1:19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s="11" t="s">
        <v>8305</v>
      </c>
      <c r="P1954">
        <f t="shared" si="120"/>
        <v>101.86</v>
      </c>
      <c r="Q1954">
        <f t="shared" si="121"/>
        <v>198</v>
      </c>
      <c r="R1954" s="16">
        <f t="shared" si="123"/>
        <v>41526.60665509259</v>
      </c>
      <c r="S1954" s="16">
        <f t="shared" si="122"/>
        <v>41563.60665509259</v>
      </c>
    </row>
    <row r="1955" spans="1:19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s="11" t="s">
        <v>8305</v>
      </c>
      <c r="P1955">
        <f t="shared" si="120"/>
        <v>230.56</v>
      </c>
      <c r="Q1955">
        <f t="shared" si="121"/>
        <v>226</v>
      </c>
      <c r="R1955" s="16">
        <f t="shared" si="123"/>
        <v>40941.199826388889</v>
      </c>
      <c r="S1955" s="16">
        <f t="shared" si="122"/>
        <v>40970.125</v>
      </c>
    </row>
    <row r="1956" spans="1:19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s="11" t="s">
        <v>8305</v>
      </c>
      <c r="P1956">
        <f t="shared" si="120"/>
        <v>842.11</v>
      </c>
      <c r="Q1956">
        <f t="shared" si="121"/>
        <v>699</v>
      </c>
      <c r="R1956" s="16">
        <f t="shared" si="123"/>
        <v>42394.580740740741</v>
      </c>
      <c r="S1956" s="16">
        <f t="shared" si="122"/>
        <v>42441.208333333328</v>
      </c>
    </row>
    <row r="1957" spans="1:19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s="11" t="s">
        <v>8305</v>
      </c>
      <c r="P1957">
        <f t="shared" si="120"/>
        <v>577.28</v>
      </c>
      <c r="Q1957">
        <f t="shared" si="121"/>
        <v>399</v>
      </c>
      <c r="R1957" s="16">
        <f t="shared" si="123"/>
        <v>41020.271770833337</v>
      </c>
      <c r="S1957" s="16">
        <f t="shared" si="122"/>
        <v>41052.791666666664</v>
      </c>
    </row>
    <row r="1958" spans="1:19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s="11" t="s">
        <v>8305</v>
      </c>
      <c r="P1958">
        <f t="shared" si="120"/>
        <v>483.34</v>
      </c>
      <c r="Q1958">
        <f t="shared" si="121"/>
        <v>294</v>
      </c>
      <c r="R1958" s="16">
        <f t="shared" si="123"/>
        <v>42067.923668981486</v>
      </c>
      <c r="S1958" s="16">
        <f t="shared" si="122"/>
        <v>42112.882002314815</v>
      </c>
    </row>
    <row r="1959" spans="1:19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s="11" t="s">
        <v>8305</v>
      </c>
      <c r="P1959">
        <f t="shared" si="120"/>
        <v>76.14</v>
      </c>
      <c r="Q1959">
        <f t="shared" si="121"/>
        <v>168</v>
      </c>
      <c r="R1959" s="16">
        <f t="shared" si="123"/>
        <v>41179.098530092589</v>
      </c>
      <c r="S1959" s="16">
        <f t="shared" si="122"/>
        <v>41209.098530092589</v>
      </c>
    </row>
    <row r="1960" spans="1:19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s="11" t="s">
        <v>8305</v>
      </c>
      <c r="P1960">
        <f t="shared" si="120"/>
        <v>74.11</v>
      </c>
      <c r="Q1960">
        <f t="shared" si="121"/>
        <v>1436</v>
      </c>
      <c r="R1960" s="16">
        <f t="shared" si="123"/>
        <v>41326.987974537034</v>
      </c>
      <c r="S1960" s="16">
        <f t="shared" si="122"/>
        <v>41356.94630787037</v>
      </c>
    </row>
    <row r="1961" spans="1:19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s="11" t="s">
        <v>8305</v>
      </c>
      <c r="P1961">
        <f t="shared" si="120"/>
        <v>36.97</v>
      </c>
      <c r="Q1961">
        <f t="shared" si="121"/>
        <v>157</v>
      </c>
      <c r="R1961" s="16">
        <f t="shared" si="123"/>
        <v>41871.845601851855</v>
      </c>
      <c r="S1961" s="16">
        <f t="shared" si="122"/>
        <v>41913</v>
      </c>
    </row>
    <row r="1962" spans="1:19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s="11" t="s">
        <v>8305</v>
      </c>
      <c r="P1962">
        <f t="shared" si="120"/>
        <v>2500.9699999999998</v>
      </c>
      <c r="Q1962">
        <f t="shared" si="121"/>
        <v>118</v>
      </c>
      <c r="R1962" s="16">
        <f t="shared" si="123"/>
        <v>41964.362743055557</v>
      </c>
      <c r="S1962" s="16">
        <f t="shared" si="122"/>
        <v>41994.362743055557</v>
      </c>
    </row>
    <row r="1963" spans="1:19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s="11" t="s">
        <v>8305</v>
      </c>
      <c r="P1963">
        <f t="shared" si="120"/>
        <v>67.69</v>
      </c>
      <c r="Q1963">
        <f t="shared" si="121"/>
        <v>1105</v>
      </c>
      <c r="R1963" s="16">
        <f t="shared" si="123"/>
        <v>41148.194641203707</v>
      </c>
      <c r="S1963" s="16">
        <f t="shared" si="122"/>
        <v>41188.165972222225</v>
      </c>
    </row>
    <row r="1964" spans="1:19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s="11" t="s">
        <v>8305</v>
      </c>
      <c r="P1964">
        <f t="shared" si="120"/>
        <v>63.05</v>
      </c>
      <c r="Q1964">
        <f t="shared" si="121"/>
        <v>193</v>
      </c>
      <c r="R1964" s="16">
        <f t="shared" si="123"/>
        <v>41742.780509259261</v>
      </c>
      <c r="S1964" s="16">
        <f t="shared" si="122"/>
        <v>41772.780509259261</v>
      </c>
    </row>
    <row r="1965" spans="1:19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s="11" t="s">
        <v>8305</v>
      </c>
      <c r="P1965">
        <f t="shared" si="120"/>
        <v>117.6</v>
      </c>
      <c r="Q1965">
        <f t="shared" si="121"/>
        <v>127</v>
      </c>
      <c r="R1965" s="16">
        <f t="shared" si="123"/>
        <v>41863.429791666669</v>
      </c>
      <c r="S1965" s="16">
        <f t="shared" si="122"/>
        <v>41898.429791666669</v>
      </c>
    </row>
    <row r="1966" spans="1:19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s="11" t="s">
        <v>8305</v>
      </c>
      <c r="P1966">
        <f t="shared" si="120"/>
        <v>180.75</v>
      </c>
      <c r="Q1966">
        <f t="shared" si="121"/>
        <v>260</v>
      </c>
      <c r="R1966" s="16">
        <f t="shared" si="123"/>
        <v>42452.272824074069</v>
      </c>
      <c r="S1966" s="16">
        <f t="shared" si="122"/>
        <v>42482.272824074069</v>
      </c>
    </row>
    <row r="1967" spans="1:19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s="11" t="s">
        <v>8305</v>
      </c>
      <c r="P1967">
        <f t="shared" si="120"/>
        <v>127.32</v>
      </c>
      <c r="Q1967">
        <f t="shared" si="121"/>
        <v>262</v>
      </c>
      <c r="R1967" s="16">
        <f t="shared" si="123"/>
        <v>40898.089236111111</v>
      </c>
      <c r="S1967" s="16">
        <f t="shared" si="122"/>
        <v>40920.041666666664</v>
      </c>
    </row>
    <row r="1968" spans="1:19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s="11" t="s">
        <v>8305</v>
      </c>
      <c r="P1968">
        <f t="shared" si="120"/>
        <v>136.63999999999999</v>
      </c>
      <c r="Q1968">
        <f t="shared" si="121"/>
        <v>207</v>
      </c>
      <c r="R1968" s="16">
        <f t="shared" si="123"/>
        <v>41835.540486111109</v>
      </c>
      <c r="S1968" s="16">
        <f t="shared" si="122"/>
        <v>41865.540486111109</v>
      </c>
    </row>
    <row r="1969" spans="1:19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s="11" t="s">
        <v>8305</v>
      </c>
      <c r="P1969">
        <f t="shared" si="120"/>
        <v>182.78</v>
      </c>
      <c r="Q1969">
        <f t="shared" si="121"/>
        <v>370</v>
      </c>
      <c r="R1969" s="16">
        <f t="shared" si="123"/>
        <v>41730.663530092592</v>
      </c>
      <c r="S1969" s="16">
        <f t="shared" si="122"/>
        <v>41760.663530092592</v>
      </c>
    </row>
    <row r="1970" spans="1:19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s="11" t="s">
        <v>8305</v>
      </c>
      <c r="P1970">
        <f t="shared" si="120"/>
        <v>279.38</v>
      </c>
      <c r="Q1970">
        <f t="shared" si="121"/>
        <v>285</v>
      </c>
      <c r="R1970" s="16">
        <f t="shared" si="123"/>
        <v>42676.586979166663</v>
      </c>
      <c r="S1970" s="16">
        <f t="shared" si="122"/>
        <v>42707.628645833334</v>
      </c>
    </row>
    <row r="1971" spans="1:19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s="11" t="s">
        <v>8305</v>
      </c>
      <c r="P1971">
        <f t="shared" si="120"/>
        <v>61.38</v>
      </c>
      <c r="Q1971">
        <f t="shared" si="121"/>
        <v>579</v>
      </c>
      <c r="R1971" s="16">
        <f t="shared" si="123"/>
        <v>42557.792453703703</v>
      </c>
      <c r="S1971" s="16">
        <f t="shared" si="122"/>
        <v>42587.792453703703</v>
      </c>
    </row>
    <row r="1972" spans="1:19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s="11" t="s">
        <v>8305</v>
      </c>
      <c r="P1972">
        <f t="shared" si="120"/>
        <v>80.73</v>
      </c>
      <c r="Q1972">
        <f t="shared" si="121"/>
        <v>1132</v>
      </c>
      <c r="R1972" s="16">
        <f t="shared" si="123"/>
        <v>41324.193298611113</v>
      </c>
      <c r="S1972" s="16">
        <f t="shared" si="122"/>
        <v>41384.151631944449</v>
      </c>
    </row>
    <row r="1973" spans="1:19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s="11" t="s">
        <v>8305</v>
      </c>
      <c r="P1973">
        <f t="shared" si="120"/>
        <v>272.36</v>
      </c>
      <c r="Q1973">
        <f t="shared" si="121"/>
        <v>263</v>
      </c>
      <c r="R1973" s="16">
        <f t="shared" si="123"/>
        <v>41561.500706018516</v>
      </c>
      <c r="S1973" s="16">
        <f t="shared" si="122"/>
        <v>41593.166666666664</v>
      </c>
    </row>
    <row r="1974" spans="1:19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s="11" t="s">
        <v>8305</v>
      </c>
      <c r="P1974">
        <f t="shared" si="120"/>
        <v>70.849999999999994</v>
      </c>
      <c r="Q1974">
        <f t="shared" si="121"/>
        <v>674</v>
      </c>
      <c r="R1974" s="16">
        <f t="shared" si="123"/>
        <v>41201.012083333335</v>
      </c>
      <c r="S1974" s="16">
        <f t="shared" si="122"/>
        <v>41231.053749999999</v>
      </c>
    </row>
    <row r="1975" spans="1:19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s="11" t="s">
        <v>8305</v>
      </c>
      <c r="P1975">
        <f t="shared" si="120"/>
        <v>247.94</v>
      </c>
      <c r="Q1975">
        <f t="shared" si="121"/>
        <v>257</v>
      </c>
      <c r="R1975" s="16">
        <f t="shared" si="123"/>
        <v>42549.722962962958</v>
      </c>
      <c r="S1975" s="16">
        <f t="shared" si="122"/>
        <v>42588.291666666672</v>
      </c>
    </row>
    <row r="1976" spans="1:19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s="11" t="s">
        <v>8305</v>
      </c>
      <c r="P1976">
        <f t="shared" si="120"/>
        <v>186.81</v>
      </c>
      <c r="Q1976">
        <f t="shared" si="121"/>
        <v>375</v>
      </c>
      <c r="R1976" s="16">
        <f t="shared" si="123"/>
        <v>41445.334131944444</v>
      </c>
      <c r="S1976" s="16">
        <f t="shared" si="122"/>
        <v>41505.334131944444</v>
      </c>
    </row>
    <row r="1977" spans="1:19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s="11" t="s">
        <v>8305</v>
      </c>
      <c r="P1977">
        <f t="shared" si="120"/>
        <v>131.99</v>
      </c>
      <c r="Q1977">
        <f t="shared" si="121"/>
        <v>209</v>
      </c>
      <c r="R1977" s="16">
        <f t="shared" si="123"/>
        <v>41313.755219907405</v>
      </c>
      <c r="S1977" s="16">
        <f t="shared" si="122"/>
        <v>41343.755219907405</v>
      </c>
    </row>
    <row r="1978" spans="1:19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s="11" t="s">
        <v>8305</v>
      </c>
      <c r="P1978">
        <f t="shared" si="120"/>
        <v>29.31</v>
      </c>
      <c r="Q1978">
        <f t="shared" si="121"/>
        <v>347</v>
      </c>
      <c r="R1978" s="16">
        <f t="shared" si="123"/>
        <v>41438.899594907409</v>
      </c>
      <c r="S1978" s="16">
        <f t="shared" si="122"/>
        <v>41468.899594907409</v>
      </c>
    </row>
    <row r="1979" spans="1:19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s="11" t="s">
        <v>8305</v>
      </c>
      <c r="P1979">
        <f t="shared" si="120"/>
        <v>245.02</v>
      </c>
      <c r="Q1979">
        <f t="shared" si="121"/>
        <v>402</v>
      </c>
      <c r="R1979" s="16">
        <f t="shared" si="123"/>
        <v>42311.216898148152</v>
      </c>
      <c r="S1979" s="16">
        <f t="shared" si="122"/>
        <v>42357.332638888889</v>
      </c>
    </row>
    <row r="1980" spans="1:19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s="11" t="s">
        <v>8305</v>
      </c>
      <c r="P1980">
        <f t="shared" si="120"/>
        <v>1323.25</v>
      </c>
      <c r="Q1980">
        <f t="shared" si="121"/>
        <v>1027</v>
      </c>
      <c r="R1980" s="16">
        <f t="shared" si="123"/>
        <v>41039.225601851853</v>
      </c>
      <c r="S1980" s="16">
        <f t="shared" si="122"/>
        <v>41072.291666666664</v>
      </c>
    </row>
    <row r="1981" spans="1:19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s="11" t="s">
        <v>8305</v>
      </c>
      <c r="P1981">
        <f t="shared" si="120"/>
        <v>282.66000000000003</v>
      </c>
      <c r="Q1981">
        <f t="shared" si="121"/>
        <v>115</v>
      </c>
      <c r="R1981" s="16">
        <f t="shared" si="123"/>
        <v>42290.460023148145</v>
      </c>
      <c r="S1981" s="16">
        <f t="shared" si="122"/>
        <v>42327.207638888889</v>
      </c>
    </row>
    <row r="1982" spans="1:19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s="11" t="s">
        <v>8305</v>
      </c>
      <c r="P1982">
        <f t="shared" si="120"/>
        <v>91.21</v>
      </c>
      <c r="Q1982">
        <f t="shared" si="121"/>
        <v>355</v>
      </c>
      <c r="R1982" s="16">
        <f t="shared" si="123"/>
        <v>42423.542384259257</v>
      </c>
      <c r="S1982" s="16">
        <f t="shared" si="122"/>
        <v>42463.500717592593</v>
      </c>
    </row>
    <row r="1983" spans="1:19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s="11" t="s">
        <v>8306</v>
      </c>
      <c r="P1983">
        <f t="shared" si="120"/>
        <v>31.75</v>
      </c>
      <c r="Q1983">
        <f t="shared" si="121"/>
        <v>5</v>
      </c>
      <c r="R1983" s="16">
        <f t="shared" si="123"/>
        <v>41799.725289351853</v>
      </c>
      <c r="S1983" s="16">
        <f t="shared" si="122"/>
        <v>41829.725289351853</v>
      </c>
    </row>
    <row r="1984" spans="1:19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s="11" t="s">
        <v>8306</v>
      </c>
      <c r="P1984">
        <f t="shared" si="120"/>
        <v>0</v>
      </c>
      <c r="Q1984">
        <f t="shared" si="121"/>
        <v>0</v>
      </c>
      <c r="R1984" s="16">
        <f t="shared" si="123"/>
        <v>42678.586655092593</v>
      </c>
      <c r="S1984" s="16">
        <f t="shared" si="122"/>
        <v>42708.628321759257</v>
      </c>
    </row>
    <row r="1985" spans="1:19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s="11" t="s">
        <v>8306</v>
      </c>
      <c r="P1985">
        <f t="shared" si="120"/>
        <v>88.69</v>
      </c>
      <c r="Q1985">
        <f t="shared" si="121"/>
        <v>4</v>
      </c>
      <c r="R1985" s="16">
        <f t="shared" si="123"/>
        <v>42593.011782407411</v>
      </c>
      <c r="S1985" s="16">
        <f t="shared" si="122"/>
        <v>42615.291666666672</v>
      </c>
    </row>
    <row r="1986" spans="1:19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s="11" t="s">
        <v>8306</v>
      </c>
      <c r="P1986">
        <f t="shared" ref="P1986:P2049" si="124">IFERROR(ROUND(E1986/L1986,2),0)</f>
        <v>453.14</v>
      </c>
      <c r="Q1986">
        <f t="shared" ref="Q1986:Q2049" si="125">ROUND((E1986/D1986)*100,0)</f>
        <v>21</v>
      </c>
      <c r="R1986" s="16">
        <f t="shared" si="123"/>
        <v>41913.790289351848</v>
      </c>
      <c r="S1986" s="16">
        <f t="shared" si="122"/>
        <v>41973.831956018519</v>
      </c>
    </row>
    <row r="1987" spans="1:19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s="11" t="s">
        <v>8306</v>
      </c>
      <c r="P1987">
        <f t="shared" si="124"/>
        <v>12.75</v>
      </c>
      <c r="Q1987">
        <f t="shared" si="125"/>
        <v>3</v>
      </c>
      <c r="R1987" s="16">
        <f t="shared" si="123"/>
        <v>42555.698738425926</v>
      </c>
      <c r="S1987" s="16">
        <f t="shared" ref="S1987:S2050" si="126">(((I1987/60)/60)/24)+DATE(1970,1,1)</f>
        <v>42584.958333333328</v>
      </c>
    </row>
    <row r="1988" spans="1:19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s="11" t="s">
        <v>8306</v>
      </c>
      <c r="P1988">
        <f t="shared" si="124"/>
        <v>1</v>
      </c>
      <c r="Q1988">
        <f t="shared" si="125"/>
        <v>0</v>
      </c>
      <c r="R1988" s="16">
        <f t="shared" ref="R1988:R2051" si="127">(((J1988/60)/60)/24)+DATE(1970,1,1)</f>
        <v>42413.433831018512</v>
      </c>
      <c r="S1988" s="16">
        <f t="shared" si="126"/>
        <v>42443.392164351855</v>
      </c>
    </row>
    <row r="1989" spans="1:19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s="11" t="s">
        <v>8306</v>
      </c>
      <c r="P1989">
        <f t="shared" si="124"/>
        <v>83.43</v>
      </c>
      <c r="Q1989">
        <f t="shared" si="125"/>
        <v>42</v>
      </c>
      <c r="R1989" s="16">
        <f t="shared" si="127"/>
        <v>42034.639768518522</v>
      </c>
      <c r="S1989" s="16">
        <f t="shared" si="126"/>
        <v>42064.639768518522</v>
      </c>
    </row>
    <row r="1990" spans="1:19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s="11" t="s">
        <v>8306</v>
      </c>
      <c r="P1990">
        <f t="shared" si="124"/>
        <v>25</v>
      </c>
      <c r="Q1990">
        <f t="shared" si="125"/>
        <v>0</v>
      </c>
      <c r="R1990" s="16">
        <f t="shared" si="127"/>
        <v>42206.763217592597</v>
      </c>
      <c r="S1990" s="16">
        <f t="shared" si="126"/>
        <v>42236.763217592597</v>
      </c>
    </row>
    <row r="1991" spans="1:19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s="11" t="s">
        <v>8306</v>
      </c>
      <c r="P1991">
        <f t="shared" si="124"/>
        <v>50</v>
      </c>
      <c r="Q1991">
        <f t="shared" si="125"/>
        <v>1</v>
      </c>
      <c r="R1991" s="16">
        <f t="shared" si="127"/>
        <v>42685.680648148147</v>
      </c>
      <c r="S1991" s="16">
        <f t="shared" si="126"/>
        <v>42715.680648148147</v>
      </c>
    </row>
    <row r="1992" spans="1:19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s="11" t="s">
        <v>8306</v>
      </c>
      <c r="P1992">
        <f t="shared" si="124"/>
        <v>101.8</v>
      </c>
      <c r="Q1992">
        <f t="shared" si="125"/>
        <v>17</v>
      </c>
      <c r="R1992" s="16">
        <f t="shared" si="127"/>
        <v>42398.195972222224</v>
      </c>
      <c r="S1992" s="16">
        <f t="shared" si="126"/>
        <v>42413.195972222224</v>
      </c>
    </row>
    <row r="1993" spans="1:19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s="11" t="s">
        <v>8306</v>
      </c>
      <c r="P1993">
        <f t="shared" si="124"/>
        <v>46.67</v>
      </c>
      <c r="Q1993">
        <f t="shared" si="125"/>
        <v>7</v>
      </c>
      <c r="R1993" s="16">
        <f t="shared" si="127"/>
        <v>42167.89335648148</v>
      </c>
      <c r="S1993" s="16">
        <f t="shared" si="126"/>
        <v>42188.89335648148</v>
      </c>
    </row>
    <row r="1994" spans="1:19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s="11" t="s">
        <v>8306</v>
      </c>
      <c r="P1994">
        <f t="shared" si="124"/>
        <v>1</v>
      </c>
      <c r="Q1994">
        <f t="shared" si="125"/>
        <v>0</v>
      </c>
      <c r="R1994" s="16">
        <f t="shared" si="127"/>
        <v>42023.143414351856</v>
      </c>
      <c r="S1994" s="16">
        <f t="shared" si="126"/>
        <v>42053.143414351856</v>
      </c>
    </row>
    <row r="1995" spans="1:19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s="11" t="s">
        <v>8306</v>
      </c>
      <c r="P1995">
        <f t="shared" si="124"/>
        <v>0</v>
      </c>
      <c r="Q1995">
        <f t="shared" si="125"/>
        <v>0</v>
      </c>
      <c r="R1995" s="16">
        <f t="shared" si="127"/>
        <v>42329.58839120371</v>
      </c>
      <c r="S1995" s="16">
        <f t="shared" si="126"/>
        <v>42359.58839120371</v>
      </c>
    </row>
    <row r="1996" spans="1:19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s="11" t="s">
        <v>8306</v>
      </c>
      <c r="P1996">
        <f t="shared" si="124"/>
        <v>0</v>
      </c>
      <c r="Q1996">
        <f t="shared" si="125"/>
        <v>0</v>
      </c>
      <c r="R1996" s="16">
        <f t="shared" si="127"/>
        <v>42651.006273148145</v>
      </c>
      <c r="S1996" s="16">
        <f t="shared" si="126"/>
        <v>42711.047939814816</v>
      </c>
    </row>
    <row r="1997" spans="1:19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s="11" t="s">
        <v>8306</v>
      </c>
      <c r="P1997">
        <f t="shared" si="124"/>
        <v>26</v>
      </c>
      <c r="Q1997">
        <f t="shared" si="125"/>
        <v>8</v>
      </c>
      <c r="R1997" s="16">
        <f t="shared" si="127"/>
        <v>42181.902037037042</v>
      </c>
      <c r="S1997" s="16">
        <f t="shared" si="126"/>
        <v>42201.902037037042</v>
      </c>
    </row>
    <row r="1998" spans="1:19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s="11" t="s">
        <v>8306</v>
      </c>
      <c r="P1998">
        <f t="shared" si="124"/>
        <v>0</v>
      </c>
      <c r="Q1998">
        <f t="shared" si="125"/>
        <v>0</v>
      </c>
      <c r="R1998" s="16">
        <f t="shared" si="127"/>
        <v>41800.819571759261</v>
      </c>
      <c r="S1998" s="16">
        <f t="shared" si="126"/>
        <v>41830.819571759261</v>
      </c>
    </row>
    <row r="1999" spans="1:19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s="11" t="s">
        <v>8306</v>
      </c>
      <c r="P1999">
        <f t="shared" si="124"/>
        <v>0</v>
      </c>
      <c r="Q1999">
        <f t="shared" si="125"/>
        <v>0</v>
      </c>
      <c r="R1999" s="16">
        <f t="shared" si="127"/>
        <v>41847.930694444447</v>
      </c>
      <c r="S1999" s="16">
        <f t="shared" si="126"/>
        <v>41877.930694444447</v>
      </c>
    </row>
    <row r="2000" spans="1:19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s="11" t="s">
        <v>8306</v>
      </c>
      <c r="P2000">
        <f t="shared" si="124"/>
        <v>218.33</v>
      </c>
      <c r="Q2000">
        <f t="shared" si="125"/>
        <v>26</v>
      </c>
      <c r="R2000" s="16">
        <f t="shared" si="127"/>
        <v>41807.118495370371</v>
      </c>
      <c r="S2000" s="16">
        <f t="shared" si="126"/>
        <v>41852.118495370371</v>
      </c>
    </row>
    <row r="2001" spans="1:19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s="11" t="s">
        <v>8306</v>
      </c>
      <c r="P2001">
        <f t="shared" si="124"/>
        <v>33.71</v>
      </c>
      <c r="Q2001">
        <f t="shared" si="125"/>
        <v>1</v>
      </c>
      <c r="R2001" s="16">
        <f t="shared" si="127"/>
        <v>41926.482731481483</v>
      </c>
      <c r="S2001" s="16">
        <f t="shared" si="126"/>
        <v>41956.524398148147</v>
      </c>
    </row>
    <row r="2002" spans="1:19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s="11" t="s">
        <v>8306</v>
      </c>
      <c r="P2002">
        <f t="shared" si="124"/>
        <v>25</v>
      </c>
      <c r="Q2002">
        <f t="shared" si="125"/>
        <v>13</v>
      </c>
      <c r="R2002" s="16">
        <f t="shared" si="127"/>
        <v>42345.951539351852</v>
      </c>
      <c r="S2002" s="16">
        <f t="shared" si="126"/>
        <v>42375.951539351852</v>
      </c>
    </row>
    <row r="2003" spans="1:19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s="11" t="s">
        <v>8305</v>
      </c>
      <c r="P2003">
        <f t="shared" si="124"/>
        <v>128.38999999999999</v>
      </c>
      <c r="Q2003">
        <f t="shared" si="125"/>
        <v>382</v>
      </c>
      <c r="R2003" s="16">
        <f t="shared" si="127"/>
        <v>42136.209675925929</v>
      </c>
      <c r="S2003" s="16">
        <f t="shared" si="126"/>
        <v>42167.833333333328</v>
      </c>
    </row>
    <row r="2004" spans="1:19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s="11" t="s">
        <v>8305</v>
      </c>
      <c r="P2004">
        <f t="shared" si="124"/>
        <v>78.83</v>
      </c>
      <c r="Q2004">
        <f t="shared" si="125"/>
        <v>217</v>
      </c>
      <c r="R2004" s="16">
        <f t="shared" si="127"/>
        <v>42728.71230324074</v>
      </c>
      <c r="S2004" s="16">
        <f t="shared" si="126"/>
        <v>42758.71230324074</v>
      </c>
    </row>
    <row r="2005" spans="1:19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s="11" t="s">
        <v>8305</v>
      </c>
      <c r="P2005">
        <f t="shared" si="124"/>
        <v>91.76</v>
      </c>
      <c r="Q2005">
        <f t="shared" si="125"/>
        <v>312</v>
      </c>
      <c r="R2005" s="16">
        <f t="shared" si="127"/>
        <v>40347.125601851854</v>
      </c>
      <c r="S2005" s="16">
        <f t="shared" si="126"/>
        <v>40361.958333333336</v>
      </c>
    </row>
    <row r="2006" spans="1:19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s="11" t="s">
        <v>8305</v>
      </c>
      <c r="P2006">
        <f t="shared" si="124"/>
        <v>331.1</v>
      </c>
      <c r="Q2006">
        <f t="shared" si="125"/>
        <v>234</v>
      </c>
      <c r="R2006" s="16">
        <f t="shared" si="127"/>
        <v>41800.604895833334</v>
      </c>
      <c r="S2006" s="16">
        <f t="shared" si="126"/>
        <v>41830.604895833334</v>
      </c>
    </row>
    <row r="2007" spans="1:19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s="11" t="s">
        <v>8305</v>
      </c>
      <c r="P2007">
        <f t="shared" si="124"/>
        <v>194.26</v>
      </c>
      <c r="Q2007">
        <f t="shared" si="125"/>
        <v>124</v>
      </c>
      <c r="R2007" s="16">
        <f t="shared" si="127"/>
        <v>41535.812708333331</v>
      </c>
      <c r="S2007" s="16">
        <f t="shared" si="126"/>
        <v>41563.165972222225</v>
      </c>
    </row>
    <row r="2008" spans="1:19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s="11" t="s">
        <v>8305</v>
      </c>
      <c r="P2008">
        <f t="shared" si="124"/>
        <v>408.98</v>
      </c>
      <c r="Q2008">
        <f t="shared" si="125"/>
        <v>248</v>
      </c>
      <c r="R2008" s="16">
        <f t="shared" si="127"/>
        <v>41941.500520833331</v>
      </c>
      <c r="S2008" s="16">
        <f t="shared" si="126"/>
        <v>41976.542187500003</v>
      </c>
    </row>
    <row r="2009" spans="1:19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s="11" t="s">
        <v>8305</v>
      </c>
      <c r="P2009">
        <f t="shared" si="124"/>
        <v>84.46</v>
      </c>
      <c r="Q2009">
        <f t="shared" si="125"/>
        <v>116</v>
      </c>
      <c r="R2009" s="16">
        <f t="shared" si="127"/>
        <v>40347.837800925925</v>
      </c>
      <c r="S2009" s="16">
        <f t="shared" si="126"/>
        <v>40414.166666666664</v>
      </c>
    </row>
    <row r="2010" spans="1:19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s="11" t="s">
        <v>8305</v>
      </c>
      <c r="P2010">
        <f t="shared" si="124"/>
        <v>44.85</v>
      </c>
      <c r="Q2010">
        <f t="shared" si="125"/>
        <v>117</v>
      </c>
      <c r="R2010" s="16">
        <f t="shared" si="127"/>
        <v>40761.604421296295</v>
      </c>
      <c r="S2010" s="16">
        <f t="shared" si="126"/>
        <v>40805.604421296295</v>
      </c>
    </row>
    <row r="2011" spans="1:19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s="11" t="s">
        <v>8305</v>
      </c>
      <c r="P2011">
        <f t="shared" si="124"/>
        <v>383.36</v>
      </c>
      <c r="Q2011">
        <f t="shared" si="125"/>
        <v>305</v>
      </c>
      <c r="R2011" s="16">
        <f t="shared" si="127"/>
        <v>42661.323414351849</v>
      </c>
      <c r="S2011" s="16">
        <f t="shared" si="126"/>
        <v>42697.365081018521</v>
      </c>
    </row>
    <row r="2012" spans="1:19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s="11" t="s">
        <v>8305</v>
      </c>
      <c r="P2012">
        <f t="shared" si="124"/>
        <v>55.28</v>
      </c>
      <c r="Q2012">
        <f t="shared" si="125"/>
        <v>320</v>
      </c>
      <c r="R2012" s="16">
        <f t="shared" si="127"/>
        <v>42570.996423611112</v>
      </c>
      <c r="S2012" s="16">
        <f t="shared" si="126"/>
        <v>42600.996423611112</v>
      </c>
    </row>
    <row r="2013" spans="1:19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s="11" t="s">
        <v>8305</v>
      </c>
      <c r="P2013">
        <f t="shared" si="124"/>
        <v>422.02</v>
      </c>
      <c r="Q2013">
        <f t="shared" si="125"/>
        <v>820</v>
      </c>
      <c r="R2013" s="16">
        <f t="shared" si="127"/>
        <v>42347.358483796299</v>
      </c>
      <c r="S2013" s="16">
        <f t="shared" si="126"/>
        <v>42380.958333333328</v>
      </c>
    </row>
    <row r="2014" spans="1:19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s="11" t="s">
        <v>8305</v>
      </c>
      <c r="P2014">
        <f t="shared" si="124"/>
        <v>64.180000000000007</v>
      </c>
      <c r="Q2014">
        <f t="shared" si="125"/>
        <v>235</v>
      </c>
      <c r="R2014" s="16">
        <f t="shared" si="127"/>
        <v>42010.822233796294</v>
      </c>
      <c r="S2014" s="16">
        <f t="shared" si="126"/>
        <v>42040.822233796294</v>
      </c>
    </row>
    <row r="2015" spans="1:19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s="11" t="s">
        <v>8305</v>
      </c>
      <c r="P2015">
        <f t="shared" si="124"/>
        <v>173.58</v>
      </c>
      <c r="Q2015">
        <f t="shared" si="125"/>
        <v>495</v>
      </c>
      <c r="R2015" s="16">
        <f t="shared" si="127"/>
        <v>42499.960810185185</v>
      </c>
      <c r="S2015" s="16">
        <f t="shared" si="126"/>
        <v>42559.960810185185</v>
      </c>
    </row>
    <row r="2016" spans="1:19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s="11" t="s">
        <v>8305</v>
      </c>
      <c r="P2016">
        <f t="shared" si="124"/>
        <v>88.6</v>
      </c>
      <c r="Q2016">
        <f t="shared" si="125"/>
        <v>7814</v>
      </c>
      <c r="R2016" s="16">
        <f t="shared" si="127"/>
        <v>41324.214571759258</v>
      </c>
      <c r="S2016" s="16">
        <f t="shared" si="126"/>
        <v>41358.172905092593</v>
      </c>
    </row>
    <row r="2017" spans="1:19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s="11" t="s">
        <v>8305</v>
      </c>
      <c r="P2017">
        <f t="shared" si="124"/>
        <v>50.22</v>
      </c>
      <c r="Q2017">
        <f t="shared" si="125"/>
        <v>113</v>
      </c>
      <c r="R2017" s="16">
        <f t="shared" si="127"/>
        <v>40765.876886574071</v>
      </c>
      <c r="S2017" s="16">
        <f t="shared" si="126"/>
        <v>40795.876886574071</v>
      </c>
    </row>
    <row r="2018" spans="1:19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s="11" t="s">
        <v>8305</v>
      </c>
      <c r="P2018">
        <f t="shared" si="124"/>
        <v>192.39</v>
      </c>
      <c r="Q2018">
        <f t="shared" si="125"/>
        <v>922</v>
      </c>
      <c r="R2018" s="16">
        <f t="shared" si="127"/>
        <v>41312.88077546296</v>
      </c>
      <c r="S2018" s="16">
        <f t="shared" si="126"/>
        <v>41342.88077546296</v>
      </c>
    </row>
    <row r="2019" spans="1:19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s="11" t="s">
        <v>8305</v>
      </c>
      <c r="P2019">
        <f t="shared" si="124"/>
        <v>73.42</v>
      </c>
      <c r="Q2019">
        <f t="shared" si="125"/>
        <v>125</v>
      </c>
      <c r="R2019" s="16">
        <f t="shared" si="127"/>
        <v>40961.057349537034</v>
      </c>
      <c r="S2019" s="16">
        <f t="shared" si="126"/>
        <v>40992.166666666664</v>
      </c>
    </row>
    <row r="2020" spans="1:19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s="11" t="s">
        <v>8305</v>
      </c>
      <c r="P2020">
        <f t="shared" si="124"/>
        <v>147.68</v>
      </c>
      <c r="Q2020">
        <f t="shared" si="125"/>
        <v>102</v>
      </c>
      <c r="R2020" s="16">
        <f t="shared" si="127"/>
        <v>42199.365844907406</v>
      </c>
      <c r="S2020" s="16">
        <f t="shared" si="126"/>
        <v>42229.365844907406</v>
      </c>
    </row>
    <row r="2021" spans="1:19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s="11" t="s">
        <v>8305</v>
      </c>
      <c r="P2021">
        <f t="shared" si="124"/>
        <v>108.97</v>
      </c>
      <c r="Q2021">
        <f t="shared" si="125"/>
        <v>485</v>
      </c>
      <c r="R2021" s="16">
        <f t="shared" si="127"/>
        <v>42605.70857638889</v>
      </c>
      <c r="S2021" s="16">
        <f t="shared" si="126"/>
        <v>42635.70857638889</v>
      </c>
    </row>
    <row r="2022" spans="1:19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s="11" t="s">
        <v>8305</v>
      </c>
      <c r="P2022">
        <f t="shared" si="124"/>
        <v>23.65</v>
      </c>
      <c r="Q2022">
        <f t="shared" si="125"/>
        <v>192</v>
      </c>
      <c r="R2022" s="16">
        <f t="shared" si="127"/>
        <v>41737.097499999996</v>
      </c>
      <c r="S2022" s="16">
        <f t="shared" si="126"/>
        <v>41773.961111111108</v>
      </c>
    </row>
    <row r="2023" spans="1:19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s="11" t="s">
        <v>8305</v>
      </c>
      <c r="P2023">
        <f t="shared" si="124"/>
        <v>147.94999999999999</v>
      </c>
      <c r="Q2023">
        <f t="shared" si="125"/>
        <v>281</v>
      </c>
      <c r="R2023" s="16">
        <f t="shared" si="127"/>
        <v>41861.070567129631</v>
      </c>
      <c r="S2023" s="16">
        <f t="shared" si="126"/>
        <v>41906.070567129631</v>
      </c>
    </row>
    <row r="2024" spans="1:19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s="11" t="s">
        <v>8305</v>
      </c>
      <c r="P2024">
        <f t="shared" si="124"/>
        <v>385.04</v>
      </c>
      <c r="Q2024">
        <f t="shared" si="125"/>
        <v>125</v>
      </c>
      <c r="R2024" s="16">
        <f t="shared" si="127"/>
        <v>42502.569120370375</v>
      </c>
      <c r="S2024" s="16">
        <f t="shared" si="126"/>
        <v>42532.569120370375</v>
      </c>
    </row>
    <row r="2025" spans="1:19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s="11" t="s">
        <v>8305</v>
      </c>
      <c r="P2025">
        <f t="shared" si="124"/>
        <v>457.39</v>
      </c>
      <c r="Q2025">
        <f t="shared" si="125"/>
        <v>161</v>
      </c>
      <c r="R2025" s="16">
        <f t="shared" si="127"/>
        <v>42136.420752314814</v>
      </c>
      <c r="S2025" s="16">
        <f t="shared" si="126"/>
        <v>42166.420752314814</v>
      </c>
    </row>
    <row r="2026" spans="1:19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s="11" t="s">
        <v>8305</v>
      </c>
      <c r="P2026">
        <f t="shared" si="124"/>
        <v>222.99</v>
      </c>
      <c r="Q2026">
        <f t="shared" si="125"/>
        <v>585</v>
      </c>
      <c r="R2026" s="16">
        <f t="shared" si="127"/>
        <v>41099.966944444444</v>
      </c>
      <c r="S2026" s="16">
        <f t="shared" si="126"/>
        <v>41134.125</v>
      </c>
    </row>
    <row r="2027" spans="1:19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s="11" t="s">
        <v>8305</v>
      </c>
      <c r="P2027">
        <f t="shared" si="124"/>
        <v>220.74</v>
      </c>
      <c r="Q2027">
        <f t="shared" si="125"/>
        <v>201</v>
      </c>
      <c r="R2027" s="16">
        <f t="shared" si="127"/>
        <v>42136.184560185182</v>
      </c>
      <c r="S2027" s="16">
        <f t="shared" si="126"/>
        <v>42166.184560185182</v>
      </c>
    </row>
    <row r="2028" spans="1:19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s="11" t="s">
        <v>8305</v>
      </c>
      <c r="P2028">
        <f t="shared" si="124"/>
        <v>73.5</v>
      </c>
      <c r="Q2028">
        <f t="shared" si="125"/>
        <v>133</v>
      </c>
      <c r="R2028" s="16">
        <f t="shared" si="127"/>
        <v>41704.735937500001</v>
      </c>
      <c r="S2028" s="16">
        <f t="shared" si="126"/>
        <v>41750.165972222225</v>
      </c>
    </row>
    <row r="2029" spans="1:19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s="11" t="s">
        <v>8305</v>
      </c>
      <c r="P2029">
        <f t="shared" si="124"/>
        <v>223.1</v>
      </c>
      <c r="Q2029">
        <f t="shared" si="125"/>
        <v>120</v>
      </c>
      <c r="R2029" s="16">
        <f t="shared" si="127"/>
        <v>42048.813877314817</v>
      </c>
      <c r="S2029" s="16">
        <f t="shared" si="126"/>
        <v>42093.772210648152</v>
      </c>
    </row>
    <row r="2030" spans="1:19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s="11" t="s">
        <v>8305</v>
      </c>
      <c r="P2030">
        <f t="shared" si="124"/>
        <v>47.91</v>
      </c>
      <c r="Q2030">
        <f t="shared" si="125"/>
        <v>126</v>
      </c>
      <c r="R2030" s="16">
        <f t="shared" si="127"/>
        <v>40215.919050925928</v>
      </c>
      <c r="S2030" s="16">
        <f t="shared" si="126"/>
        <v>40252.913194444445</v>
      </c>
    </row>
    <row r="2031" spans="1:19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s="11" t="s">
        <v>8305</v>
      </c>
      <c r="P2031">
        <f t="shared" si="124"/>
        <v>96.06</v>
      </c>
      <c r="Q2031">
        <f t="shared" si="125"/>
        <v>361</v>
      </c>
      <c r="R2031" s="16">
        <f t="shared" si="127"/>
        <v>41848.021770833337</v>
      </c>
      <c r="S2031" s="16">
        <f t="shared" si="126"/>
        <v>41878.021770833337</v>
      </c>
    </row>
    <row r="2032" spans="1:19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s="11" t="s">
        <v>8305</v>
      </c>
      <c r="P2032">
        <f t="shared" si="124"/>
        <v>118.61</v>
      </c>
      <c r="Q2032">
        <f t="shared" si="125"/>
        <v>226</v>
      </c>
      <c r="R2032" s="16">
        <f t="shared" si="127"/>
        <v>41212.996481481481</v>
      </c>
      <c r="S2032" s="16">
        <f t="shared" si="126"/>
        <v>41242.996481481481</v>
      </c>
    </row>
    <row r="2033" spans="1:19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s="11" t="s">
        <v>8305</v>
      </c>
      <c r="P2033">
        <f t="shared" si="124"/>
        <v>118.45</v>
      </c>
      <c r="Q2033">
        <f t="shared" si="125"/>
        <v>120</v>
      </c>
      <c r="R2033" s="16">
        <f t="shared" si="127"/>
        <v>41975.329317129625</v>
      </c>
      <c r="S2033" s="16">
        <f t="shared" si="126"/>
        <v>42013.041666666672</v>
      </c>
    </row>
    <row r="2034" spans="1:19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s="11" t="s">
        <v>8305</v>
      </c>
      <c r="P2034">
        <f t="shared" si="124"/>
        <v>143.21</v>
      </c>
      <c r="Q2034">
        <f t="shared" si="125"/>
        <v>304</v>
      </c>
      <c r="R2034" s="16">
        <f t="shared" si="127"/>
        <v>42689.565671296295</v>
      </c>
      <c r="S2034" s="16">
        <f t="shared" si="126"/>
        <v>42719.208333333328</v>
      </c>
    </row>
    <row r="2035" spans="1:19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s="11" t="s">
        <v>8305</v>
      </c>
      <c r="P2035">
        <f t="shared" si="124"/>
        <v>282.72000000000003</v>
      </c>
      <c r="Q2035">
        <f t="shared" si="125"/>
        <v>179</v>
      </c>
      <c r="R2035" s="16">
        <f t="shared" si="127"/>
        <v>41725.082384259258</v>
      </c>
      <c r="S2035" s="16">
        <f t="shared" si="126"/>
        <v>41755.082384259258</v>
      </c>
    </row>
    <row r="2036" spans="1:19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s="11" t="s">
        <v>8305</v>
      </c>
      <c r="P2036">
        <f t="shared" si="124"/>
        <v>593.94000000000005</v>
      </c>
      <c r="Q2036">
        <f t="shared" si="125"/>
        <v>387</v>
      </c>
      <c r="R2036" s="16">
        <f t="shared" si="127"/>
        <v>42076.130011574074</v>
      </c>
      <c r="S2036" s="16">
        <f t="shared" si="126"/>
        <v>42131.290277777778</v>
      </c>
    </row>
    <row r="2037" spans="1:19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s="11" t="s">
        <v>8305</v>
      </c>
      <c r="P2037">
        <f t="shared" si="124"/>
        <v>262.16000000000003</v>
      </c>
      <c r="Q2037">
        <f t="shared" si="125"/>
        <v>211</v>
      </c>
      <c r="R2037" s="16">
        <f t="shared" si="127"/>
        <v>42311.625081018516</v>
      </c>
      <c r="S2037" s="16">
        <f t="shared" si="126"/>
        <v>42357.041666666672</v>
      </c>
    </row>
    <row r="2038" spans="1:19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s="11" t="s">
        <v>8305</v>
      </c>
      <c r="P2038">
        <f t="shared" si="124"/>
        <v>46.58</v>
      </c>
      <c r="Q2038">
        <f t="shared" si="125"/>
        <v>132</v>
      </c>
      <c r="R2038" s="16">
        <f t="shared" si="127"/>
        <v>41738.864803240744</v>
      </c>
      <c r="S2038" s="16">
        <f t="shared" si="126"/>
        <v>41768.864803240744</v>
      </c>
    </row>
    <row r="2039" spans="1:19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s="11" t="s">
        <v>8305</v>
      </c>
      <c r="P2039">
        <f t="shared" si="124"/>
        <v>70.040000000000006</v>
      </c>
      <c r="Q2039">
        <f t="shared" si="125"/>
        <v>300</v>
      </c>
      <c r="R2039" s="16">
        <f t="shared" si="127"/>
        <v>41578.210104166668</v>
      </c>
      <c r="S2039" s="16">
        <f t="shared" si="126"/>
        <v>41638.251770833333</v>
      </c>
    </row>
    <row r="2040" spans="1:19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s="11" t="s">
        <v>8305</v>
      </c>
      <c r="P2040">
        <f t="shared" si="124"/>
        <v>164.91</v>
      </c>
      <c r="Q2040">
        <f t="shared" si="125"/>
        <v>421</v>
      </c>
      <c r="R2040" s="16">
        <f t="shared" si="127"/>
        <v>41424.27107638889</v>
      </c>
      <c r="S2040" s="16">
        <f t="shared" si="126"/>
        <v>41456.75</v>
      </c>
    </row>
    <row r="2041" spans="1:19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s="11" t="s">
        <v>8305</v>
      </c>
      <c r="P2041">
        <f t="shared" si="124"/>
        <v>449.26</v>
      </c>
      <c r="Q2041">
        <f t="shared" si="125"/>
        <v>136</v>
      </c>
      <c r="R2041" s="16">
        <f t="shared" si="127"/>
        <v>42675.438946759255</v>
      </c>
      <c r="S2041" s="16">
        <f t="shared" si="126"/>
        <v>42705.207638888889</v>
      </c>
    </row>
    <row r="2042" spans="1:19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s="11" t="s">
        <v>8305</v>
      </c>
      <c r="P2042">
        <f t="shared" si="124"/>
        <v>27.47</v>
      </c>
      <c r="Q2042">
        <f t="shared" si="125"/>
        <v>248</v>
      </c>
      <c r="R2042" s="16">
        <f t="shared" si="127"/>
        <v>41578.927118055559</v>
      </c>
      <c r="S2042" s="16">
        <f t="shared" si="126"/>
        <v>41593.968784722223</v>
      </c>
    </row>
    <row r="2043" spans="1:19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s="11" t="s">
        <v>8305</v>
      </c>
      <c r="P2043">
        <f t="shared" si="124"/>
        <v>143.97999999999999</v>
      </c>
      <c r="Q2043">
        <f t="shared" si="125"/>
        <v>182</v>
      </c>
      <c r="R2043" s="16">
        <f t="shared" si="127"/>
        <v>42654.525775462964</v>
      </c>
      <c r="S2043" s="16">
        <f t="shared" si="126"/>
        <v>42684.567442129628</v>
      </c>
    </row>
    <row r="2044" spans="1:19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s="11" t="s">
        <v>8305</v>
      </c>
      <c r="P2044">
        <f t="shared" si="124"/>
        <v>88.24</v>
      </c>
      <c r="Q2044">
        <f t="shared" si="125"/>
        <v>124</v>
      </c>
      <c r="R2044" s="16">
        <f t="shared" si="127"/>
        <v>42331.708032407405</v>
      </c>
      <c r="S2044" s="16">
        <f t="shared" si="126"/>
        <v>42391.708032407405</v>
      </c>
    </row>
    <row r="2045" spans="1:19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s="11" t="s">
        <v>8305</v>
      </c>
      <c r="P2045">
        <f t="shared" si="124"/>
        <v>36.33</v>
      </c>
      <c r="Q2045">
        <f t="shared" si="125"/>
        <v>506</v>
      </c>
      <c r="R2045" s="16">
        <f t="shared" si="127"/>
        <v>42661.176817129628</v>
      </c>
      <c r="S2045" s="16">
        <f t="shared" si="126"/>
        <v>42715.207638888889</v>
      </c>
    </row>
    <row r="2046" spans="1:19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s="11" t="s">
        <v>8305</v>
      </c>
      <c r="P2046">
        <f t="shared" si="124"/>
        <v>90.18</v>
      </c>
      <c r="Q2046">
        <f t="shared" si="125"/>
        <v>108</v>
      </c>
      <c r="R2046" s="16">
        <f t="shared" si="127"/>
        <v>42138.684189814812</v>
      </c>
      <c r="S2046" s="16">
        <f t="shared" si="126"/>
        <v>42168.684189814812</v>
      </c>
    </row>
    <row r="2047" spans="1:19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s="11" t="s">
        <v>8305</v>
      </c>
      <c r="P2047">
        <f t="shared" si="124"/>
        <v>152.62</v>
      </c>
      <c r="Q2047">
        <f t="shared" si="125"/>
        <v>819</v>
      </c>
      <c r="R2047" s="16">
        <f t="shared" si="127"/>
        <v>41069.088506944441</v>
      </c>
      <c r="S2047" s="16">
        <f t="shared" si="126"/>
        <v>41099.088506944441</v>
      </c>
    </row>
    <row r="2048" spans="1:19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s="11" t="s">
        <v>8305</v>
      </c>
      <c r="P2048">
        <f t="shared" si="124"/>
        <v>55.81</v>
      </c>
      <c r="Q2048">
        <f t="shared" si="125"/>
        <v>121</v>
      </c>
      <c r="R2048" s="16">
        <f t="shared" si="127"/>
        <v>41387.171805555554</v>
      </c>
      <c r="S2048" s="16">
        <f t="shared" si="126"/>
        <v>41417.171805555554</v>
      </c>
    </row>
    <row r="2049" spans="1:19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s="11" t="s">
        <v>8305</v>
      </c>
      <c r="P2049">
        <f t="shared" si="124"/>
        <v>227.85</v>
      </c>
      <c r="Q2049">
        <f t="shared" si="125"/>
        <v>103</v>
      </c>
      <c r="R2049" s="16">
        <f t="shared" si="127"/>
        <v>42081.903587962966</v>
      </c>
      <c r="S2049" s="16">
        <f t="shared" si="126"/>
        <v>42111</v>
      </c>
    </row>
    <row r="2050" spans="1:19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s="11" t="s">
        <v>8305</v>
      </c>
      <c r="P2050">
        <f t="shared" ref="P2050:P2113" si="128">IFERROR(ROUND(E2050/L2050,2),0)</f>
        <v>91.83</v>
      </c>
      <c r="Q2050">
        <f t="shared" ref="Q2050:Q2113" si="129">ROUND((E2050/D2050)*100,0)</f>
        <v>148</v>
      </c>
      <c r="R2050" s="16">
        <f t="shared" si="127"/>
        <v>41387.651516203703</v>
      </c>
      <c r="S2050" s="16">
        <f t="shared" si="126"/>
        <v>41417.651516203703</v>
      </c>
    </row>
    <row r="2051" spans="1:19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s="11" t="s">
        <v>8305</v>
      </c>
      <c r="P2051">
        <f t="shared" si="128"/>
        <v>80.989999999999995</v>
      </c>
      <c r="Q2051">
        <f t="shared" si="129"/>
        <v>120</v>
      </c>
      <c r="R2051" s="16">
        <f t="shared" si="127"/>
        <v>41575.527349537035</v>
      </c>
      <c r="S2051" s="16">
        <f t="shared" ref="S2051:S2114" si="130">(((I2051/60)/60)/24)+DATE(1970,1,1)</f>
        <v>41610.957638888889</v>
      </c>
    </row>
    <row r="2052" spans="1:19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s="11" t="s">
        <v>8305</v>
      </c>
      <c r="P2052">
        <f t="shared" si="128"/>
        <v>278.39</v>
      </c>
      <c r="Q2052">
        <f t="shared" si="129"/>
        <v>473</v>
      </c>
      <c r="R2052" s="16">
        <f t="shared" ref="R2052:R2115" si="131">(((J2052/60)/60)/24)+DATE(1970,1,1)</f>
        <v>42115.071504629625</v>
      </c>
      <c r="S2052" s="16">
        <f t="shared" si="130"/>
        <v>42155.071504629625</v>
      </c>
    </row>
    <row r="2053" spans="1:19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s="11" t="s">
        <v>8305</v>
      </c>
      <c r="P2053">
        <f t="shared" si="128"/>
        <v>43.1</v>
      </c>
      <c r="Q2053">
        <f t="shared" si="129"/>
        <v>130</v>
      </c>
      <c r="R2053" s="16">
        <f t="shared" si="131"/>
        <v>41604.022418981483</v>
      </c>
      <c r="S2053" s="16">
        <f t="shared" si="130"/>
        <v>41634.022418981483</v>
      </c>
    </row>
    <row r="2054" spans="1:19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s="11" t="s">
        <v>8305</v>
      </c>
      <c r="P2054">
        <f t="shared" si="128"/>
        <v>326.29000000000002</v>
      </c>
      <c r="Q2054">
        <f t="shared" si="129"/>
        <v>353</v>
      </c>
      <c r="R2054" s="16">
        <f t="shared" si="131"/>
        <v>42375.08394675926</v>
      </c>
      <c r="S2054" s="16">
        <f t="shared" si="130"/>
        <v>42420.08394675926</v>
      </c>
    </row>
    <row r="2055" spans="1:19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s="11" t="s">
        <v>8305</v>
      </c>
      <c r="P2055">
        <f t="shared" si="128"/>
        <v>41.74</v>
      </c>
      <c r="Q2055">
        <f t="shared" si="129"/>
        <v>101</v>
      </c>
      <c r="R2055" s="16">
        <f t="shared" si="131"/>
        <v>42303.617488425924</v>
      </c>
      <c r="S2055" s="16">
        <f t="shared" si="130"/>
        <v>42333.659155092595</v>
      </c>
    </row>
    <row r="2056" spans="1:19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s="11" t="s">
        <v>8305</v>
      </c>
      <c r="P2056">
        <f t="shared" si="128"/>
        <v>64.02</v>
      </c>
      <c r="Q2056">
        <f t="shared" si="129"/>
        <v>114</v>
      </c>
      <c r="R2056" s="16">
        <f t="shared" si="131"/>
        <v>41731.520949074074</v>
      </c>
      <c r="S2056" s="16">
        <f t="shared" si="130"/>
        <v>41761.520949074074</v>
      </c>
    </row>
    <row r="2057" spans="1:19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s="11" t="s">
        <v>8305</v>
      </c>
      <c r="P2057">
        <f t="shared" si="128"/>
        <v>99.46</v>
      </c>
      <c r="Q2057">
        <f t="shared" si="129"/>
        <v>167</v>
      </c>
      <c r="R2057" s="16">
        <f t="shared" si="131"/>
        <v>41946.674108796295</v>
      </c>
      <c r="S2057" s="16">
        <f t="shared" si="130"/>
        <v>41976.166666666672</v>
      </c>
    </row>
    <row r="2058" spans="1:19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s="11" t="s">
        <v>8305</v>
      </c>
      <c r="P2058">
        <f t="shared" si="128"/>
        <v>138.49</v>
      </c>
      <c r="Q2058">
        <f t="shared" si="129"/>
        <v>153</v>
      </c>
      <c r="R2058" s="16">
        <f t="shared" si="131"/>
        <v>41351.76090277778</v>
      </c>
      <c r="S2058" s="16">
        <f t="shared" si="130"/>
        <v>41381.76090277778</v>
      </c>
    </row>
    <row r="2059" spans="1:19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s="11" t="s">
        <v>8305</v>
      </c>
      <c r="P2059">
        <f t="shared" si="128"/>
        <v>45.55</v>
      </c>
      <c r="Q2059">
        <f t="shared" si="129"/>
        <v>202</v>
      </c>
      <c r="R2059" s="16">
        <f t="shared" si="131"/>
        <v>42396.494583333333</v>
      </c>
      <c r="S2059" s="16">
        <f t="shared" si="130"/>
        <v>42426.494583333333</v>
      </c>
    </row>
    <row r="2060" spans="1:19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s="11" t="s">
        <v>8305</v>
      </c>
      <c r="P2060">
        <f t="shared" si="128"/>
        <v>10.51</v>
      </c>
      <c r="Q2060">
        <f t="shared" si="129"/>
        <v>168</v>
      </c>
      <c r="R2060" s="16">
        <f t="shared" si="131"/>
        <v>42026.370717592596</v>
      </c>
      <c r="S2060" s="16">
        <f t="shared" si="130"/>
        <v>42065.833333333328</v>
      </c>
    </row>
    <row r="2061" spans="1:19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s="11" t="s">
        <v>8305</v>
      </c>
      <c r="P2061">
        <f t="shared" si="128"/>
        <v>114.77</v>
      </c>
      <c r="Q2061">
        <f t="shared" si="129"/>
        <v>143</v>
      </c>
      <c r="R2061" s="16">
        <f t="shared" si="131"/>
        <v>42361.602476851855</v>
      </c>
      <c r="S2061" s="16">
        <f t="shared" si="130"/>
        <v>42400.915972222225</v>
      </c>
    </row>
    <row r="2062" spans="1:19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s="11" t="s">
        <v>8305</v>
      </c>
      <c r="P2062">
        <f t="shared" si="128"/>
        <v>36</v>
      </c>
      <c r="Q2062">
        <f t="shared" si="129"/>
        <v>196</v>
      </c>
      <c r="R2062" s="16">
        <f t="shared" si="131"/>
        <v>41783.642939814818</v>
      </c>
      <c r="S2062" s="16">
        <f t="shared" si="130"/>
        <v>41843.642939814818</v>
      </c>
    </row>
    <row r="2063" spans="1:19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s="11" t="s">
        <v>8305</v>
      </c>
      <c r="P2063">
        <f t="shared" si="128"/>
        <v>154.16999999999999</v>
      </c>
      <c r="Q2063">
        <f t="shared" si="129"/>
        <v>108</v>
      </c>
      <c r="R2063" s="16">
        <f t="shared" si="131"/>
        <v>42705.764513888891</v>
      </c>
      <c r="S2063" s="16">
        <f t="shared" si="130"/>
        <v>42735.764513888891</v>
      </c>
    </row>
    <row r="2064" spans="1:19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s="11" t="s">
        <v>8305</v>
      </c>
      <c r="P2064">
        <f t="shared" si="128"/>
        <v>566.39</v>
      </c>
      <c r="Q2064">
        <f t="shared" si="129"/>
        <v>115</v>
      </c>
      <c r="R2064" s="16">
        <f t="shared" si="131"/>
        <v>42423.3830787037</v>
      </c>
      <c r="S2064" s="16">
        <f t="shared" si="130"/>
        <v>42453.341412037036</v>
      </c>
    </row>
    <row r="2065" spans="1:19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s="11" t="s">
        <v>8305</v>
      </c>
      <c r="P2065">
        <f t="shared" si="128"/>
        <v>120.86</v>
      </c>
      <c r="Q2065">
        <f t="shared" si="129"/>
        <v>148</v>
      </c>
      <c r="R2065" s="16">
        <f t="shared" si="131"/>
        <v>42472.73265046296</v>
      </c>
      <c r="S2065" s="16">
        <f t="shared" si="130"/>
        <v>42505.73265046296</v>
      </c>
    </row>
    <row r="2066" spans="1:19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s="11" t="s">
        <v>8305</v>
      </c>
      <c r="P2066">
        <f t="shared" si="128"/>
        <v>86.16</v>
      </c>
      <c r="Q2066">
        <f t="shared" si="129"/>
        <v>191</v>
      </c>
      <c r="R2066" s="16">
        <f t="shared" si="131"/>
        <v>41389.364849537036</v>
      </c>
      <c r="S2066" s="16">
        <f t="shared" si="130"/>
        <v>41425.5</v>
      </c>
    </row>
    <row r="2067" spans="1:19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s="11" t="s">
        <v>8305</v>
      </c>
      <c r="P2067">
        <f t="shared" si="128"/>
        <v>51.21</v>
      </c>
      <c r="Q2067">
        <f t="shared" si="129"/>
        <v>199</v>
      </c>
      <c r="R2067" s="16">
        <f t="shared" si="131"/>
        <v>41603.333668981482</v>
      </c>
      <c r="S2067" s="16">
        <f t="shared" si="130"/>
        <v>41633.333668981482</v>
      </c>
    </row>
    <row r="2068" spans="1:19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s="11" t="s">
        <v>8305</v>
      </c>
      <c r="P2068">
        <f t="shared" si="128"/>
        <v>67.260000000000005</v>
      </c>
      <c r="Q2068">
        <f t="shared" si="129"/>
        <v>219</v>
      </c>
      <c r="R2068" s="16">
        <f t="shared" si="131"/>
        <v>41844.771793981483</v>
      </c>
      <c r="S2068" s="16">
        <f t="shared" si="130"/>
        <v>41874.771793981483</v>
      </c>
    </row>
    <row r="2069" spans="1:19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s="11" t="s">
        <v>8305</v>
      </c>
      <c r="P2069">
        <f t="shared" si="128"/>
        <v>62.8</v>
      </c>
      <c r="Q2069">
        <f t="shared" si="129"/>
        <v>127</v>
      </c>
      <c r="R2069" s="16">
        <f t="shared" si="131"/>
        <v>42115.853888888887</v>
      </c>
      <c r="S2069" s="16">
        <f t="shared" si="130"/>
        <v>42148.853888888887</v>
      </c>
    </row>
    <row r="2070" spans="1:19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s="11" t="s">
        <v>8305</v>
      </c>
      <c r="P2070">
        <f t="shared" si="128"/>
        <v>346.13</v>
      </c>
      <c r="Q2070">
        <f t="shared" si="129"/>
        <v>105</v>
      </c>
      <c r="R2070" s="16">
        <f t="shared" si="131"/>
        <v>42633.841608796298</v>
      </c>
      <c r="S2070" s="16">
        <f t="shared" si="130"/>
        <v>42663.841608796298</v>
      </c>
    </row>
    <row r="2071" spans="1:19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s="11" t="s">
        <v>8305</v>
      </c>
      <c r="P2071">
        <f t="shared" si="128"/>
        <v>244.12</v>
      </c>
      <c r="Q2071">
        <f t="shared" si="129"/>
        <v>128</v>
      </c>
      <c r="R2071" s="16">
        <f t="shared" si="131"/>
        <v>42340.972118055557</v>
      </c>
      <c r="S2071" s="16">
        <f t="shared" si="130"/>
        <v>42371.972118055557</v>
      </c>
    </row>
    <row r="2072" spans="1:19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s="11" t="s">
        <v>8305</v>
      </c>
      <c r="P2072">
        <f t="shared" si="128"/>
        <v>259.25</v>
      </c>
      <c r="Q2072">
        <f t="shared" si="129"/>
        <v>317</v>
      </c>
      <c r="R2072" s="16">
        <f t="shared" si="131"/>
        <v>42519.6565162037</v>
      </c>
      <c r="S2072" s="16">
        <f t="shared" si="130"/>
        <v>42549.6565162037</v>
      </c>
    </row>
    <row r="2073" spans="1:19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s="11" t="s">
        <v>8305</v>
      </c>
      <c r="P2073">
        <f t="shared" si="128"/>
        <v>201.96</v>
      </c>
      <c r="Q2073">
        <f t="shared" si="129"/>
        <v>281</v>
      </c>
      <c r="R2073" s="16">
        <f t="shared" si="131"/>
        <v>42600.278749999998</v>
      </c>
      <c r="S2073" s="16">
        <f t="shared" si="130"/>
        <v>42645.278749999998</v>
      </c>
    </row>
    <row r="2074" spans="1:19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s="11" t="s">
        <v>8305</v>
      </c>
      <c r="P2074">
        <f t="shared" si="128"/>
        <v>226.21</v>
      </c>
      <c r="Q2074">
        <f t="shared" si="129"/>
        <v>111</v>
      </c>
      <c r="R2074" s="16">
        <f t="shared" si="131"/>
        <v>42467.581388888888</v>
      </c>
      <c r="S2074" s="16">
        <f t="shared" si="130"/>
        <v>42497.581388888888</v>
      </c>
    </row>
    <row r="2075" spans="1:19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s="11" t="s">
        <v>8305</v>
      </c>
      <c r="P2075">
        <f t="shared" si="128"/>
        <v>324.69</v>
      </c>
      <c r="Q2075">
        <f t="shared" si="129"/>
        <v>153</v>
      </c>
      <c r="R2075" s="16">
        <f t="shared" si="131"/>
        <v>42087.668032407411</v>
      </c>
      <c r="S2075" s="16">
        <f t="shared" si="130"/>
        <v>42132.668032407411</v>
      </c>
    </row>
    <row r="2076" spans="1:19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s="11" t="s">
        <v>8305</v>
      </c>
      <c r="P2076">
        <f t="shared" si="128"/>
        <v>205</v>
      </c>
      <c r="Q2076">
        <f t="shared" si="129"/>
        <v>103</v>
      </c>
      <c r="R2076" s="16">
        <f t="shared" si="131"/>
        <v>42466.826180555552</v>
      </c>
      <c r="S2076" s="16">
        <f t="shared" si="130"/>
        <v>42496.826180555552</v>
      </c>
    </row>
    <row r="2077" spans="1:19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s="11" t="s">
        <v>8305</v>
      </c>
      <c r="P2077">
        <f t="shared" si="128"/>
        <v>20.47</v>
      </c>
      <c r="Q2077">
        <f t="shared" si="129"/>
        <v>1678</v>
      </c>
      <c r="R2077" s="16">
        <f t="shared" si="131"/>
        <v>41450.681574074071</v>
      </c>
      <c r="S2077" s="16">
        <f t="shared" si="130"/>
        <v>41480.681574074071</v>
      </c>
    </row>
    <row r="2078" spans="1:19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s="11" t="s">
        <v>8305</v>
      </c>
      <c r="P2078">
        <f t="shared" si="128"/>
        <v>116.35</v>
      </c>
      <c r="Q2078">
        <f t="shared" si="129"/>
        <v>543</v>
      </c>
      <c r="R2078" s="16">
        <f t="shared" si="131"/>
        <v>41803.880659722221</v>
      </c>
      <c r="S2078" s="16">
        <f t="shared" si="130"/>
        <v>41843.880659722221</v>
      </c>
    </row>
    <row r="2079" spans="1:19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s="11" t="s">
        <v>8305</v>
      </c>
      <c r="P2079">
        <f t="shared" si="128"/>
        <v>307.2</v>
      </c>
      <c r="Q2079">
        <f t="shared" si="129"/>
        <v>116</v>
      </c>
      <c r="R2079" s="16">
        <f t="shared" si="131"/>
        <v>42103.042546296296</v>
      </c>
      <c r="S2079" s="16">
        <f t="shared" si="130"/>
        <v>42160.875</v>
      </c>
    </row>
    <row r="2080" spans="1:19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s="11" t="s">
        <v>8305</v>
      </c>
      <c r="P2080">
        <f t="shared" si="128"/>
        <v>546.69000000000005</v>
      </c>
      <c r="Q2080">
        <f t="shared" si="129"/>
        <v>131</v>
      </c>
      <c r="R2080" s="16">
        <f t="shared" si="131"/>
        <v>42692.771493055552</v>
      </c>
      <c r="S2080" s="16">
        <f t="shared" si="130"/>
        <v>42722.771493055552</v>
      </c>
    </row>
    <row r="2081" spans="1:19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s="11" t="s">
        <v>8305</v>
      </c>
      <c r="P2081">
        <f t="shared" si="128"/>
        <v>47.47</v>
      </c>
      <c r="Q2081">
        <f t="shared" si="129"/>
        <v>288</v>
      </c>
      <c r="R2081" s="16">
        <f t="shared" si="131"/>
        <v>42150.71056712963</v>
      </c>
      <c r="S2081" s="16">
        <f t="shared" si="130"/>
        <v>42180.791666666672</v>
      </c>
    </row>
    <row r="2082" spans="1:19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s="11" t="s">
        <v>8305</v>
      </c>
      <c r="P2082">
        <f t="shared" si="128"/>
        <v>101.56</v>
      </c>
      <c r="Q2082">
        <f t="shared" si="129"/>
        <v>508</v>
      </c>
      <c r="R2082" s="16">
        <f t="shared" si="131"/>
        <v>42289.957175925927</v>
      </c>
      <c r="S2082" s="16">
        <f t="shared" si="130"/>
        <v>42319.998842592591</v>
      </c>
    </row>
    <row r="2083" spans="1:19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s="11" t="s">
        <v>8285</v>
      </c>
      <c r="P2083">
        <f t="shared" si="128"/>
        <v>72.91</v>
      </c>
      <c r="Q2083">
        <f t="shared" si="129"/>
        <v>115</v>
      </c>
      <c r="R2083" s="16">
        <f t="shared" si="131"/>
        <v>41004.156886574077</v>
      </c>
      <c r="S2083" s="16">
        <f t="shared" si="130"/>
        <v>41045.207638888889</v>
      </c>
    </row>
    <row r="2084" spans="1:19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s="11" t="s">
        <v>8285</v>
      </c>
      <c r="P2084">
        <f t="shared" si="128"/>
        <v>43.71</v>
      </c>
      <c r="Q2084">
        <f t="shared" si="129"/>
        <v>111</v>
      </c>
      <c r="R2084" s="16">
        <f t="shared" si="131"/>
        <v>40811.120324074072</v>
      </c>
      <c r="S2084" s="16">
        <f t="shared" si="130"/>
        <v>40871.161990740737</v>
      </c>
    </row>
    <row r="2085" spans="1:19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s="11" t="s">
        <v>8285</v>
      </c>
      <c r="P2085">
        <f t="shared" si="128"/>
        <v>34</v>
      </c>
      <c r="Q2085">
        <f t="shared" si="129"/>
        <v>113</v>
      </c>
      <c r="R2085" s="16">
        <f t="shared" si="131"/>
        <v>41034.72216435185</v>
      </c>
      <c r="S2085" s="16">
        <f t="shared" si="130"/>
        <v>41064.72216435185</v>
      </c>
    </row>
    <row r="2086" spans="1:19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s="11" t="s">
        <v>8285</v>
      </c>
      <c r="P2086">
        <f t="shared" si="128"/>
        <v>70.650000000000006</v>
      </c>
      <c r="Q2086">
        <f t="shared" si="129"/>
        <v>108</v>
      </c>
      <c r="R2086" s="16">
        <f t="shared" si="131"/>
        <v>41731.833124999997</v>
      </c>
      <c r="S2086" s="16">
        <f t="shared" si="130"/>
        <v>41763.290972222225</v>
      </c>
    </row>
    <row r="2087" spans="1:19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s="11" t="s">
        <v>8285</v>
      </c>
      <c r="P2087">
        <f t="shared" si="128"/>
        <v>89.3</v>
      </c>
      <c r="Q2087">
        <f t="shared" si="129"/>
        <v>124</v>
      </c>
      <c r="R2087" s="16">
        <f t="shared" si="131"/>
        <v>41075.835497685184</v>
      </c>
      <c r="S2087" s="16">
        <f t="shared" si="130"/>
        <v>41105.835497685184</v>
      </c>
    </row>
    <row r="2088" spans="1:19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s="11" t="s">
        <v>8285</v>
      </c>
      <c r="P2088">
        <f t="shared" si="128"/>
        <v>115.09</v>
      </c>
      <c r="Q2088">
        <f t="shared" si="129"/>
        <v>101</v>
      </c>
      <c r="R2088" s="16">
        <f t="shared" si="131"/>
        <v>40860.67050925926</v>
      </c>
      <c r="S2088" s="16">
        <f t="shared" si="130"/>
        <v>40891.207638888889</v>
      </c>
    </row>
    <row r="2089" spans="1:19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s="11" t="s">
        <v>8285</v>
      </c>
      <c r="P2089">
        <f t="shared" si="128"/>
        <v>62.12</v>
      </c>
      <c r="Q2089">
        <f t="shared" si="129"/>
        <v>104</v>
      </c>
      <c r="R2089" s="16">
        <f t="shared" si="131"/>
        <v>40764.204375000001</v>
      </c>
      <c r="S2089" s="16">
        <f t="shared" si="130"/>
        <v>40794.204375000001</v>
      </c>
    </row>
    <row r="2090" spans="1:19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s="11" t="s">
        <v>8285</v>
      </c>
      <c r="P2090">
        <f t="shared" si="128"/>
        <v>46.2</v>
      </c>
      <c r="Q2090">
        <f t="shared" si="129"/>
        <v>116</v>
      </c>
      <c r="R2090" s="16">
        <f t="shared" si="131"/>
        <v>40395.714722222219</v>
      </c>
      <c r="S2090" s="16">
        <f t="shared" si="130"/>
        <v>40432.165972222225</v>
      </c>
    </row>
    <row r="2091" spans="1:19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s="11" t="s">
        <v>8285</v>
      </c>
      <c r="P2091">
        <f t="shared" si="128"/>
        <v>48.55</v>
      </c>
      <c r="Q2091">
        <f t="shared" si="129"/>
        <v>120</v>
      </c>
      <c r="R2091" s="16">
        <f t="shared" si="131"/>
        <v>41453.076319444444</v>
      </c>
      <c r="S2091" s="16">
        <f t="shared" si="130"/>
        <v>41488.076319444444</v>
      </c>
    </row>
    <row r="2092" spans="1:19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s="11" t="s">
        <v>8285</v>
      </c>
      <c r="P2092">
        <f t="shared" si="128"/>
        <v>57.52</v>
      </c>
      <c r="Q2092">
        <f t="shared" si="129"/>
        <v>115</v>
      </c>
      <c r="R2092" s="16">
        <f t="shared" si="131"/>
        <v>41299.381423611114</v>
      </c>
      <c r="S2092" s="16">
        <f t="shared" si="130"/>
        <v>41329.381423611114</v>
      </c>
    </row>
    <row r="2093" spans="1:19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s="11" t="s">
        <v>8285</v>
      </c>
      <c r="P2093">
        <f t="shared" si="128"/>
        <v>88.15</v>
      </c>
      <c r="Q2093">
        <f t="shared" si="129"/>
        <v>120</v>
      </c>
      <c r="R2093" s="16">
        <f t="shared" si="131"/>
        <v>40555.322662037033</v>
      </c>
      <c r="S2093" s="16">
        <f t="shared" si="130"/>
        <v>40603.833333333336</v>
      </c>
    </row>
    <row r="2094" spans="1:19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s="11" t="s">
        <v>8285</v>
      </c>
      <c r="P2094">
        <f t="shared" si="128"/>
        <v>110.49</v>
      </c>
      <c r="Q2094">
        <f t="shared" si="129"/>
        <v>101</v>
      </c>
      <c r="R2094" s="16">
        <f t="shared" si="131"/>
        <v>40763.707546296297</v>
      </c>
      <c r="S2094" s="16">
        <f t="shared" si="130"/>
        <v>40823.707546296297</v>
      </c>
    </row>
    <row r="2095" spans="1:19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s="11" t="s">
        <v>8285</v>
      </c>
      <c r="P2095">
        <f t="shared" si="128"/>
        <v>66.83</v>
      </c>
      <c r="Q2095">
        <f t="shared" si="129"/>
        <v>102</v>
      </c>
      <c r="R2095" s="16">
        <f t="shared" si="131"/>
        <v>41205.854537037041</v>
      </c>
      <c r="S2095" s="16">
        <f t="shared" si="130"/>
        <v>41265.896203703705</v>
      </c>
    </row>
    <row r="2096" spans="1:19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s="11" t="s">
        <v>8285</v>
      </c>
      <c r="P2096">
        <f t="shared" si="128"/>
        <v>58.6</v>
      </c>
      <c r="Q2096">
        <f t="shared" si="129"/>
        <v>121</v>
      </c>
      <c r="R2096" s="16">
        <f t="shared" si="131"/>
        <v>40939.02002314815</v>
      </c>
      <c r="S2096" s="16">
        <f t="shared" si="130"/>
        <v>40973.125</v>
      </c>
    </row>
    <row r="2097" spans="1:19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s="11" t="s">
        <v>8285</v>
      </c>
      <c r="P2097">
        <f t="shared" si="128"/>
        <v>113.64</v>
      </c>
      <c r="Q2097">
        <f t="shared" si="129"/>
        <v>100</v>
      </c>
      <c r="R2097" s="16">
        <f t="shared" si="131"/>
        <v>40758.733483796292</v>
      </c>
      <c r="S2097" s="16">
        <f t="shared" si="130"/>
        <v>40818.733483796292</v>
      </c>
    </row>
    <row r="2098" spans="1:19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s="11" t="s">
        <v>8285</v>
      </c>
      <c r="P2098">
        <f t="shared" si="128"/>
        <v>43.57</v>
      </c>
      <c r="Q2098">
        <f t="shared" si="129"/>
        <v>102</v>
      </c>
      <c r="R2098" s="16">
        <f t="shared" si="131"/>
        <v>41192.758506944447</v>
      </c>
      <c r="S2098" s="16">
        <f t="shared" si="130"/>
        <v>41208.165972222225</v>
      </c>
    </row>
    <row r="2099" spans="1:19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s="11" t="s">
        <v>8285</v>
      </c>
      <c r="P2099">
        <f t="shared" si="128"/>
        <v>78.95</v>
      </c>
      <c r="Q2099">
        <f t="shared" si="129"/>
        <v>100</v>
      </c>
      <c r="R2099" s="16">
        <f t="shared" si="131"/>
        <v>40818.58489583333</v>
      </c>
      <c r="S2099" s="16">
        <f t="shared" si="130"/>
        <v>40878.626562500001</v>
      </c>
    </row>
    <row r="2100" spans="1:19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s="11" t="s">
        <v>8285</v>
      </c>
      <c r="P2100">
        <f t="shared" si="128"/>
        <v>188.13</v>
      </c>
      <c r="Q2100">
        <f t="shared" si="129"/>
        <v>100</v>
      </c>
      <c r="R2100" s="16">
        <f t="shared" si="131"/>
        <v>40946.11383101852</v>
      </c>
      <c r="S2100" s="16">
        <f t="shared" si="130"/>
        <v>40976.11383101852</v>
      </c>
    </row>
    <row r="2101" spans="1:19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s="11" t="s">
        <v>8285</v>
      </c>
      <c r="P2101">
        <f t="shared" si="128"/>
        <v>63.03</v>
      </c>
      <c r="Q2101">
        <f t="shared" si="129"/>
        <v>132</v>
      </c>
      <c r="R2101" s="16">
        <f t="shared" si="131"/>
        <v>42173.746342592596</v>
      </c>
      <c r="S2101" s="16">
        <f t="shared" si="130"/>
        <v>42187.152777777781</v>
      </c>
    </row>
    <row r="2102" spans="1:19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s="11" t="s">
        <v>8285</v>
      </c>
      <c r="P2102">
        <f t="shared" si="128"/>
        <v>30.37</v>
      </c>
      <c r="Q2102">
        <f t="shared" si="129"/>
        <v>137</v>
      </c>
      <c r="R2102" s="16">
        <f t="shared" si="131"/>
        <v>41074.834965277776</v>
      </c>
      <c r="S2102" s="16">
        <f t="shared" si="130"/>
        <v>41090.165972222225</v>
      </c>
    </row>
    <row r="2103" spans="1:19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s="11" t="s">
        <v>8285</v>
      </c>
      <c r="P2103">
        <f t="shared" si="128"/>
        <v>51.48</v>
      </c>
      <c r="Q2103">
        <f t="shared" si="129"/>
        <v>113</v>
      </c>
      <c r="R2103" s="16">
        <f t="shared" si="131"/>
        <v>40892.149467592593</v>
      </c>
      <c r="S2103" s="16">
        <f t="shared" si="130"/>
        <v>40952.149467592593</v>
      </c>
    </row>
    <row r="2104" spans="1:19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s="11" t="s">
        <v>8285</v>
      </c>
      <c r="P2104">
        <f t="shared" si="128"/>
        <v>35.79</v>
      </c>
      <c r="Q2104">
        <f t="shared" si="129"/>
        <v>136</v>
      </c>
      <c r="R2104" s="16">
        <f t="shared" si="131"/>
        <v>40638.868611111109</v>
      </c>
      <c r="S2104" s="16">
        <f t="shared" si="130"/>
        <v>40668.868611111109</v>
      </c>
    </row>
    <row r="2105" spans="1:19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s="11" t="s">
        <v>8285</v>
      </c>
      <c r="P2105">
        <f t="shared" si="128"/>
        <v>98.82</v>
      </c>
      <c r="Q2105">
        <f t="shared" si="129"/>
        <v>146</v>
      </c>
      <c r="R2105" s="16">
        <f t="shared" si="131"/>
        <v>41192.754942129628</v>
      </c>
      <c r="S2105" s="16">
        <f t="shared" si="130"/>
        <v>41222.7966087963</v>
      </c>
    </row>
    <row r="2106" spans="1:19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s="11" t="s">
        <v>8285</v>
      </c>
      <c r="P2106">
        <f t="shared" si="128"/>
        <v>28</v>
      </c>
      <c r="Q2106">
        <f t="shared" si="129"/>
        <v>130</v>
      </c>
      <c r="R2106" s="16">
        <f t="shared" si="131"/>
        <v>41394.074467592596</v>
      </c>
      <c r="S2106" s="16">
        <f t="shared" si="130"/>
        <v>41425</v>
      </c>
    </row>
    <row r="2107" spans="1:19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s="11" t="s">
        <v>8285</v>
      </c>
      <c r="P2107">
        <f t="shared" si="128"/>
        <v>51.31</v>
      </c>
      <c r="Q2107">
        <f t="shared" si="129"/>
        <v>254</v>
      </c>
      <c r="R2107" s="16">
        <f t="shared" si="131"/>
        <v>41951.788807870369</v>
      </c>
      <c r="S2107" s="16">
        <f t="shared" si="130"/>
        <v>41964.166666666672</v>
      </c>
    </row>
    <row r="2108" spans="1:19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s="11" t="s">
        <v>8285</v>
      </c>
      <c r="P2108">
        <f t="shared" si="128"/>
        <v>53.52</v>
      </c>
      <c r="Q2108">
        <f t="shared" si="129"/>
        <v>107</v>
      </c>
      <c r="R2108" s="16">
        <f t="shared" si="131"/>
        <v>41270.21497685185</v>
      </c>
      <c r="S2108" s="16">
        <f t="shared" si="130"/>
        <v>41300.21497685185</v>
      </c>
    </row>
    <row r="2109" spans="1:19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s="11" t="s">
        <v>8285</v>
      </c>
      <c r="P2109">
        <f t="shared" si="128"/>
        <v>37.15</v>
      </c>
      <c r="Q2109">
        <f t="shared" si="129"/>
        <v>108</v>
      </c>
      <c r="R2109" s="16">
        <f t="shared" si="131"/>
        <v>41934.71056712963</v>
      </c>
      <c r="S2109" s="16">
        <f t="shared" si="130"/>
        <v>41955.752233796295</v>
      </c>
    </row>
    <row r="2110" spans="1:19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s="11" t="s">
        <v>8285</v>
      </c>
      <c r="P2110">
        <f t="shared" si="128"/>
        <v>89.9</v>
      </c>
      <c r="Q2110">
        <f t="shared" si="129"/>
        <v>107</v>
      </c>
      <c r="R2110" s="16">
        <f t="shared" si="131"/>
        <v>41135.175694444442</v>
      </c>
      <c r="S2110" s="16">
        <f t="shared" si="130"/>
        <v>41162.163194444445</v>
      </c>
    </row>
    <row r="2111" spans="1:19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s="11" t="s">
        <v>8285</v>
      </c>
      <c r="P2111">
        <f t="shared" si="128"/>
        <v>106.53</v>
      </c>
      <c r="Q2111">
        <f t="shared" si="129"/>
        <v>107</v>
      </c>
      <c r="R2111" s="16">
        <f t="shared" si="131"/>
        <v>42160.708530092597</v>
      </c>
      <c r="S2111" s="16">
        <f t="shared" si="130"/>
        <v>42190.708530092597</v>
      </c>
    </row>
    <row r="2112" spans="1:19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s="11" t="s">
        <v>8285</v>
      </c>
      <c r="P2112">
        <f t="shared" si="128"/>
        <v>52.82</v>
      </c>
      <c r="Q2112">
        <f t="shared" si="129"/>
        <v>100</v>
      </c>
      <c r="R2112" s="16">
        <f t="shared" si="131"/>
        <v>41759.670937499999</v>
      </c>
      <c r="S2112" s="16">
        <f t="shared" si="130"/>
        <v>41787.207638888889</v>
      </c>
    </row>
    <row r="2113" spans="1:19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s="11" t="s">
        <v>8285</v>
      </c>
      <c r="P2113">
        <f t="shared" si="128"/>
        <v>54.62</v>
      </c>
      <c r="Q2113">
        <f t="shared" si="129"/>
        <v>107</v>
      </c>
      <c r="R2113" s="16">
        <f t="shared" si="131"/>
        <v>40703.197048611109</v>
      </c>
      <c r="S2113" s="16">
        <f t="shared" si="130"/>
        <v>40770.041666666664</v>
      </c>
    </row>
    <row r="2114" spans="1:19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s="11" t="s">
        <v>8285</v>
      </c>
      <c r="P2114">
        <f t="shared" ref="P2114:P2177" si="132">IFERROR(ROUND(E2114/L2114,2),0)</f>
        <v>27.27</v>
      </c>
      <c r="Q2114">
        <f t="shared" ref="Q2114:Q2177" si="133">ROUND((E2114/D2114)*100,0)</f>
        <v>100</v>
      </c>
      <c r="R2114" s="16">
        <f t="shared" si="131"/>
        <v>41365.928159722222</v>
      </c>
      <c r="S2114" s="16">
        <f t="shared" si="130"/>
        <v>41379.928159722222</v>
      </c>
    </row>
    <row r="2115" spans="1:19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s="11" t="s">
        <v>8285</v>
      </c>
      <c r="P2115">
        <f t="shared" si="132"/>
        <v>68.599999999999994</v>
      </c>
      <c r="Q2115">
        <f t="shared" si="133"/>
        <v>105</v>
      </c>
      <c r="R2115" s="16">
        <f t="shared" si="131"/>
        <v>41870.86546296296</v>
      </c>
      <c r="S2115" s="16">
        <f t="shared" ref="S2115:S2178" si="134">(((I2115/60)/60)/24)+DATE(1970,1,1)</f>
        <v>41905.86546296296</v>
      </c>
    </row>
    <row r="2116" spans="1:19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s="11" t="s">
        <v>8285</v>
      </c>
      <c r="P2116">
        <f t="shared" si="132"/>
        <v>35.61</v>
      </c>
      <c r="Q2116">
        <f t="shared" si="133"/>
        <v>105</v>
      </c>
      <c r="R2116" s="16">
        <f t="shared" ref="R2116:R2179" si="135">(((J2116/60)/60)/24)+DATE(1970,1,1)</f>
        <v>40458.815625000003</v>
      </c>
      <c r="S2116" s="16">
        <f t="shared" si="134"/>
        <v>40521.207638888889</v>
      </c>
    </row>
    <row r="2117" spans="1:19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s="11" t="s">
        <v>8285</v>
      </c>
      <c r="P2117">
        <f t="shared" si="132"/>
        <v>94.03</v>
      </c>
      <c r="Q2117">
        <f t="shared" si="133"/>
        <v>226</v>
      </c>
      <c r="R2117" s="16">
        <f t="shared" si="135"/>
        <v>40564.081030092595</v>
      </c>
      <c r="S2117" s="16">
        <f t="shared" si="134"/>
        <v>40594.081030092595</v>
      </c>
    </row>
    <row r="2118" spans="1:19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s="11" t="s">
        <v>8285</v>
      </c>
      <c r="P2118">
        <f t="shared" si="132"/>
        <v>526.46</v>
      </c>
      <c r="Q2118">
        <f t="shared" si="133"/>
        <v>101</v>
      </c>
      <c r="R2118" s="16">
        <f t="shared" si="135"/>
        <v>41136.777812500004</v>
      </c>
      <c r="S2118" s="16">
        <f t="shared" si="134"/>
        <v>41184.777812500004</v>
      </c>
    </row>
    <row r="2119" spans="1:19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s="11" t="s">
        <v>8285</v>
      </c>
      <c r="P2119">
        <f t="shared" si="132"/>
        <v>50.66</v>
      </c>
      <c r="Q2119">
        <f t="shared" si="133"/>
        <v>148</v>
      </c>
      <c r="R2119" s="16">
        <f t="shared" si="135"/>
        <v>42290.059594907405</v>
      </c>
      <c r="S2119" s="16">
        <f t="shared" si="134"/>
        <v>42304.207638888889</v>
      </c>
    </row>
    <row r="2120" spans="1:19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s="11" t="s">
        <v>8285</v>
      </c>
      <c r="P2120">
        <f t="shared" si="132"/>
        <v>79.180000000000007</v>
      </c>
      <c r="Q2120">
        <f t="shared" si="133"/>
        <v>135</v>
      </c>
      <c r="R2120" s="16">
        <f t="shared" si="135"/>
        <v>40718.839537037034</v>
      </c>
      <c r="S2120" s="16">
        <f t="shared" si="134"/>
        <v>40748.839537037034</v>
      </c>
    </row>
    <row r="2121" spans="1:19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s="11" t="s">
        <v>8285</v>
      </c>
      <c r="P2121">
        <f t="shared" si="132"/>
        <v>91.59</v>
      </c>
      <c r="Q2121">
        <f t="shared" si="133"/>
        <v>101</v>
      </c>
      <c r="R2121" s="16">
        <f t="shared" si="135"/>
        <v>41107.130150462966</v>
      </c>
      <c r="S2121" s="16">
        <f t="shared" si="134"/>
        <v>41137.130150462966</v>
      </c>
    </row>
    <row r="2122" spans="1:19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s="11" t="s">
        <v>8285</v>
      </c>
      <c r="P2122">
        <f t="shared" si="132"/>
        <v>116.96</v>
      </c>
      <c r="Q2122">
        <f t="shared" si="133"/>
        <v>101</v>
      </c>
      <c r="R2122" s="16">
        <f t="shared" si="135"/>
        <v>41591.964537037034</v>
      </c>
      <c r="S2122" s="16">
        <f t="shared" si="134"/>
        <v>41640.964537037034</v>
      </c>
    </row>
    <row r="2123" spans="1:19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s="11" t="s">
        <v>8290</v>
      </c>
      <c r="P2123">
        <f t="shared" si="132"/>
        <v>28.4</v>
      </c>
      <c r="Q2123">
        <f t="shared" si="133"/>
        <v>1</v>
      </c>
      <c r="R2123" s="16">
        <f t="shared" si="135"/>
        <v>42716.7424537037</v>
      </c>
      <c r="S2123" s="16">
        <f t="shared" si="134"/>
        <v>42746.7424537037</v>
      </c>
    </row>
    <row r="2124" spans="1:19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s="11" t="s">
        <v>8290</v>
      </c>
      <c r="P2124">
        <f t="shared" si="132"/>
        <v>103.33</v>
      </c>
      <c r="Q2124">
        <f t="shared" si="133"/>
        <v>0</v>
      </c>
      <c r="R2124" s="16">
        <f t="shared" si="135"/>
        <v>42712.300567129627</v>
      </c>
      <c r="S2124" s="16">
        <f t="shared" si="134"/>
        <v>42742.300567129627</v>
      </c>
    </row>
    <row r="2125" spans="1:19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s="11" t="s">
        <v>8290</v>
      </c>
      <c r="P2125">
        <f t="shared" si="132"/>
        <v>10</v>
      </c>
      <c r="Q2125">
        <f t="shared" si="133"/>
        <v>10</v>
      </c>
      <c r="R2125" s="16">
        <f t="shared" si="135"/>
        <v>40198.424849537041</v>
      </c>
      <c r="S2125" s="16">
        <f t="shared" si="134"/>
        <v>40252.290972222225</v>
      </c>
    </row>
    <row r="2126" spans="1:19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s="11" t="s">
        <v>8290</v>
      </c>
      <c r="P2126">
        <f t="shared" si="132"/>
        <v>23</v>
      </c>
      <c r="Q2126">
        <f t="shared" si="133"/>
        <v>10</v>
      </c>
      <c r="R2126" s="16">
        <f t="shared" si="135"/>
        <v>40464.028182870366</v>
      </c>
      <c r="S2126" s="16">
        <f t="shared" si="134"/>
        <v>40512.208333333336</v>
      </c>
    </row>
    <row r="2127" spans="1:19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s="11" t="s">
        <v>8290</v>
      </c>
      <c r="P2127">
        <f t="shared" si="132"/>
        <v>31.56</v>
      </c>
      <c r="Q2127">
        <f t="shared" si="133"/>
        <v>1</v>
      </c>
      <c r="R2127" s="16">
        <f t="shared" si="135"/>
        <v>42191.023530092592</v>
      </c>
      <c r="S2127" s="16">
        <f t="shared" si="134"/>
        <v>42221.023530092592</v>
      </c>
    </row>
    <row r="2128" spans="1:19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s="11" t="s">
        <v>8290</v>
      </c>
      <c r="P2128">
        <f t="shared" si="132"/>
        <v>5</v>
      </c>
      <c r="Q2128">
        <f t="shared" si="133"/>
        <v>0</v>
      </c>
      <c r="R2128" s="16">
        <f t="shared" si="135"/>
        <v>41951.973229166666</v>
      </c>
      <c r="S2128" s="16">
        <f t="shared" si="134"/>
        <v>41981.973229166666</v>
      </c>
    </row>
    <row r="2129" spans="1:19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s="11" t="s">
        <v>8290</v>
      </c>
      <c r="P2129">
        <f t="shared" si="132"/>
        <v>34.22</v>
      </c>
      <c r="Q2129">
        <f t="shared" si="133"/>
        <v>29</v>
      </c>
      <c r="R2129" s="16">
        <f t="shared" si="135"/>
        <v>42045.50535879629</v>
      </c>
      <c r="S2129" s="16">
        <f t="shared" si="134"/>
        <v>42075.463692129633</v>
      </c>
    </row>
    <row r="2130" spans="1:19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s="11" t="s">
        <v>8290</v>
      </c>
      <c r="P2130">
        <f t="shared" si="132"/>
        <v>25</v>
      </c>
      <c r="Q2130">
        <f t="shared" si="133"/>
        <v>0</v>
      </c>
      <c r="R2130" s="16">
        <f t="shared" si="135"/>
        <v>41843.772789351853</v>
      </c>
      <c r="S2130" s="16">
        <f t="shared" si="134"/>
        <v>41903.772789351853</v>
      </c>
    </row>
    <row r="2131" spans="1:19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s="11" t="s">
        <v>8290</v>
      </c>
      <c r="P2131">
        <f t="shared" si="132"/>
        <v>19.670000000000002</v>
      </c>
      <c r="Q2131">
        <f t="shared" si="133"/>
        <v>12</v>
      </c>
      <c r="R2131" s="16">
        <f t="shared" si="135"/>
        <v>42409.024305555555</v>
      </c>
      <c r="S2131" s="16">
        <f t="shared" si="134"/>
        <v>42439.024305555555</v>
      </c>
    </row>
    <row r="2132" spans="1:19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s="11" t="s">
        <v>8290</v>
      </c>
      <c r="P2132">
        <f t="shared" si="132"/>
        <v>21.25</v>
      </c>
      <c r="Q2132">
        <f t="shared" si="133"/>
        <v>0</v>
      </c>
      <c r="R2132" s="16">
        <f t="shared" si="135"/>
        <v>41832.086377314816</v>
      </c>
      <c r="S2132" s="16">
        <f t="shared" si="134"/>
        <v>41867.086377314816</v>
      </c>
    </row>
    <row r="2133" spans="1:19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s="11" t="s">
        <v>8290</v>
      </c>
      <c r="P2133">
        <f t="shared" si="132"/>
        <v>8.33</v>
      </c>
      <c r="Q2133">
        <f t="shared" si="133"/>
        <v>5</v>
      </c>
      <c r="R2133" s="16">
        <f t="shared" si="135"/>
        <v>42167.207071759258</v>
      </c>
      <c r="S2133" s="16">
        <f t="shared" si="134"/>
        <v>42197.207071759258</v>
      </c>
    </row>
    <row r="2134" spans="1:19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s="11" t="s">
        <v>8290</v>
      </c>
      <c r="P2134">
        <f t="shared" si="132"/>
        <v>21.34</v>
      </c>
      <c r="Q2134">
        <f t="shared" si="133"/>
        <v>2</v>
      </c>
      <c r="R2134" s="16">
        <f t="shared" si="135"/>
        <v>41643.487175925926</v>
      </c>
      <c r="S2134" s="16">
        <f t="shared" si="134"/>
        <v>41673.487175925926</v>
      </c>
    </row>
    <row r="2135" spans="1:19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s="11" t="s">
        <v>8290</v>
      </c>
      <c r="P2135">
        <f t="shared" si="132"/>
        <v>5.33</v>
      </c>
      <c r="Q2135">
        <f t="shared" si="133"/>
        <v>2</v>
      </c>
      <c r="R2135" s="16">
        <f t="shared" si="135"/>
        <v>40619.097210648149</v>
      </c>
      <c r="S2135" s="16">
        <f t="shared" si="134"/>
        <v>40657.290972222225</v>
      </c>
    </row>
    <row r="2136" spans="1:19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s="11" t="s">
        <v>8290</v>
      </c>
      <c r="P2136">
        <f t="shared" si="132"/>
        <v>34.67</v>
      </c>
      <c r="Q2136">
        <f t="shared" si="133"/>
        <v>2</v>
      </c>
      <c r="R2136" s="16">
        <f t="shared" si="135"/>
        <v>41361.886469907404</v>
      </c>
      <c r="S2136" s="16">
        <f t="shared" si="134"/>
        <v>41391.886469907404</v>
      </c>
    </row>
    <row r="2137" spans="1:19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s="11" t="s">
        <v>8290</v>
      </c>
      <c r="P2137">
        <f t="shared" si="132"/>
        <v>21.73</v>
      </c>
      <c r="Q2137">
        <f t="shared" si="133"/>
        <v>10</v>
      </c>
      <c r="R2137" s="16">
        <f t="shared" si="135"/>
        <v>41156.963344907403</v>
      </c>
      <c r="S2137" s="16">
        <f t="shared" si="134"/>
        <v>41186.963344907403</v>
      </c>
    </row>
    <row r="2138" spans="1:19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s="11" t="s">
        <v>8290</v>
      </c>
      <c r="P2138">
        <f t="shared" si="132"/>
        <v>11.92</v>
      </c>
      <c r="Q2138">
        <f t="shared" si="133"/>
        <v>0</v>
      </c>
      <c r="R2138" s="16">
        <f t="shared" si="135"/>
        <v>41536.509097222224</v>
      </c>
      <c r="S2138" s="16">
        <f t="shared" si="134"/>
        <v>41566.509097222224</v>
      </c>
    </row>
    <row r="2139" spans="1:19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s="11" t="s">
        <v>8290</v>
      </c>
      <c r="P2139">
        <f t="shared" si="132"/>
        <v>26.6</v>
      </c>
      <c r="Q2139">
        <f t="shared" si="133"/>
        <v>28</v>
      </c>
      <c r="R2139" s="16">
        <f t="shared" si="135"/>
        <v>41948.771168981482</v>
      </c>
      <c r="S2139" s="16">
        <f t="shared" si="134"/>
        <v>41978.771168981482</v>
      </c>
    </row>
    <row r="2140" spans="1:19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s="11" t="s">
        <v>8290</v>
      </c>
      <c r="P2140">
        <f t="shared" si="132"/>
        <v>10.67</v>
      </c>
      <c r="Q2140">
        <f t="shared" si="133"/>
        <v>13</v>
      </c>
      <c r="R2140" s="16">
        <f t="shared" si="135"/>
        <v>41557.013182870374</v>
      </c>
      <c r="S2140" s="16">
        <f t="shared" si="134"/>
        <v>41587.054849537039</v>
      </c>
    </row>
    <row r="2141" spans="1:19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s="11" t="s">
        <v>8290</v>
      </c>
      <c r="P2141">
        <f t="shared" si="132"/>
        <v>29.04</v>
      </c>
      <c r="Q2141">
        <f t="shared" si="133"/>
        <v>5</v>
      </c>
      <c r="R2141" s="16">
        <f t="shared" si="135"/>
        <v>42647.750092592592</v>
      </c>
      <c r="S2141" s="16">
        <f t="shared" si="134"/>
        <v>42677.750092592592</v>
      </c>
    </row>
    <row r="2142" spans="1:19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s="11" t="s">
        <v>8290</v>
      </c>
      <c r="P2142">
        <f t="shared" si="132"/>
        <v>50.91</v>
      </c>
      <c r="Q2142">
        <f t="shared" si="133"/>
        <v>0</v>
      </c>
      <c r="R2142" s="16">
        <f t="shared" si="135"/>
        <v>41255.833611111113</v>
      </c>
      <c r="S2142" s="16">
        <f t="shared" si="134"/>
        <v>41285.833611111113</v>
      </c>
    </row>
    <row r="2143" spans="1:19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s="11" t="s">
        <v>8290</v>
      </c>
      <c r="P2143">
        <f t="shared" si="132"/>
        <v>0</v>
      </c>
      <c r="Q2143">
        <f t="shared" si="133"/>
        <v>0</v>
      </c>
      <c r="R2143" s="16">
        <f t="shared" si="135"/>
        <v>41927.235636574071</v>
      </c>
      <c r="S2143" s="16">
        <f t="shared" si="134"/>
        <v>41957.277303240742</v>
      </c>
    </row>
    <row r="2144" spans="1:19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s="11" t="s">
        <v>8290</v>
      </c>
      <c r="P2144">
        <f t="shared" si="132"/>
        <v>50.08</v>
      </c>
      <c r="Q2144">
        <f t="shared" si="133"/>
        <v>6</v>
      </c>
      <c r="R2144" s="16">
        <f t="shared" si="135"/>
        <v>42340.701504629629</v>
      </c>
      <c r="S2144" s="16">
        <f t="shared" si="134"/>
        <v>42368.701504629629</v>
      </c>
    </row>
    <row r="2145" spans="1:19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s="11" t="s">
        <v>8290</v>
      </c>
      <c r="P2145">
        <f t="shared" si="132"/>
        <v>45</v>
      </c>
      <c r="Q2145">
        <f t="shared" si="133"/>
        <v>11</v>
      </c>
      <c r="R2145" s="16">
        <f t="shared" si="135"/>
        <v>40332.886712962965</v>
      </c>
      <c r="S2145" s="16">
        <f t="shared" si="134"/>
        <v>40380.791666666664</v>
      </c>
    </row>
    <row r="2146" spans="1:19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s="11" t="s">
        <v>8290</v>
      </c>
      <c r="P2146">
        <f t="shared" si="132"/>
        <v>25.29</v>
      </c>
      <c r="Q2146">
        <f t="shared" si="133"/>
        <v>2</v>
      </c>
      <c r="R2146" s="16">
        <f t="shared" si="135"/>
        <v>41499.546759259261</v>
      </c>
      <c r="S2146" s="16">
        <f t="shared" si="134"/>
        <v>41531.546759259261</v>
      </c>
    </row>
    <row r="2147" spans="1:19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s="11" t="s">
        <v>8290</v>
      </c>
      <c r="P2147">
        <f t="shared" si="132"/>
        <v>51.29</v>
      </c>
      <c r="Q2147">
        <f t="shared" si="133"/>
        <v>30</v>
      </c>
      <c r="R2147" s="16">
        <f t="shared" si="135"/>
        <v>41575.237430555557</v>
      </c>
      <c r="S2147" s="16">
        <f t="shared" si="134"/>
        <v>41605.279097222221</v>
      </c>
    </row>
    <row r="2148" spans="1:19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s="11" t="s">
        <v>8290</v>
      </c>
      <c r="P2148">
        <f t="shared" si="132"/>
        <v>1</v>
      </c>
      <c r="Q2148">
        <f t="shared" si="133"/>
        <v>0</v>
      </c>
      <c r="R2148" s="16">
        <f t="shared" si="135"/>
        <v>42397.679513888885</v>
      </c>
      <c r="S2148" s="16">
        <f t="shared" si="134"/>
        <v>42411.679513888885</v>
      </c>
    </row>
    <row r="2149" spans="1:19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s="11" t="s">
        <v>8290</v>
      </c>
      <c r="P2149">
        <f t="shared" si="132"/>
        <v>49.38</v>
      </c>
      <c r="Q2149">
        <f t="shared" si="133"/>
        <v>1</v>
      </c>
      <c r="R2149" s="16">
        <f t="shared" si="135"/>
        <v>41927.295694444445</v>
      </c>
      <c r="S2149" s="16">
        <f t="shared" si="134"/>
        <v>41959.337361111116</v>
      </c>
    </row>
    <row r="2150" spans="1:19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s="11" t="s">
        <v>8290</v>
      </c>
      <c r="P2150">
        <f t="shared" si="132"/>
        <v>1</v>
      </c>
      <c r="Q2150">
        <f t="shared" si="133"/>
        <v>2</v>
      </c>
      <c r="R2150" s="16">
        <f t="shared" si="135"/>
        <v>42066.733587962968</v>
      </c>
      <c r="S2150" s="16">
        <f t="shared" si="134"/>
        <v>42096.691921296297</v>
      </c>
    </row>
    <row r="2151" spans="1:19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s="11" t="s">
        <v>8290</v>
      </c>
      <c r="P2151">
        <f t="shared" si="132"/>
        <v>0</v>
      </c>
      <c r="Q2151">
        <f t="shared" si="133"/>
        <v>0</v>
      </c>
      <c r="R2151" s="16">
        <f t="shared" si="135"/>
        <v>40355.024953703702</v>
      </c>
      <c r="S2151" s="16">
        <f t="shared" si="134"/>
        <v>40390</v>
      </c>
    </row>
    <row r="2152" spans="1:19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s="11" t="s">
        <v>8290</v>
      </c>
      <c r="P2152">
        <f t="shared" si="132"/>
        <v>101.25</v>
      </c>
      <c r="Q2152">
        <f t="shared" si="133"/>
        <v>1</v>
      </c>
      <c r="R2152" s="16">
        <f t="shared" si="135"/>
        <v>42534.284710648149</v>
      </c>
      <c r="S2152" s="16">
        <f t="shared" si="134"/>
        <v>42564.284710648149</v>
      </c>
    </row>
    <row r="2153" spans="1:19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s="11" t="s">
        <v>8290</v>
      </c>
      <c r="P2153">
        <f t="shared" si="132"/>
        <v>19.670000000000002</v>
      </c>
      <c r="Q2153">
        <f t="shared" si="133"/>
        <v>0</v>
      </c>
      <c r="R2153" s="16">
        <f t="shared" si="135"/>
        <v>42520.847384259265</v>
      </c>
      <c r="S2153" s="16">
        <f t="shared" si="134"/>
        <v>42550.847384259265</v>
      </c>
    </row>
    <row r="2154" spans="1:19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s="11" t="s">
        <v>8290</v>
      </c>
      <c r="P2154">
        <f t="shared" si="132"/>
        <v>12.5</v>
      </c>
      <c r="Q2154">
        <f t="shared" si="133"/>
        <v>0</v>
      </c>
      <c r="R2154" s="16">
        <f t="shared" si="135"/>
        <v>41683.832280092596</v>
      </c>
      <c r="S2154" s="16">
        <f t="shared" si="134"/>
        <v>41713.790613425925</v>
      </c>
    </row>
    <row r="2155" spans="1:19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s="11" t="s">
        <v>8290</v>
      </c>
      <c r="P2155">
        <f t="shared" si="132"/>
        <v>8.5</v>
      </c>
      <c r="Q2155">
        <f t="shared" si="133"/>
        <v>0</v>
      </c>
      <c r="R2155" s="16">
        <f t="shared" si="135"/>
        <v>41974.911087962959</v>
      </c>
      <c r="S2155" s="16">
        <f t="shared" si="134"/>
        <v>42014.332638888889</v>
      </c>
    </row>
    <row r="2156" spans="1:19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s="11" t="s">
        <v>8290</v>
      </c>
      <c r="P2156">
        <f t="shared" si="132"/>
        <v>1</v>
      </c>
      <c r="Q2156">
        <f t="shared" si="133"/>
        <v>1</v>
      </c>
      <c r="R2156" s="16">
        <f t="shared" si="135"/>
        <v>41647.632256944446</v>
      </c>
      <c r="S2156" s="16">
        <f t="shared" si="134"/>
        <v>41667.632256944446</v>
      </c>
    </row>
    <row r="2157" spans="1:19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s="11" t="s">
        <v>8290</v>
      </c>
      <c r="P2157">
        <f t="shared" si="132"/>
        <v>23</v>
      </c>
      <c r="Q2157">
        <f t="shared" si="133"/>
        <v>2</v>
      </c>
      <c r="R2157" s="16">
        <f t="shared" si="135"/>
        <v>42430.747511574074</v>
      </c>
      <c r="S2157" s="16">
        <f t="shared" si="134"/>
        <v>42460.70584490741</v>
      </c>
    </row>
    <row r="2158" spans="1:19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s="11" t="s">
        <v>8290</v>
      </c>
      <c r="P2158">
        <f t="shared" si="132"/>
        <v>17.989999999999998</v>
      </c>
      <c r="Q2158">
        <f t="shared" si="133"/>
        <v>3</v>
      </c>
      <c r="R2158" s="16">
        <f t="shared" si="135"/>
        <v>41488.85423611111</v>
      </c>
      <c r="S2158" s="16">
        <f t="shared" si="134"/>
        <v>41533.85423611111</v>
      </c>
    </row>
    <row r="2159" spans="1:19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s="11" t="s">
        <v>8290</v>
      </c>
      <c r="P2159">
        <f t="shared" si="132"/>
        <v>370.95</v>
      </c>
      <c r="Q2159">
        <f t="shared" si="133"/>
        <v>28</v>
      </c>
      <c r="R2159" s="16">
        <f t="shared" si="135"/>
        <v>42694.98128472222</v>
      </c>
      <c r="S2159" s="16">
        <f t="shared" si="134"/>
        <v>42727.332638888889</v>
      </c>
    </row>
    <row r="2160" spans="1:19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s="11" t="s">
        <v>8290</v>
      </c>
      <c r="P2160">
        <f t="shared" si="132"/>
        <v>63.57</v>
      </c>
      <c r="Q2160">
        <f t="shared" si="133"/>
        <v>7</v>
      </c>
      <c r="R2160" s="16">
        <f t="shared" si="135"/>
        <v>41264.853865740741</v>
      </c>
      <c r="S2160" s="16">
        <f t="shared" si="134"/>
        <v>41309.853865740741</v>
      </c>
    </row>
    <row r="2161" spans="1:19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s="11" t="s">
        <v>8290</v>
      </c>
      <c r="P2161">
        <f t="shared" si="132"/>
        <v>13</v>
      </c>
      <c r="Q2161">
        <f t="shared" si="133"/>
        <v>1</v>
      </c>
      <c r="R2161" s="16">
        <f t="shared" si="135"/>
        <v>40710.731180555551</v>
      </c>
      <c r="S2161" s="16">
        <f t="shared" si="134"/>
        <v>40740.731180555551</v>
      </c>
    </row>
    <row r="2162" spans="1:19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s="11" t="s">
        <v>8290</v>
      </c>
      <c r="P2162">
        <f t="shared" si="132"/>
        <v>5.31</v>
      </c>
      <c r="Q2162">
        <f t="shared" si="133"/>
        <v>1</v>
      </c>
      <c r="R2162" s="16">
        <f t="shared" si="135"/>
        <v>41018.711863425924</v>
      </c>
      <c r="S2162" s="16">
        <f t="shared" si="134"/>
        <v>41048.711863425924</v>
      </c>
    </row>
    <row r="2163" spans="1:19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s="11" t="s">
        <v>8282</v>
      </c>
      <c r="P2163">
        <f t="shared" si="132"/>
        <v>35.619999999999997</v>
      </c>
      <c r="Q2163">
        <f t="shared" si="133"/>
        <v>116</v>
      </c>
      <c r="R2163" s="16">
        <f t="shared" si="135"/>
        <v>42240.852534722217</v>
      </c>
      <c r="S2163" s="16">
        <f t="shared" si="134"/>
        <v>42270.852534722217</v>
      </c>
    </row>
    <row r="2164" spans="1:19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s="11" t="s">
        <v>8282</v>
      </c>
      <c r="P2164">
        <f t="shared" si="132"/>
        <v>87.1</v>
      </c>
      <c r="Q2164">
        <f t="shared" si="133"/>
        <v>112</v>
      </c>
      <c r="R2164" s="16">
        <f t="shared" si="135"/>
        <v>41813.766099537039</v>
      </c>
      <c r="S2164" s="16">
        <f t="shared" si="134"/>
        <v>41844.766099537039</v>
      </c>
    </row>
    <row r="2165" spans="1:19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s="11" t="s">
        <v>8282</v>
      </c>
      <c r="P2165">
        <f t="shared" si="132"/>
        <v>75.11</v>
      </c>
      <c r="Q2165">
        <f t="shared" si="133"/>
        <v>132</v>
      </c>
      <c r="R2165" s="16">
        <f t="shared" si="135"/>
        <v>42111.899537037039</v>
      </c>
      <c r="S2165" s="16">
        <f t="shared" si="134"/>
        <v>42163.159722222219</v>
      </c>
    </row>
    <row r="2166" spans="1:19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s="11" t="s">
        <v>8282</v>
      </c>
      <c r="P2166">
        <f t="shared" si="132"/>
        <v>68.010000000000005</v>
      </c>
      <c r="Q2166">
        <f t="shared" si="133"/>
        <v>103</v>
      </c>
      <c r="R2166" s="16">
        <f t="shared" si="135"/>
        <v>42515.71775462963</v>
      </c>
      <c r="S2166" s="16">
        <f t="shared" si="134"/>
        <v>42546.165972222225</v>
      </c>
    </row>
    <row r="2167" spans="1:19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s="11" t="s">
        <v>8282</v>
      </c>
      <c r="P2167">
        <f t="shared" si="132"/>
        <v>29.62</v>
      </c>
      <c r="Q2167">
        <f t="shared" si="133"/>
        <v>139</v>
      </c>
      <c r="R2167" s="16">
        <f t="shared" si="135"/>
        <v>42438.667071759264</v>
      </c>
      <c r="S2167" s="16">
        <f t="shared" si="134"/>
        <v>42468.625405092593</v>
      </c>
    </row>
    <row r="2168" spans="1:19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s="11" t="s">
        <v>8282</v>
      </c>
      <c r="P2168">
        <f t="shared" si="132"/>
        <v>91.63</v>
      </c>
      <c r="Q2168">
        <f t="shared" si="133"/>
        <v>147</v>
      </c>
      <c r="R2168" s="16">
        <f t="shared" si="135"/>
        <v>41933.838171296295</v>
      </c>
      <c r="S2168" s="16">
        <f t="shared" si="134"/>
        <v>41978.879837962959</v>
      </c>
    </row>
    <row r="2169" spans="1:19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s="11" t="s">
        <v>8282</v>
      </c>
      <c r="P2169">
        <f t="shared" si="132"/>
        <v>22.5</v>
      </c>
      <c r="Q2169">
        <f t="shared" si="133"/>
        <v>120</v>
      </c>
      <c r="R2169" s="16">
        <f t="shared" si="135"/>
        <v>41153.066400462965</v>
      </c>
      <c r="S2169" s="16">
        <f t="shared" si="134"/>
        <v>41167.066400462965</v>
      </c>
    </row>
    <row r="2170" spans="1:19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s="11" t="s">
        <v>8282</v>
      </c>
      <c r="P2170">
        <f t="shared" si="132"/>
        <v>64.37</v>
      </c>
      <c r="Q2170">
        <f t="shared" si="133"/>
        <v>122</v>
      </c>
      <c r="R2170" s="16">
        <f t="shared" si="135"/>
        <v>42745.600243055553</v>
      </c>
      <c r="S2170" s="16">
        <f t="shared" si="134"/>
        <v>42776.208333333328</v>
      </c>
    </row>
    <row r="2171" spans="1:19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s="11" t="s">
        <v>8282</v>
      </c>
      <c r="P2171">
        <f t="shared" si="132"/>
        <v>21.86</v>
      </c>
      <c r="Q2171">
        <f t="shared" si="133"/>
        <v>100</v>
      </c>
      <c r="R2171" s="16">
        <f t="shared" si="135"/>
        <v>42793.700821759259</v>
      </c>
      <c r="S2171" s="16">
        <f t="shared" si="134"/>
        <v>42796.700821759259</v>
      </c>
    </row>
    <row r="2172" spans="1:19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s="11" t="s">
        <v>8282</v>
      </c>
      <c r="P2172">
        <f t="shared" si="132"/>
        <v>33.32</v>
      </c>
      <c r="Q2172">
        <f t="shared" si="133"/>
        <v>181</v>
      </c>
      <c r="R2172" s="16">
        <f t="shared" si="135"/>
        <v>42198.750254629631</v>
      </c>
      <c r="S2172" s="16">
        <f t="shared" si="134"/>
        <v>42238.750254629631</v>
      </c>
    </row>
    <row r="2173" spans="1:19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s="11" t="s">
        <v>8282</v>
      </c>
      <c r="P2173">
        <f t="shared" si="132"/>
        <v>90.28</v>
      </c>
      <c r="Q2173">
        <f t="shared" si="133"/>
        <v>106</v>
      </c>
      <c r="R2173" s="16">
        <f t="shared" si="135"/>
        <v>42141.95711805555</v>
      </c>
      <c r="S2173" s="16">
        <f t="shared" si="134"/>
        <v>42177.208333333328</v>
      </c>
    </row>
    <row r="2174" spans="1:19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s="11" t="s">
        <v>8282</v>
      </c>
      <c r="P2174">
        <f t="shared" si="132"/>
        <v>76.92</v>
      </c>
      <c r="Q2174">
        <f t="shared" si="133"/>
        <v>100</v>
      </c>
      <c r="R2174" s="16">
        <f t="shared" si="135"/>
        <v>42082.580092592587</v>
      </c>
      <c r="S2174" s="16">
        <f t="shared" si="134"/>
        <v>42112.580092592587</v>
      </c>
    </row>
    <row r="2175" spans="1:19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s="11" t="s">
        <v>8282</v>
      </c>
      <c r="P2175">
        <f t="shared" si="132"/>
        <v>59.23</v>
      </c>
      <c r="Q2175">
        <f t="shared" si="133"/>
        <v>127</v>
      </c>
      <c r="R2175" s="16">
        <f t="shared" si="135"/>
        <v>41495.692627314813</v>
      </c>
      <c r="S2175" s="16">
        <f t="shared" si="134"/>
        <v>41527.165972222225</v>
      </c>
    </row>
    <row r="2176" spans="1:19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s="11" t="s">
        <v>8282</v>
      </c>
      <c r="P2176">
        <f t="shared" si="132"/>
        <v>65.38</v>
      </c>
      <c r="Q2176">
        <f t="shared" si="133"/>
        <v>103</v>
      </c>
      <c r="R2176" s="16">
        <f t="shared" si="135"/>
        <v>42465.542905092589</v>
      </c>
      <c r="S2176" s="16">
        <f t="shared" si="134"/>
        <v>42495.542905092589</v>
      </c>
    </row>
    <row r="2177" spans="1:19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s="11" t="s">
        <v>8282</v>
      </c>
      <c r="P2177">
        <f t="shared" si="132"/>
        <v>67.31</v>
      </c>
      <c r="Q2177">
        <f t="shared" si="133"/>
        <v>250</v>
      </c>
      <c r="R2177" s="16">
        <f t="shared" si="135"/>
        <v>42565.009097222224</v>
      </c>
      <c r="S2177" s="16">
        <f t="shared" si="134"/>
        <v>42572.009097222224</v>
      </c>
    </row>
    <row r="2178" spans="1:19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s="11" t="s">
        <v>8282</v>
      </c>
      <c r="P2178">
        <f t="shared" ref="P2178:P2241" si="136">IFERROR(ROUND(E2178/L2178,2),0)</f>
        <v>88.75</v>
      </c>
      <c r="Q2178">
        <f t="shared" ref="Q2178:Q2241" si="137">ROUND((E2178/D2178)*100,0)</f>
        <v>126</v>
      </c>
      <c r="R2178" s="16">
        <f t="shared" si="135"/>
        <v>42096.633206018523</v>
      </c>
      <c r="S2178" s="16">
        <f t="shared" si="134"/>
        <v>42126.633206018523</v>
      </c>
    </row>
    <row r="2179" spans="1:19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s="11" t="s">
        <v>8282</v>
      </c>
      <c r="P2179">
        <f t="shared" si="136"/>
        <v>65.87</v>
      </c>
      <c r="Q2179">
        <f t="shared" si="137"/>
        <v>100</v>
      </c>
      <c r="R2179" s="16">
        <f t="shared" si="135"/>
        <v>42502.250775462962</v>
      </c>
      <c r="S2179" s="16">
        <f t="shared" ref="S2179:S2242" si="138">(((I2179/60)/60)/24)+DATE(1970,1,1)</f>
        <v>42527.250775462962</v>
      </c>
    </row>
    <row r="2180" spans="1:19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s="11" t="s">
        <v>8282</v>
      </c>
      <c r="P2180">
        <f t="shared" si="136"/>
        <v>40.35</v>
      </c>
      <c r="Q2180">
        <f t="shared" si="137"/>
        <v>139</v>
      </c>
      <c r="R2180" s="16">
        <f t="shared" ref="R2180:R2243" si="139">(((J2180/60)/60)/24)+DATE(1970,1,1)</f>
        <v>42723.63653935185</v>
      </c>
      <c r="S2180" s="16">
        <f t="shared" si="138"/>
        <v>42753.63653935185</v>
      </c>
    </row>
    <row r="2181" spans="1:19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s="11" t="s">
        <v>8282</v>
      </c>
      <c r="P2181">
        <f t="shared" si="136"/>
        <v>76.86</v>
      </c>
      <c r="Q2181">
        <f t="shared" si="137"/>
        <v>161</v>
      </c>
      <c r="R2181" s="16">
        <f t="shared" si="139"/>
        <v>42075.171203703707</v>
      </c>
      <c r="S2181" s="16">
        <f t="shared" si="138"/>
        <v>42105.171203703707</v>
      </c>
    </row>
    <row r="2182" spans="1:19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s="11" t="s">
        <v>8282</v>
      </c>
      <c r="P2182">
        <f t="shared" si="136"/>
        <v>68.709999999999994</v>
      </c>
      <c r="Q2182">
        <f t="shared" si="137"/>
        <v>107</v>
      </c>
      <c r="R2182" s="16">
        <f t="shared" si="139"/>
        <v>42279.669768518521</v>
      </c>
      <c r="S2182" s="16">
        <f t="shared" si="138"/>
        <v>42321.711435185185</v>
      </c>
    </row>
    <row r="2183" spans="1:19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s="11" t="s">
        <v>8307</v>
      </c>
      <c r="P2183">
        <f t="shared" si="136"/>
        <v>57.77</v>
      </c>
      <c r="Q2183">
        <f t="shared" si="137"/>
        <v>153</v>
      </c>
      <c r="R2183" s="16">
        <f t="shared" si="139"/>
        <v>42773.005243055552</v>
      </c>
      <c r="S2183" s="16">
        <f t="shared" si="138"/>
        <v>42787.005243055552</v>
      </c>
    </row>
    <row r="2184" spans="1:19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s="11" t="s">
        <v>8307</v>
      </c>
      <c r="P2184">
        <f t="shared" si="136"/>
        <v>44.17</v>
      </c>
      <c r="Q2184">
        <f t="shared" si="137"/>
        <v>524</v>
      </c>
      <c r="R2184" s="16">
        <f t="shared" si="139"/>
        <v>41879.900752314818</v>
      </c>
      <c r="S2184" s="16">
        <f t="shared" si="138"/>
        <v>41914.900752314818</v>
      </c>
    </row>
    <row r="2185" spans="1:19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s="11" t="s">
        <v>8307</v>
      </c>
      <c r="P2185">
        <f t="shared" si="136"/>
        <v>31.57</v>
      </c>
      <c r="Q2185">
        <f t="shared" si="137"/>
        <v>489</v>
      </c>
      <c r="R2185" s="16">
        <f t="shared" si="139"/>
        <v>42745.365474537044</v>
      </c>
      <c r="S2185" s="16">
        <f t="shared" si="138"/>
        <v>42775.208333333328</v>
      </c>
    </row>
    <row r="2186" spans="1:19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s="11" t="s">
        <v>8307</v>
      </c>
      <c r="P2186">
        <f t="shared" si="136"/>
        <v>107.05</v>
      </c>
      <c r="Q2186">
        <f t="shared" si="137"/>
        <v>285</v>
      </c>
      <c r="R2186" s="16">
        <f t="shared" si="139"/>
        <v>42380.690289351856</v>
      </c>
      <c r="S2186" s="16">
        <f t="shared" si="138"/>
        <v>42394.666666666672</v>
      </c>
    </row>
    <row r="2187" spans="1:19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s="11" t="s">
        <v>8307</v>
      </c>
      <c r="P2187">
        <f t="shared" si="136"/>
        <v>149.03</v>
      </c>
      <c r="Q2187">
        <f t="shared" si="137"/>
        <v>1857</v>
      </c>
      <c r="R2187" s="16">
        <f t="shared" si="139"/>
        <v>41319.349988425929</v>
      </c>
      <c r="S2187" s="16">
        <f t="shared" si="138"/>
        <v>41359.349988425929</v>
      </c>
    </row>
    <row r="2188" spans="1:19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s="11" t="s">
        <v>8307</v>
      </c>
      <c r="P2188">
        <f t="shared" si="136"/>
        <v>55.96</v>
      </c>
      <c r="Q2188">
        <f t="shared" si="137"/>
        <v>110</v>
      </c>
      <c r="R2188" s="16">
        <f t="shared" si="139"/>
        <v>42583.615081018521</v>
      </c>
      <c r="S2188" s="16">
        <f t="shared" si="138"/>
        <v>42620.083333333328</v>
      </c>
    </row>
    <row r="2189" spans="1:19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s="11" t="s">
        <v>8307</v>
      </c>
      <c r="P2189">
        <f t="shared" si="136"/>
        <v>56.97</v>
      </c>
      <c r="Q2189">
        <f t="shared" si="137"/>
        <v>1015</v>
      </c>
      <c r="R2189" s="16">
        <f t="shared" si="139"/>
        <v>42068.209097222221</v>
      </c>
      <c r="S2189" s="16">
        <f t="shared" si="138"/>
        <v>42097.165972222225</v>
      </c>
    </row>
    <row r="2190" spans="1:19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s="11" t="s">
        <v>8307</v>
      </c>
      <c r="P2190">
        <f t="shared" si="136"/>
        <v>44.06</v>
      </c>
      <c r="Q2190">
        <f t="shared" si="137"/>
        <v>412</v>
      </c>
      <c r="R2190" s="16">
        <f t="shared" si="139"/>
        <v>42633.586122685185</v>
      </c>
      <c r="S2190" s="16">
        <f t="shared" si="138"/>
        <v>42668.708333333328</v>
      </c>
    </row>
    <row r="2191" spans="1:19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s="11" t="s">
        <v>8307</v>
      </c>
      <c r="P2191">
        <f t="shared" si="136"/>
        <v>68.63</v>
      </c>
      <c r="Q2191">
        <f t="shared" si="137"/>
        <v>503</v>
      </c>
      <c r="R2191" s="16">
        <f t="shared" si="139"/>
        <v>42467.788194444445</v>
      </c>
      <c r="S2191" s="16">
        <f t="shared" si="138"/>
        <v>42481.916666666672</v>
      </c>
    </row>
    <row r="2192" spans="1:19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s="11" t="s">
        <v>8307</v>
      </c>
      <c r="P2192">
        <f t="shared" si="136"/>
        <v>65.319999999999993</v>
      </c>
      <c r="Q2192">
        <f t="shared" si="137"/>
        <v>185</v>
      </c>
      <c r="R2192" s="16">
        <f t="shared" si="139"/>
        <v>42417.625046296293</v>
      </c>
      <c r="S2192" s="16">
        <f t="shared" si="138"/>
        <v>42452.290972222225</v>
      </c>
    </row>
    <row r="2193" spans="1:19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s="11" t="s">
        <v>8307</v>
      </c>
      <c r="P2193">
        <f t="shared" si="136"/>
        <v>35.92</v>
      </c>
      <c r="Q2193">
        <f t="shared" si="137"/>
        <v>120</v>
      </c>
      <c r="R2193" s="16">
        <f t="shared" si="139"/>
        <v>42768.833645833336</v>
      </c>
      <c r="S2193" s="16">
        <f t="shared" si="138"/>
        <v>42780.833645833336</v>
      </c>
    </row>
    <row r="2194" spans="1:19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s="11" t="s">
        <v>8307</v>
      </c>
      <c r="P2194">
        <f t="shared" si="136"/>
        <v>40.07</v>
      </c>
      <c r="Q2194">
        <f t="shared" si="137"/>
        <v>1081</v>
      </c>
      <c r="R2194" s="16">
        <f t="shared" si="139"/>
        <v>42691.8512037037</v>
      </c>
      <c r="S2194" s="16">
        <f t="shared" si="138"/>
        <v>42719.958333333328</v>
      </c>
    </row>
    <row r="2195" spans="1:19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s="11" t="s">
        <v>8307</v>
      </c>
      <c r="P2195">
        <f t="shared" si="136"/>
        <v>75.650000000000006</v>
      </c>
      <c r="Q2195">
        <f t="shared" si="137"/>
        <v>452</v>
      </c>
      <c r="R2195" s="16">
        <f t="shared" si="139"/>
        <v>42664.405925925923</v>
      </c>
      <c r="S2195" s="16">
        <f t="shared" si="138"/>
        <v>42695.207638888889</v>
      </c>
    </row>
    <row r="2196" spans="1:19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s="11" t="s">
        <v>8307</v>
      </c>
      <c r="P2196">
        <f t="shared" si="136"/>
        <v>61.2</v>
      </c>
      <c r="Q2196">
        <f t="shared" si="137"/>
        <v>537</v>
      </c>
      <c r="R2196" s="16">
        <f t="shared" si="139"/>
        <v>42425.757986111115</v>
      </c>
      <c r="S2196" s="16">
        <f t="shared" si="138"/>
        <v>42455.716319444444</v>
      </c>
    </row>
    <row r="2197" spans="1:19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s="11" t="s">
        <v>8307</v>
      </c>
      <c r="P2197">
        <f t="shared" si="136"/>
        <v>48.13</v>
      </c>
      <c r="Q2197">
        <f t="shared" si="137"/>
        <v>120</v>
      </c>
      <c r="R2197" s="16">
        <f t="shared" si="139"/>
        <v>42197.771990740745</v>
      </c>
      <c r="S2197" s="16">
        <f t="shared" si="138"/>
        <v>42227.771990740745</v>
      </c>
    </row>
    <row r="2198" spans="1:19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s="11" t="s">
        <v>8307</v>
      </c>
      <c r="P2198">
        <f t="shared" si="136"/>
        <v>68.11</v>
      </c>
      <c r="Q2198">
        <f t="shared" si="137"/>
        <v>114</v>
      </c>
      <c r="R2198" s="16">
        <f t="shared" si="139"/>
        <v>42675.487291666665</v>
      </c>
      <c r="S2198" s="16">
        <f t="shared" si="138"/>
        <v>42706.291666666672</v>
      </c>
    </row>
    <row r="2199" spans="1:19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s="11" t="s">
        <v>8307</v>
      </c>
      <c r="P2199">
        <f t="shared" si="136"/>
        <v>65.89</v>
      </c>
      <c r="Q2199">
        <f t="shared" si="137"/>
        <v>951</v>
      </c>
      <c r="R2199" s="16">
        <f t="shared" si="139"/>
        <v>42033.584016203706</v>
      </c>
      <c r="S2199" s="16">
        <f t="shared" si="138"/>
        <v>42063.584016203706</v>
      </c>
    </row>
    <row r="2200" spans="1:19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s="11" t="s">
        <v>8307</v>
      </c>
      <c r="P2200">
        <f t="shared" si="136"/>
        <v>81.650000000000006</v>
      </c>
      <c r="Q2200">
        <f t="shared" si="137"/>
        <v>133</v>
      </c>
      <c r="R2200" s="16">
        <f t="shared" si="139"/>
        <v>42292.513888888891</v>
      </c>
      <c r="S2200" s="16">
        <f t="shared" si="138"/>
        <v>42322.555555555555</v>
      </c>
    </row>
    <row r="2201" spans="1:19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s="11" t="s">
        <v>8307</v>
      </c>
      <c r="P2201">
        <f t="shared" si="136"/>
        <v>52.7</v>
      </c>
      <c r="Q2201">
        <f t="shared" si="137"/>
        <v>147</v>
      </c>
      <c r="R2201" s="16">
        <f t="shared" si="139"/>
        <v>42262.416643518518</v>
      </c>
      <c r="S2201" s="16">
        <f t="shared" si="138"/>
        <v>42292.416643518518</v>
      </c>
    </row>
    <row r="2202" spans="1:19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s="11" t="s">
        <v>8307</v>
      </c>
      <c r="P2202">
        <f t="shared" si="136"/>
        <v>41.23</v>
      </c>
      <c r="Q2202">
        <f t="shared" si="137"/>
        <v>542</v>
      </c>
      <c r="R2202" s="16">
        <f t="shared" si="139"/>
        <v>42163.625787037032</v>
      </c>
      <c r="S2202" s="16">
        <f t="shared" si="138"/>
        <v>42191.125</v>
      </c>
    </row>
    <row r="2203" spans="1:19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s="11" t="s">
        <v>8286</v>
      </c>
      <c r="P2203">
        <f t="shared" si="136"/>
        <v>15.04</v>
      </c>
      <c r="Q2203">
        <f t="shared" si="137"/>
        <v>383</v>
      </c>
      <c r="R2203" s="16">
        <f t="shared" si="139"/>
        <v>41276.846817129634</v>
      </c>
      <c r="S2203" s="16">
        <f t="shared" si="138"/>
        <v>41290.846817129634</v>
      </c>
    </row>
    <row r="2204" spans="1:19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s="11" t="s">
        <v>8286</v>
      </c>
      <c r="P2204">
        <f t="shared" si="136"/>
        <v>39.07</v>
      </c>
      <c r="Q2204">
        <f t="shared" si="137"/>
        <v>704</v>
      </c>
      <c r="R2204" s="16">
        <f t="shared" si="139"/>
        <v>41184.849166666667</v>
      </c>
      <c r="S2204" s="16">
        <f t="shared" si="138"/>
        <v>41214.849166666667</v>
      </c>
    </row>
    <row r="2205" spans="1:19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s="11" t="s">
        <v>8286</v>
      </c>
      <c r="P2205">
        <f t="shared" si="136"/>
        <v>43.82</v>
      </c>
      <c r="Q2205">
        <f t="shared" si="137"/>
        <v>110</v>
      </c>
      <c r="R2205" s="16">
        <f t="shared" si="139"/>
        <v>42241.85974537037</v>
      </c>
      <c r="S2205" s="16">
        <f t="shared" si="138"/>
        <v>42271.85974537037</v>
      </c>
    </row>
    <row r="2206" spans="1:19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s="11" t="s">
        <v>8286</v>
      </c>
      <c r="P2206">
        <f t="shared" si="136"/>
        <v>27.3</v>
      </c>
      <c r="Q2206">
        <f t="shared" si="137"/>
        <v>133</v>
      </c>
      <c r="R2206" s="16">
        <f t="shared" si="139"/>
        <v>41312.311562499999</v>
      </c>
      <c r="S2206" s="16">
        <f t="shared" si="138"/>
        <v>41342.311562499999</v>
      </c>
    </row>
    <row r="2207" spans="1:19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s="11" t="s">
        <v>8286</v>
      </c>
      <c r="P2207">
        <f t="shared" si="136"/>
        <v>42.22</v>
      </c>
      <c r="Q2207">
        <f t="shared" si="137"/>
        <v>152</v>
      </c>
      <c r="R2207" s="16">
        <f t="shared" si="139"/>
        <v>41031.82163194444</v>
      </c>
      <c r="S2207" s="16">
        <f t="shared" si="138"/>
        <v>41061.82163194444</v>
      </c>
    </row>
    <row r="2208" spans="1:19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s="11" t="s">
        <v>8286</v>
      </c>
      <c r="P2208">
        <f t="shared" si="136"/>
        <v>33.24</v>
      </c>
      <c r="Q2208">
        <f t="shared" si="137"/>
        <v>103</v>
      </c>
      <c r="R2208" s="16">
        <f t="shared" si="139"/>
        <v>40997.257222222222</v>
      </c>
      <c r="S2208" s="16">
        <f t="shared" si="138"/>
        <v>41015.257222222222</v>
      </c>
    </row>
    <row r="2209" spans="1:19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s="11" t="s">
        <v>8286</v>
      </c>
      <c r="P2209">
        <f t="shared" si="136"/>
        <v>285.70999999999998</v>
      </c>
      <c r="Q2209">
        <f t="shared" si="137"/>
        <v>100</v>
      </c>
      <c r="R2209" s="16">
        <f t="shared" si="139"/>
        <v>41564.194131944445</v>
      </c>
      <c r="S2209" s="16">
        <f t="shared" si="138"/>
        <v>41594.235798611109</v>
      </c>
    </row>
    <row r="2210" spans="1:19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s="11" t="s">
        <v>8286</v>
      </c>
      <c r="P2210">
        <f t="shared" si="136"/>
        <v>42.33</v>
      </c>
      <c r="Q2210">
        <f t="shared" si="137"/>
        <v>102</v>
      </c>
      <c r="R2210" s="16">
        <f t="shared" si="139"/>
        <v>40946.882245370369</v>
      </c>
      <c r="S2210" s="16">
        <f t="shared" si="138"/>
        <v>41006.166666666664</v>
      </c>
    </row>
    <row r="2211" spans="1:19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s="11" t="s">
        <v>8286</v>
      </c>
      <c r="P2211">
        <f t="shared" si="136"/>
        <v>50.27</v>
      </c>
      <c r="Q2211">
        <f t="shared" si="137"/>
        <v>151</v>
      </c>
      <c r="R2211" s="16">
        <f t="shared" si="139"/>
        <v>41732.479675925926</v>
      </c>
      <c r="S2211" s="16">
        <f t="shared" si="138"/>
        <v>41743.958333333336</v>
      </c>
    </row>
    <row r="2212" spans="1:19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s="11" t="s">
        <v>8286</v>
      </c>
      <c r="P2212">
        <f t="shared" si="136"/>
        <v>61.9</v>
      </c>
      <c r="Q2212">
        <f t="shared" si="137"/>
        <v>111</v>
      </c>
      <c r="R2212" s="16">
        <f t="shared" si="139"/>
        <v>40956.066087962965</v>
      </c>
      <c r="S2212" s="16">
        <f t="shared" si="138"/>
        <v>41013.73333333333</v>
      </c>
    </row>
    <row r="2213" spans="1:19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s="11" t="s">
        <v>8286</v>
      </c>
      <c r="P2213">
        <f t="shared" si="136"/>
        <v>40.75</v>
      </c>
      <c r="Q2213">
        <f t="shared" si="137"/>
        <v>196</v>
      </c>
      <c r="R2213" s="16">
        <f t="shared" si="139"/>
        <v>41716.785011574073</v>
      </c>
      <c r="S2213" s="16">
        <f t="shared" si="138"/>
        <v>41739.290972222225</v>
      </c>
    </row>
    <row r="2214" spans="1:19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s="11" t="s">
        <v>8286</v>
      </c>
      <c r="P2214">
        <f t="shared" si="136"/>
        <v>55.8</v>
      </c>
      <c r="Q2214">
        <f t="shared" si="137"/>
        <v>114</v>
      </c>
      <c r="R2214" s="16">
        <f t="shared" si="139"/>
        <v>41548.747418981482</v>
      </c>
      <c r="S2214" s="16">
        <f t="shared" si="138"/>
        <v>41582.041666666664</v>
      </c>
    </row>
    <row r="2215" spans="1:19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s="11" t="s">
        <v>8286</v>
      </c>
      <c r="P2215">
        <f t="shared" si="136"/>
        <v>10</v>
      </c>
      <c r="Q2215">
        <f t="shared" si="137"/>
        <v>200</v>
      </c>
      <c r="R2215" s="16">
        <f t="shared" si="139"/>
        <v>42109.826145833329</v>
      </c>
      <c r="S2215" s="16">
        <f t="shared" si="138"/>
        <v>42139.826145833329</v>
      </c>
    </row>
    <row r="2216" spans="1:19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s="11" t="s">
        <v>8286</v>
      </c>
      <c r="P2216">
        <f t="shared" si="136"/>
        <v>73.13</v>
      </c>
      <c r="Q2216">
        <f t="shared" si="137"/>
        <v>293</v>
      </c>
      <c r="R2216" s="16">
        <f t="shared" si="139"/>
        <v>41646.792222222226</v>
      </c>
      <c r="S2216" s="16">
        <f t="shared" si="138"/>
        <v>41676.792222222226</v>
      </c>
    </row>
    <row r="2217" spans="1:19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s="11" t="s">
        <v>8286</v>
      </c>
      <c r="P2217">
        <f t="shared" si="136"/>
        <v>26.06</v>
      </c>
      <c r="Q2217">
        <f t="shared" si="137"/>
        <v>156</v>
      </c>
      <c r="R2217" s="16">
        <f t="shared" si="139"/>
        <v>40958.717268518521</v>
      </c>
      <c r="S2217" s="16">
        <f t="shared" si="138"/>
        <v>40981.290972222225</v>
      </c>
    </row>
    <row r="2218" spans="1:19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s="11" t="s">
        <v>8286</v>
      </c>
      <c r="P2218">
        <f t="shared" si="136"/>
        <v>22.64</v>
      </c>
      <c r="Q2218">
        <f t="shared" si="137"/>
        <v>106</v>
      </c>
      <c r="R2218" s="16">
        <f t="shared" si="139"/>
        <v>42194.751678240747</v>
      </c>
      <c r="S2218" s="16">
        <f t="shared" si="138"/>
        <v>42208.751678240747</v>
      </c>
    </row>
    <row r="2219" spans="1:19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s="11" t="s">
        <v>8286</v>
      </c>
      <c r="P2219">
        <f t="shared" si="136"/>
        <v>47.22</v>
      </c>
      <c r="Q2219">
        <f t="shared" si="137"/>
        <v>101</v>
      </c>
      <c r="R2219" s="16">
        <f t="shared" si="139"/>
        <v>42299.776770833334</v>
      </c>
      <c r="S2219" s="16">
        <f t="shared" si="138"/>
        <v>42310.333333333328</v>
      </c>
    </row>
    <row r="2220" spans="1:19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s="11" t="s">
        <v>8286</v>
      </c>
      <c r="P2220">
        <f t="shared" si="136"/>
        <v>32.32</v>
      </c>
      <c r="Q2220">
        <f t="shared" si="137"/>
        <v>123</v>
      </c>
      <c r="R2220" s="16">
        <f t="shared" si="139"/>
        <v>41127.812303240738</v>
      </c>
      <c r="S2220" s="16">
        <f t="shared" si="138"/>
        <v>41150</v>
      </c>
    </row>
    <row r="2221" spans="1:19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s="11" t="s">
        <v>8286</v>
      </c>
      <c r="P2221">
        <f t="shared" si="136"/>
        <v>53.42</v>
      </c>
      <c r="Q2221">
        <f t="shared" si="137"/>
        <v>102</v>
      </c>
      <c r="R2221" s="16">
        <f t="shared" si="139"/>
        <v>42205.718888888892</v>
      </c>
      <c r="S2221" s="16">
        <f t="shared" si="138"/>
        <v>42235.718888888892</v>
      </c>
    </row>
    <row r="2222" spans="1:19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s="11" t="s">
        <v>8286</v>
      </c>
      <c r="P2222">
        <f t="shared" si="136"/>
        <v>51.3</v>
      </c>
      <c r="Q2222">
        <f t="shared" si="137"/>
        <v>101</v>
      </c>
      <c r="R2222" s="16">
        <f t="shared" si="139"/>
        <v>41452.060601851852</v>
      </c>
      <c r="S2222" s="16">
        <f t="shared" si="138"/>
        <v>41482.060601851852</v>
      </c>
    </row>
    <row r="2223" spans="1:19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s="11" t="s">
        <v>8307</v>
      </c>
      <c r="P2223">
        <f t="shared" si="136"/>
        <v>37.200000000000003</v>
      </c>
      <c r="Q2223">
        <f t="shared" si="137"/>
        <v>108</v>
      </c>
      <c r="R2223" s="16">
        <f t="shared" si="139"/>
        <v>42452.666770833333</v>
      </c>
      <c r="S2223" s="16">
        <f t="shared" si="138"/>
        <v>42483</v>
      </c>
    </row>
    <row r="2224" spans="1:19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s="11" t="s">
        <v>8307</v>
      </c>
      <c r="P2224">
        <f t="shared" si="136"/>
        <v>27.1</v>
      </c>
      <c r="Q2224">
        <f t="shared" si="137"/>
        <v>163</v>
      </c>
      <c r="R2224" s="16">
        <f t="shared" si="139"/>
        <v>40906.787581018521</v>
      </c>
      <c r="S2224" s="16">
        <f t="shared" si="138"/>
        <v>40936.787581018521</v>
      </c>
    </row>
    <row r="2225" spans="1:19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s="11" t="s">
        <v>8307</v>
      </c>
      <c r="P2225">
        <f t="shared" si="136"/>
        <v>206.31</v>
      </c>
      <c r="Q2225">
        <f t="shared" si="137"/>
        <v>106</v>
      </c>
      <c r="R2225" s="16">
        <f t="shared" si="139"/>
        <v>42152.640833333338</v>
      </c>
      <c r="S2225" s="16">
        <f t="shared" si="138"/>
        <v>42182.640833333338</v>
      </c>
    </row>
    <row r="2226" spans="1:19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s="11" t="s">
        <v>8307</v>
      </c>
      <c r="P2226">
        <f t="shared" si="136"/>
        <v>82.15</v>
      </c>
      <c r="Q2226">
        <f t="shared" si="137"/>
        <v>243</v>
      </c>
      <c r="R2226" s="16">
        <f t="shared" si="139"/>
        <v>42644.667534722219</v>
      </c>
      <c r="S2226" s="16">
        <f t="shared" si="138"/>
        <v>42672.791666666672</v>
      </c>
    </row>
    <row r="2227" spans="1:19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s="11" t="s">
        <v>8307</v>
      </c>
      <c r="P2227">
        <f t="shared" si="136"/>
        <v>164.8</v>
      </c>
      <c r="Q2227">
        <f t="shared" si="137"/>
        <v>945</v>
      </c>
      <c r="R2227" s="16">
        <f t="shared" si="139"/>
        <v>41873.79184027778</v>
      </c>
      <c r="S2227" s="16">
        <f t="shared" si="138"/>
        <v>41903.79184027778</v>
      </c>
    </row>
    <row r="2228" spans="1:19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s="11" t="s">
        <v>8307</v>
      </c>
      <c r="P2228">
        <f t="shared" si="136"/>
        <v>60.82</v>
      </c>
      <c r="Q2228">
        <f t="shared" si="137"/>
        <v>108</v>
      </c>
      <c r="R2228" s="16">
        <f t="shared" si="139"/>
        <v>42381.79886574074</v>
      </c>
      <c r="S2228" s="16">
        <f t="shared" si="138"/>
        <v>42412.207638888889</v>
      </c>
    </row>
    <row r="2229" spans="1:19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s="11" t="s">
        <v>8307</v>
      </c>
      <c r="P2229">
        <f t="shared" si="136"/>
        <v>67.97</v>
      </c>
      <c r="Q2229">
        <f t="shared" si="137"/>
        <v>157</v>
      </c>
      <c r="R2229" s="16">
        <f t="shared" si="139"/>
        <v>41561.807349537034</v>
      </c>
      <c r="S2229" s="16">
        <f t="shared" si="138"/>
        <v>41591.849016203705</v>
      </c>
    </row>
    <row r="2230" spans="1:19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s="11" t="s">
        <v>8307</v>
      </c>
      <c r="P2230">
        <f t="shared" si="136"/>
        <v>81.56</v>
      </c>
      <c r="Q2230">
        <f t="shared" si="137"/>
        <v>1174</v>
      </c>
      <c r="R2230" s="16">
        <f t="shared" si="139"/>
        <v>42202.278194444443</v>
      </c>
      <c r="S2230" s="16">
        <f t="shared" si="138"/>
        <v>42232.278194444443</v>
      </c>
    </row>
    <row r="2231" spans="1:19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s="11" t="s">
        <v>8307</v>
      </c>
      <c r="P2231">
        <f t="shared" si="136"/>
        <v>25.43</v>
      </c>
      <c r="Q2231">
        <f t="shared" si="137"/>
        <v>171</v>
      </c>
      <c r="R2231" s="16">
        <f t="shared" si="139"/>
        <v>41484.664247685185</v>
      </c>
      <c r="S2231" s="16">
        <f t="shared" si="138"/>
        <v>41520.166666666664</v>
      </c>
    </row>
    <row r="2232" spans="1:19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s="11" t="s">
        <v>8307</v>
      </c>
      <c r="P2232">
        <f t="shared" si="136"/>
        <v>21.5</v>
      </c>
      <c r="Q2232">
        <f t="shared" si="137"/>
        <v>126</v>
      </c>
      <c r="R2232" s="16">
        <f t="shared" si="139"/>
        <v>41724.881099537037</v>
      </c>
      <c r="S2232" s="16">
        <f t="shared" si="138"/>
        <v>41754.881099537037</v>
      </c>
    </row>
    <row r="2233" spans="1:19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s="11" t="s">
        <v>8307</v>
      </c>
      <c r="P2233">
        <f t="shared" si="136"/>
        <v>27.23</v>
      </c>
      <c r="Q2233">
        <f t="shared" si="137"/>
        <v>1212</v>
      </c>
      <c r="R2233" s="16">
        <f t="shared" si="139"/>
        <v>41423.910891203705</v>
      </c>
      <c r="S2233" s="16">
        <f t="shared" si="138"/>
        <v>41450.208333333336</v>
      </c>
    </row>
    <row r="2234" spans="1:19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s="11" t="s">
        <v>8307</v>
      </c>
      <c r="P2234">
        <f t="shared" si="136"/>
        <v>25.09</v>
      </c>
      <c r="Q2234">
        <f t="shared" si="137"/>
        <v>496</v>
      </c>
      <c r="R2234" s="16">
        <f t="shared" si="139"/>
        <v>41806.794074074074</v>
      </c>
      <c r="S2234" s="16">
        <f t="shared" si="138"/>
        <v>41839.125</v>
      </c>
    </row>
    <row r="2235" spans="1:19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s="11" t="s">
        <v>8307</v>
      </c>
      <c r="P2235">
        <f t="shared" si="136"/>
        <v>21.23</v>
      </c>
      <c r="Q2235">
        <f t="shared" si="137"/>
        <v>332</v>
      </c>
      <c r="R2235" s="16">
        <f t="shared" si="139"/>
        <v>42331.378923611104</v>
      </c>
      <c r="S2235" s="16">
        <f t="shared" si="138"/>
        <v>42352</v>
      </c>
    </row>
    <row r="2236" spans="1:19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s="11" t="s">
        <v>8307</v>
      </c>
      <c r="P2236">
        <f t="shared" si="136"/>
        <v>41.61</v>
      </c>
      <c r="Q2236">
        <f t="shared" si="137"/>
        <v>1165</v>
      </c>
      <c r="R2236" s="16">
        <f t="shared" si="139"/>
        <v>42710.824618055558</v>
      </c>
      <c r="S2236" s="16">
        <f t="shared" si="138"/>
        <v>42740.824618055558</v>
      </c>
    </row>
    <row r="2237" spans="1:19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s="11" t="s">
        <v>8307</v>
      </c>
      <c r="P2237">
        <f t="shared" si="136"/>
        <v>135.59</v>
      </c>
      <c r="Q2237">
        <f t="shared" si="137"/>
        <v>153</v>
      </c>
      <c r="R2237" s="16">
        <f t="shared" si="139"/>
        <v>42062.022118055553</v>
      </c>
      <c r="S2237" s="16">
        <f t="shared" si="138"/>
        <v>42091.980451388896</v>
      </c>
    </row>
    <row r="2238" spans="1:19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s="11" t="s">
        <v>8307</v>
      </c>
      <c r="P2238">
        <f t="shared" si="136"/>
        <v>22.12</v>
      </c>
      <c r="Q2238">
        <f t="shared" si="137"/>
        <v>537</v>
      </c>
      <c r="R2238" s="16">
        <f t="shared" si="139"/>
        <v>42371.617164351846</v>
      </c>
      <c r="S2238" s="16">
        <f t="shared" si="138"/>
        <v>42401.617164351846</v>
      </c>
    </row>
    <row r="2239" spans="1:19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s="11" t="s">
        <v>8307</v>
      </c>
      <c r="P2239">
        <f t="shared" si="136"/>
        <v>64.63</v>
      </c>
      <c r="Q2239">
        <f t="shared" si="137"/>
        <v>353</v>
      </c>
      <c r="R2239" s="16">
        <f t="shared" si="139"/>
        <v>41915.003275462965</v>
      </c>
      <c r="S2239" s="16">
        <f t="shared" si="138"/>
        <v>41955.332638888889</v>
      </c>
    </row>
    <row r="2240" spans="1:19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s="11" t="s">
        <v>8307</v>
      </c>
      <c r="P2240">
        <f t="shared" si="136"/>
        <v>69.569999999999993</v>
      </c>
      <c r="Q2240">
        <f t="shared" si="137"/>
        <v>137</v>
      </c>
      <c r="R2240" s="16">
        <f t="shared" si="139"/>
        <v>42774.621712962966</v>
      </c>
      <c r="S2240" s="16">
        <f t="shared" si="138"/>
        <v>42804.621712962966</v>
      </c>
    </row>
    <row r="2241" spans="1:19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s="11" t="s">
        <v>8307</v>
      </c>
      <c r="P2241">
        <f t="shared" si="136"/>
        <v>75.13</v>
      </c>
      <c r="Q2241">
        <f t="shared" si="137"/>
        <v>128</v>
      </c>
      <c r="R2241" s="16">
        <f t="shared" si="139"/>
        <v>41572.958495370374</v>
      </c>
      <c r="S2241" s="16">
        <f t="shared" si="138"/>
        <v>41609.168055555558</v>
      </c>
    </row>
    <row r="2242" spans="1:19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s="11" t="s">
        <v>8307</v>
      </c>
      <c r="P2242">
        <f t="shared" ref="P2242:P2305" si="140">IFERROR(ROUND(E2242/L2242,2),0)</f>
        <v>140.97999999999999</v>
      </c>
      <c r="Q2242">
        <f t="shared" ref="Q2242:Q2305" si="141">ROUND((E2242/D2242)*100,0)</f>
        <v>271</v>
      </c>
      <c r="R2242" s="16">
        <f t="shared" si="139"/>
        <v>42452.825740740736</v>
      </c>
      <c r="S2242" s="16">
        <f t="shared" si="138"/>
        <v>42482.825740740736</v>
      </c>
    </row>
    <row r="2243" spans="1:19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s="11" t="s">
        <v>8307</v>
      </c>
      <c r="P2243">
        <f t="shared" si="140"/>
        <v>49.47</v>
      </c>
      <c r="Q2243">
        <f t="shared" si="141"/>
        <v>806</v>
      </c>
      <c r="R2243" s="16">
        <f t="shared" si="139"/>
        <v>42766.827546296292</v>
      </c>
      <c r="S2243" s="16">
        <f t="shared" ref="S2243:S2306" si="142">(((I2243/60)/60)/24)+DATE(1970,1,1)</f>
        <v>42796.827546296292</v>
      </c>
    </row>
    <row r="2244" spans="1:19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s="11" t="s">
        <v>8307</v>
      </c>
      <c r="P2244">
        <f t="shared" si="140"/>
        <v>53.87</v>
      </c>
      <c r="Q2244">
        <f t="shared" si="141"/>
        <v>1360</v>
      </c>
      <c r="R2244" s="16">
        <f t="shared" ref="R2244:R2307" si="143">(((J2244/60)/60)/24)+DATE(1970,1,1)</f>
        <v>41569.575613425928</v>
      </c>
      <c r="S2244" s="16">
        <f t="shared" si="142"/>
        <v>41605.126388888886</v>
      </c>
    </row>
    <row r="2245" spans="1:19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s="11" t="s">
        <v>8307</v>
      </c>
      <c r="P2245">
        <f t="shared" si="140"/>
        <v>4.57</v>
      </c>
      <c r="Q2245">
        <f t="shared" si="141"/>
        <v>930250</v>
      </c>
      <c r="R2245" s="16">
        <f t="shared" si="143"/>
        <v>42800.751041666663</v>
      </c>
      <c r="S2245" s="16">
        <f t="shared" si="142"/>
        <v>42807.125</v>
      </c>
    </row>
    <row r="2246" spans="1:19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s="11" t="s">
        <v>8307</v>
      </c>
      <c r="P2246">
        <f t="shared" si="140"/>
        <v>65</v>
      </c>
      <c r="Q2246">
        <f t="shared" si="141"/>
        <v>377</v>
      </c>
      <c r="R2246" s="16">
        <f t="shared" si="143"/>
        <v>42647.818819444445</v>
      </c>
      <c r="S2246" s="16">
        <f t="shared" si="142"/>
        <v>42659.854166666672</v>
      </c>
    </row>
    <row r="2247" spans="1:19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s="11" t="s">
        <v>8307</v>
      </c>
      <c r="P2247">
        <f t="shared" si="140"/>
        <v>53.48</v>
      </c>
      <c r="Q2247">
        <f t="shared" si="141"/>
        <v>2647</v>
      </c>
      <c r="R2247" s="16">
        <f t="shared" si="143"/>
        <v>41660.708530092597</v>
      </c>
      <c r="S2247" s="16">
        <f t="shared" si="142"/>
        <v>41691.75</v>
      </c>
    </row>
    <row r="2248" spans="1:19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s="11" t="s">
        <v>8307</v>
      </c>
      <c r="P2248">
        <f t="shared" si="140"/>
        <v>43.91</v>
      </c>
      <c r="Q2248">
        <f t="shared" si="141"/>
        <v>100</v>
      </c>
      <c r="R2248" s="16">
        <f t="shared" si="143"/>
        <v>42221.79178240741</v>
      </c>
      <c r="S2248" s="16">
        <f t="shared" si="142"/>
        <v>42251.79178240741</v>
      </c>
    </row>
    <row r="2249" spans="1:19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s="11" t="s">
        <v>8307</v>
      </c>
      <c r="P2249">
        <f t="shared" si="140"/>
        <v>50.85</v>
      </c>
      <c r="Q2249">
        <f t="shared" si="141"/>
        <v>104</v>
      </c>
      <c r="R2249" s="16">
        <f t="shared" si="143"/>
        <v>42200.666261574079</v>
      </c>
      <c r="S2249" s="16">
        <f t="shared" si="142"/>
        <v>42214.666261574079</v>
      </c>
    </row>
    <row r="2250" spans="1:19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s="11" t="s">
        <v>8307</v>
      </c>
      <c r="P2250">
        <f t="shared" si="140"/>
        <v>58.63</v>
      </c>
      <c r="Q2250">
        <f t="shared" si="141"/>
        <v>107</v>
      </c>
      <c r="R2250" s="16">
        <f t="shared" si="143"/>
        <v>42688.875902777778</v>
      </c>
      <c r="S2250" s="16">
        <f t="shared" si="142"/>
        <v>42718.875902777778</v>
      </c>
    </row>
    <row r="2251" spans="1:19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s="11" t="s">
        <v>8307</v>
      </c>
      <c r="P2251">
        <f t="shared" si="140"/>
        <v>32.82</v>
      </c>
      <c r="Q2251">
        <f t="shared" si="141"/>
        <v>169</v>
      </c>
      <c r="R2251" s="16">
        <f t="shared" si="143"/>
        <v>41336.703298611108</v>
      </c>
      <c r="S2251" s="16">
        <f t="shared" si="142"/>
        <v>41366.661631944444</v>
      </c>
    </row>
    <row r="2252" spans="1:19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s="11" t="s">
        <v>8307</v>
      </c>
      <c r="P2252">
        <f t="shared" si="140"/>
        <v>426.93</v>
      </c>
      <c r="Q2252">
        <f t="shared" si="141"/>
        <v>975</v>
      </c>
      <c r="R2252" s="16">
        <f t="shared" si="143"/>
        <v>42677.005474537036</v>
      </c>
      <c r="S2252" s="16">
        <f t="shared" si="142"/>
        <v>42707.0471412037</v>
      </c>
    </row>
    <row r="2253" spans="1:19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s="11" t="s">
        <v>8307</v>
      </c>
      <c r="P2253">
        <f t="shared" si="140"/>
        <v>23.81</v>
      </c>
      <c r="Q2253">
        <f t="shared" si="141"/>
        <v>134</v>
      </c>
      <c r="R2253" s="16">
        <f t="shared" si="143"/>
        <v>41846.34579861111</v>
      </c>
      <c r="S2253" s="16">
        <f t="shared" si="142"/>
        <v>41867.34579861111</v>
      </c>
    </row>
    <row r="2254" spans="1:19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s="11" t="s">
        <v>8307</v>
      </c>
      <c r="P2254">
        <f t="shared" si="140"/>
        <v>98.41</v>
      </c>
      <c r="Q2254">
        <f t="shared" si="141"/>
        <v>272</v>
      </c>
      <c r="R2254" s="16">
        <f t="shared" si="143"/>
        <v>42573.327986111108</v>
      </c>
      <c r="S2254" s="16">
        <f t="shared" si="142"/>
        <v>42588.327986111108</v>
      </c>
    </row>
    <row r="2255" spans="1:19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s="11" t="s">
        <v>8307</v>
      </c>
      <c r="P2255">
        <f t="shared" si="140"/>
        <v>107.32</v>
      </c>
      <c r="Q2255">
        <f t="shared" si="141"/>
        <v>113</v>
      </c>
      <c r="R2255" s="16">
        <f t="shared" si="143"/>
        <v>42296.631331018521</v>
      </c>
      <c r="S2255" s="16">
        <f t="shared" si="142"/>
        <v>42326.672997685186</v>
      </c>
    </row>
    <row r="2256" spans="1:19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s="11" t="s">
        <v>8307</v>
      </c>
      <c r="P2256">
        <f t="shared" si="140"/>
        <v>11.67</v>
      </c>
      <c r="Q2256">
        <f t="shared" si="141"/>
        <v>460</v>
      </c>
      <c r="R2256" s="16">
        <f t="shared" si="143"/>
        <v>42752.647777777776</v>
      </c>
      <c r="S2256" s="16">
        <f t="shared" si="142"/>
        <v>42759.647777777776</v>
      </c>
    </row>
    <row r="2257" spans="1:19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s="11" t="s">
        <v>8307</v>
      </c>
      <c r="P2257">
        <f t="shared" si="140"/>
        <v>41.78</v>
      </c>
      <c r="Q2257">
        <f t="shared" si="141"/>
        <v>287</v>
      </c>
      <c r="R2257" s="16">
        <f t="shared" si="143"/>
        <v>42467.951979166668</v>
      </c>
      <c r="S2257" s="16">
        <f t="shared" si="142"/>
        <v>42497.951979166668</v>
      </c>
    </row>
    <row r="2258" spans="1:19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s="11" t="s">
        <v>8307</v>
      </c>
      <c r="P2258">
        <f t="shared" si="140"/>
        <v>21.38</v>
      </c>
      <c r="Q2258">
        <f t="shared" si="141"/>
        <v>223</v>
      </c>
      <c r="R2258" s="16">
        <f t="shared" si="143"/>
        <v>42682.451921296291</v>
      </c>
      <c r="S2258" s="16">
        <f t="shared" si="142"/>
        <v>42696.451921296291</v>
      </c>
    </row>
    <row r="2259" spans="1:19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s="11" t="s">
        <v>8307</v>
      </c>
      <c r="P2259">
        <f t="shared" si="140"/>
        <v>94.1</v>
      </c>
      <c r="Q2259">
        <f t="shared" si="141"/>
        <v>636</v>
      </c>
      <c r="R2259" s="16">
        <f t="shared" si="143"/>
        <v>42505.936678240745</v>
      </c>
      <c r="S2259" s="16">
        <f t="shared" si="142"/>
        <v>42540.958333333328</v>
      </c>
    </row>
    <row r="2260" spans="1:19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s="11" t="s">
        <v>8307</v>
      </c>
      <c r="P2260">
        <f t="shared" si="140"/>
        <v>15.72</v>
      </c>
      <c r="Q2260">
        <f t="shared" si="141"/>
        <v>147</v>
      </c>
      <c r="R2260" s="16">
        <f t="shared" si="143"/>
        <v>42136.75100694444</v>
      </c>
      <c r="S2260" s="16">
        <f t="shared" si="142"/>
        <v>42166.75100694444</v>
      </c>
    </row>
    <row r="2261" spans="1:19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s="11" t="s">
        <v>8307</v>
      </c>
      <c r="P2261">
        <f t="shared" si="140"/>
        <v>90.64</v>
      </c>
      <c r="Q2261">
        <f t="shared" si="141"/>
        <v>1867</v>
      </c>
      <c r="R2261" s="16">
        <f t="shared" si="143"/>
        <v>42702.804814814815</v>
      </c>
      <c r="S2261" s="16">
        <f t="shared" si="142"/>
        <v>42712.804814814815</v>
      </c>
    </row>
    <row r="2262" spans="1:19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s="11" t="s">
        <v>8307</v>
      </c>
      <c r="P2262">
        <f t="shared" si="140"/>
        <v>97.3</v>
      </c>
      <c r="Q2262">
        <f t="shared" si="141"/>
        <v>327</v>
      </c>
      <c r="R2262" s="16">
        <f t="shared" si="143"/>
        <v>41695.016782407409</v>
      </c>
      <c r="S2262" s="16">
        <f t="shared" si="142"/>
        <v>41724.975115740745</v>
      </c>
    </row>
    <row r="2263" spans="1:19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s="11" t="s">
        <v>8307</v>
      </c>
      <c r="P2263">
        <f t="shared" si="140"/>
        <v>37.119999999999997</v>
      </c>
      <c r="Q2263">
        <f t="shared" si="141"/>
        <v>780</v>
      </c>
      <c r="R2263" s="16">
        <f t="shared" si="143"/>
        <v>42759.724768518514</v>
      </c>
      <c r="S2263" s="16">
        <f t="shared" si="142"/>
        <v>42780.724768518514</v>
      </c>
    </row>
    <row r="2264" spans="1:19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s="11" t="s">
        <v>8307</v>
      </c>
      <c r="P2264">
        <f t="shared" si="140"/>
        <v>28.1</v>
      </c>
      <c r="Q2264">
        <f t="shared" si="141"/>
        <v>154</v>
      </c>
      <c r="R2264" s="16">
        <f t="shared" si="143"/>
        <v>41926.585162037038</v>
      </c>
      <c r="S2264" s="16">
        <f t="shared" si="142"/>
        <v>41961</v>
      </c>
    </row>
    <row r="2265" spans="1:19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s="11" t="s">
        <v>8307</v>
      </c>
      <c r="P2265">
        <f t="shared" si="140"/>
        <v>144.43</v>
      </c>
      <c r="Q2265">
        <f t="shared" si="141"/>
        <v>116</v>
      </c>
      <c r="R2265" s="16">
        <f t="shared" si="143"/>
        <v>42014.832326388889</v>
      </c>
      <c r="S2265" s="16">
        <f t="shared" si="142"/>
        <v>42035.832326388889</v>
      </c>
    </row>
    <row r="2266" spans="1:19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s="11" t="s">
        <v>8307</v>
      </c>
      <c r="P2266">
        <f t="shared" si="140"/>
        <v>24.27</v>
      </c>
      <c r="Q2266">
        <f t="shared" si="141"/>
        <v>180</v>
      </c>
      <c r="R2266" s="16">
        <f t="shared" si="143"/>
        <v>42496.582337962958</v>
      </c>
      <c r="S2266" s="16">
        <f t="shared" si="142"/>
        <v>42513.125</v>
      </c>
    </row>
    <row r="2267" spans="1:19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s="11" t="s">
        <v>8307</v>
      </c>
      <c r="P2267">
        <f t="shared" si="140"/>
        <v>35.119999999999997</v>
      </c>
      <c r="Q2267">
        <f t="shared" si="141"/>
        <v>299</v>
      </c>
      <c r="R2267" s="16">
        <f t="shared" si="143"/>
        <v>42689.853090277778</v>
      </c>
      <c r="S2267" s="16">
        <f t="shared" si="142"/>
        <v>42696.853090277778</v>
      </c>
    </row>
    <row r="2268" spans="1:19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s="11" t="s">
        <v>8307</v>
      </c>
      <c r="P2268">
        <f t="shared" si="140"/>
        <v>24.76</v>
      </c>
      <c r="Q2268">
        <f t="shared" si="141"/>
        <v>320</v>
      </c>
      <c r="R2268" s="16">
        <f t="shared" si="143"/>
        <v>42469.874907407408</v>
      </c>
      <c r="S2268" s="16">
        <f t="shared" si="142"/>
        <v>42487.083333333328</v>
      </c>
    </row>
    <row r="2269" spans="1:19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s="11" t="s">
        <v>8307</v>
      </c>
      <c r="P2269">
        <f t="shared" si="140"/>
        <v>188.38</v>
      </c>
      <c r="Q2269">
        <f t="shared" si="141"/>
        <v>381</v>
      </c>
      <c r="R2269" s="16">
        <f t="shared" si="143"/>
        <v>41968.829826388886</v>
      </c>
      <c r="S2269" s="16">
        <f t="shared" si="142"/>
        <v>41994.041666666672</v>
      </c>
    </row>
    <row r="2270" spans="1:19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s="11" t="s">
        <v>8307</v>
      </c>
      <c r="P2270">
        <f t="shared" si="140"/>
        <v>148.08000000000001</v>
      </c>
      <c r="Q2270">
        <f t="shared" si="141"/>
        <v>103</v>
      </c>
      <c r="R2270" s="16">
        <f t="shared" si="143"/>
        <v>42776.082349537035</v>
      </c>
      <c r="S2270" s="16">
        <f t="shared" si="142"/>
        <v>42806.082349537035</v>
      </c>
    </row>
    <row r="2271" spans="1:19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s="11" t="s">
        <v>8307</v>
      </c>
      <c r="P2271">
        <f t="shared" si="140"/>
        <v>49.93</v>
      </c>
      <c r="Q2271">
        <f t="shared" si="141"/>
        <v>1802</v>
      </c>
      <c r="R2271" s="16">
        <f t="shared" si="143"/>
        <v>42776.704432870371</v>
      </c>
      <c r="S2271" s="16">
        <f t="shared" si="142"/>
        <v>42801.208333333328</v>
      </c>
    </row>
    <row r="2272" spans="1:19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s="11" t="s">
        <v>8307</v>
      </c>
      <c r="P2272">
        <f t="shared" si="140"/>
        <v>107.82</v>
      </c>
      <c r="Q2272">
        <f t="shared" si="141"/>
        <v>720</v>
      </c>
      <c r="R2272" s="16">
        <f t="shared" si="143"/>
        <v>42725.869363425925</v>
      </c>
      <c r="S2272" s="16">
        <f t="shared" si="142"/>
        <v>42745.915972222225</v>
      </c>
    </row>
    <row r="2273" spans="1:19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s="11" t="s">
        <v>8307</v>
      </c>
      <c r="P2273">
        <f t="shared" si="140"/>
        <v>42.63</v>
      </c>
      <c r="Q2273">
        <f t="shared" si="141"/>
        <v>283</v>
      </c>
      <c r="R2273" s="16">
        <f t="shared" si="143"/>
        <v>42684.000046296293</v>
      </c>
      <c r="S2273" s="16">
        <f t="shared" si="142"/>
        <v>42714.000046296293</v>
      </c>
    </row>
    <row r="2274" spans="1:19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s="11" t="s">
        <v>8307</v>
      </c>
      <c r="P2274">
        <f t="shared" si="140"/>
        <v>14.37</v>
      </c>
      <c r="Q2274">
        <f t="shared" si="141"/>
        <v>1357</v>
      </c>
      <c r="R2274" s="16">
        <f t="shared" si="143"/>
        <v>42315.699490740735</v>
      </c>
      <c r="S2274" s="16">
        <f t="shared" si="142"/>
        <v>42345.699490740735</v>
      </c>
    </row>
    <row r="2275" spans="1:19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s="11" t="s">
        <v>8307</v>
      </c>
      <c r="P2275">
        <f t="shared" si="140"/>
        <v>37.479999999999997</v>
      </c>
      <c r="Q2275">
        <f t="shared" si="141"/>
        <v>220</v>
      </c>
      <c r="R2275" s="16">
        <f t="shared" si="143"/>
        <v>42781.549097222218</v>
      </c>
      <c r="S2275" s="16">
        <f t="shared" si="142"/>
        <v>42806.507430555561</v>
      </c>
    </row>
    <row r="2276" spans="1:19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s="11" t="s">
        <v>8307</v>
      </c>
      <c r="P2276">
        <f t="shared" si="140"/>
        <v>30.2</v>
      </c>
      <c r="Q2276">
        <f t="shared" si="141"/>
        <v>120</v>
      </c>
      <c r="R2276" s="16">
        <f t="shared" si="143"/>
        <v>41663.500659722224</v>
      </c>
      <c r="S2276" s="16">
        <f t="shared" si="142"/>
        <v>41693.500659722224</v>
      </c>
    </row>
    <row r="2277" spans="1:19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s="11" t="s">
        <v>8307</v>
      </c>
      <c r="P2277">
        <f t="shared" si="140"/>
        <v>33.549999999999997</v>
      </c>
      <c r="Q2277">
        <f t="shared" si="141"/>
        <v>408</v>
      </c>
      <c r="R2277" s="16">
        <f t="shared" si="143"/>
        <v>41965.616655092599</v>
      </c>
      <c r="S2277" s="16">
        <f t="shared" si="142"/>
        <v>41995.616655092599</v>
      </c>
    </row>
    <row r="2278" spans="1:19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s="11" t="s">
        <v>8307</v>
      </c>
      <c r="P2278">
        <f t="shared" si="140"/>
        <v>64.75</v>
      </c>
      <c r="Q2278">
        <f t="shared" si="141"/>
        <v>106</v>
      </c>
      <c r="R2278" s="16">
        <f t="shared" si="143"/>
        <v>41614.651493055557</v>
      </c>
      <c r="S2278" s="16">
        <f t="shared" si="142"/>
        <v>41644.651493055557</v>
      </c>
    </row>
    <row r="2279" spans="1:19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s="11" t="s">
        <v>8307</v>
      </c>
      <c r="P2279">
        <f t="shared" si="140"/>
        <v>57.93</v>
      </c>
      <c r="Q2279">
        <f t="shared" si="141"/>
        <v>141</v>
      </c>
      <c r="R2279" s="16">
        <f t="shared" si="143"/>
        <v>40936.678506944445</v>
      </c>
      <c r="S2279" s="16">
        <f t="shared" si="142"/>
        <v>40966.678506944445</v>
      </c>
    </row>
    <row r="2280" spans="1:19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s="11" t="s">
        <v>8307</v>
      </c>
      <c r="P2280">
        <f t="shared" si="140"/>
        <v>53.08</v>
      </c>
      <c r="Q2280">
        <f t="shared" si="141"/>
        <v>271</v>
      </c>
      <c r="R2280" s="16">
        <f t="shared" si="143"/>
        <v>42338.709108796291</v>
      </c>
      <c r="S2280" s="16">
        <f t="shared" si="142"/>
        <v>42372.957638888889</v>
      </c>
    </row>
    <row r="2281" spans="1:19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s="11" t="s">
        <v>8307</v>
      </c>
      <c r="P2281">
        <f t="shared" si="140"/>
        <v>48.06</v>
      </c>
      <c r="Q2281">
        <f t="shared" si="141"/>
        <v>154</v>
      </c>
      <c r="R2281" s="16">
        <f t="shared" si="143"/>
        <v>42020.806701388887</v>
      </c>
      <c r="S2281" s="16">
        <f t="shared" si="142"/>
        <v>42039.166666666672</v>
      </c>
    </row>
    <row r="2282" spans="1:19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s="11" t="s">
        <v>8307</v>
      </c>
      <c r="P2282">
        <f t="shared" si="140"/>
        <v>82.4</v>
      </c>
      <c r="Q2282">
        <f t="shared" si="141"/>
        <v>404</v>
      </c>
      <c r="R2282" s="16">
        <f t="shared" si="143"/>
        <v>42234.624895833331</v>
      </c>
      <c r="S2282" s="16">
        <f t="shared" si="142"/>
        <v>42264.624895833331</v>
      </c>
    </row>
    <row r="2283" spans="1:19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s="11" t="s">
        <v>8282</v>
      </c>
      <c r="P2283">
        <f t="shared" si="140"/>
        <v>50.45</v>
      </c>
      <c r="Q2283">
        <f t="shared" si="141"/>
        <v>185</v>
      </c>
      <c r="R2283" s="16">
        <f t="shared" si="143"/>
        <v>40687.285844907405</v>
      </c>
      <c r="S2283" s="16">
        <f t="shared" si="142"/>
        <v>40749.284722222219</v>
      </c>
    </row>
    <row r="2284" spans="1:19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s="11" t="s">
        <v>8282</v>
      </c>
      <c r="P2284">
        <f t="shared" si="140"/>
        <v>115.83</v>
      </c>
      <c r="Q2284">
        <f t="shared" si="141"/>
        <v>185</v>
      </c>
      <c r="R2284" s="16">
        <f t="shared" si="143"/>
        <v>42323.17460648148</v>
      </c>
      <c r="S2284" s="16">
        <f t="shared" si="142"/>
        <v>42383.17460648148</v>
      </c>
    </row>
    <row r="2285" spans="1:19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s="11" t="s">
        <v>8282</v>
      </c>
      <c r="P2285">
        <f t="shared" si="140"/>
        <v>63.03</v>
      </c>
      <c r="Q2285">
        <f t="shared" si="141"/>
        <v>101</v>
      </c>
      <c r="R2285" s="16">
        <f t="shared" si="143"/>
        <v>40978.125046296293</v>
      </c>
      <c r="S2285" s="16">
        <f t="shared" si="142"/>
        <v>41038.083379629628</v>
      </c>
    </row>
    <row r="2286" spans="1:19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s="11" t="s">
        <v>8282</v>
      </c>
      <c r="P2286">
        <f t="shared" si="140"/>
        <v>108.02</v>
      </c>
      <c r="Q2286">
        <f t="shared" si="141"/>
        <v>106</v>
      </c>
      <c r="R2286" s="16">
        <f t="shared" si="143"/>
        <v>40585.796817129631</v>
      </c>
      <c r="S2286" s="16">
        <f t="shared" si="142"/>
        <v>40614.166666666664</v>
      </c>
    </row>
    <row r="2287" spans="1:19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s="11" t="s">
        <v>8282</v>
      </c>
      <c r="P2287">
        <f t="shared" si="140"/>
        <v>46.09</v>
      </c>
      <c r="Q2287">
        <f t="shared" si="141"/>
        <v>121</v>
      </c>
      <c r="R2287" s="16">
        <f t="shared" si="143"/>
        <v>41059.185682870368</v>
      </c>
      <c r="S2287" s="16">
        <f t="shared" si="142"/>
        <v>41089.185682870368</v>
      </c>
    </row>
    <row r="2288" spans="1:19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s="11" t="s">
        <v>8282</v>
      </c>
      <c r="P2288">
        <f t="shared" si="140"/>
        <v>107.21</v>
      </c>
      <c r="Q2288">
        <f t="shared" si="141"/>
        <v>100</v>
      </c>
      <c r="R2288" s="16">
        <f t="shared" si="143"/>
        <v>41494.963587962964</v>
      </c>
      <c r="S2288" s="16">
        <f t="shared" si="142"/>
        <v>41523.165972222225</v>
      </c>
    </row>
    <row r="2289" spans="1:19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s="11" t="s">
        <v>8282</v>
      </c>
      <c r="P2289">
        <f t="shared" si="140"/>
        <v>50.93</v>
      </c>
      <c r="Q2289">
        <f t="shared" si="141"/>
        <v>120</v>
      </c>
      <c r="R2289" s="16">
        <f t="shared" si="143"/>
        <v>41792.667361111111</v>
      </c>
      <c r="S2289" s="16">
        <f t="shared" si="142"/>
        <v>41813.667361111111</v>
      </c>
    </row>
    <row r="2290" spans="1:19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s="11" t="s">
        <v>8282</v>
      </c>
      <c r="P2290">
        <f t="shared" si="140"/>
        <v>40.04</v>
      </c>
      <c r="Q2290">
        <f t="shared" si="141"/>
        <v>100</v>
      </c>
      <c r="R2290" s="16">
        <f t="shared" si="143"/>
        <v>41067.827418981484</v>
      </c>
      <c r="S2290" s="16">
        <f t="shared" si="142"/>
        <v>41086.75</v>
      </c>
    </row>
    <row r="2291" spans="1:19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s="11" t="s">
        <v>8282</v>
      </c>
      <c r="P2291">
        <f t="shared" si="140"/>
        <v>64.44</v>
      </c>
      <c r="Q2291">
        <f t="shared" si="141"/>
        <v>107</v>
      </c>
      <c r="R2291" s="16">
        <f t="shared" si="143"/>
        <v>41571.998379629629</v>
      </c>
      <c r="S2291" s="16">
        <f t="shared" si="142"/>
        <v>41614.973611111112</v>
      </c>
    </row>
    <row r="2292" spans="1:19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s="11" t="s">
        <v>8282</v>
      </c>
      <c r="P2292">
        <f t="shared" si="140"/>
        <v>53.83</v>
      </c>
      <c r="Q2292">
        <f t="shared" si="141"/>
        <v>104</v>
      </c>
      <c r="R2292" s="16">
        <f t="shared" si="143"/>
        <v>40070.253819444442</v>
      </c>
      <c r="S2292" s="16">
        <f t="shared" si="142"/>
        <v>40148.708333333336</v>
      </c>
    </row>
    <row r="2293" spans="1:19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s="11" t="s">
        <v>8282</v>
      </c>
      <c r="P2293">
        <f t="shared" si="140"/>
        <v>100.47</v>
      </c>
      <c r="Q2293">
        <f t="shared" si="141"/>
        <v>173</v>
      </c>
      <c r="R2293" s="16">
        <f t="shared" si="143"/>
        <v>40987.977060185185</v>
      </c>
      <c r="S2293" s="16">
        <f t="shared" si="142"/>
        <v>41022.166666666664</v>
      </c>
    </row>
    <row r="2294" spans="1:19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s="11" t="s">
        <v>8282</v>
      </c>
      <c r="P2294">
        <f t="shared" si="140"/>
        <v>46.63</v>
      </c>
      <c r="Q2294">
        <f t="shared" si="141"/>
        <v>107</v>
      </c>
      <c r="R2294" s="16">
        <f t="shared" si="143"/>
        <v>40987.697638888887</v>
      </c>
      <c r="S2294" s="16">
        <f t="shared" si="142"/>
        <v>41017.697638888887</v>
      </c>
    </row>
    <row r="2295" spans="1:19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s="11" t="s">
        <v>8282</v>
      </c>
      <c r="P2295">
        <f t="shared" si="140"/>
        <v>34.07</v>
      </c>
      <c r="Q2295">
        <f t="shared" si="141"/>
        <v>108</v>
      </c>
      <c r="R2295" s="16">
        <f t="shared" si="143"/>
        <v>41151.708321759259</v>
      </c>
      <c r="S2295" s="16">
        <f t="shared" si="142"/>
        <v>41177.165972222225</v>
      </c>
    </row>
    <row r="2296" spans="1:19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s="11" t="s">
        <v>8282</v>
      </c>
      <c r="P2296">
        <f t="shared" si="140"/>
        <v>65.209999999999994</v>
      </c>
      <c r="Q2296">
        <f t="shared" si="141"/>
        <v>146</v>
      </c>
      <c r="R2296" s="16">
        <f t="shared" si="143"/>
        <v>41264.72314814815</v>
      </c>
      <c r="S2296" s="16">
        <f t="shared" si="142"/>
        <v>41294.72314814815</v>
      </c>
    </row>
    <row r="2297" spans="1:19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s="11" t="s">
        <v>8282</v>
      </c>
      <c r="P2297">
        <f t="shared" si="140"/>
        <v>44.21</v>
      </c>
      <c r="Q2297">
        <f t="shared" si="141"/>
        <v>125</v>
      </c>
      <c r="R2297" s="16">
        <f t="shared" si="143"/>
        <v>41270.954351851848</v>
      </c>
      <c r="S2297" s="16">
        <f t="shared" si="142"/>
        <v>41300.954351851848</v>
      </c>
    </row>
    <row r="2298" spans="1:19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s="11" t="s">
        <v>8282</v>
      </c>
      <c r="P2298">
        <f t="shared" si="140"/>
        <v>71.97</v>
      </c>
      <c r="Q2298">
        <f t="shared" si="141"/>
        <v>149</v>
      </c>
      <c r="R2298" s="16">
        <f t="shared" si="143"/>
        <v>40927.731782407405</v>
      </c>
      <c r="S2298" s="16">
        <f t="shared" si="142"/>
        <v>40962.731782407405</v>
      </c>
    </row>
    <row r="2299" spans="1:19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s="11" t="s">
        <v>8282</v>
      </c>
      <c r="P2299">
        <f t="shared" si="140"/>
        <v>52.95</v>
      </c>
      <c r="Q2299">
        <f t="shared" si="141"/>
        <v>101</v>
      </c>
      <c r="R2299" s="16">
        <f t="shared" si="143"/>
        <v>40948.042233796295</v>
      </c>
      <c r="S2299" s="16">
        <f t="shared" si="142"/>
        <v>40982.165972222225</v>
      </c>
    </row>
    <row r="2300" spans="1:19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s="11" t="s">
        <v>8282</v>
      </c>
      <c r="P2300">
        <f t="shared" si="140"/>
        <v>109.45</v>
      </c>
      <c r="Q2300">
        <f t="shared" si="141"/>
        <v>105</v>
      </c>
      <c r="R2300" s="16">
        <f t="shared" si="143"/>
        <v>41694.84065972222</v>
      </c>
      <c r="S2300" s="16">
        <f t="shared" si="142"/>
        <v>41724.798993055556</v>
      </c>
    </row>
    <row r="2301" spans="1:19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s="11" t="s">
        <v>8282</v>
      </c>
      <c r="P2301">
        <f t="shared" si="140"/>
        <v>75.040000000000006</v>
      </c>
      <c r="Q2301">
        <f t="shared" si="141"/>
        <v>350</v>
      </c>
      <c r="R2301" s="16">
        <f t="shared" si="143"/>
        <v>40565.032511574071</v>
      </c>
      <c r="S2301" s="16">
        <f t="shared" si="142"/>
        <v>40580.032511574071</v>
      </c>
    </row>
    <row r="2302" spans="1:19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s="11" t="s">
        <v>8282</v>
      </c>
      <c r="P2302">
        <f t="shared" si="140"/>
        <v>115.71</v>
      </c>
      <c r="Q2302">
        <f t="shared" si="141"/>
        <v>101</v>
      </c>
      <c r="R2302" s="16">
        <f t="shared" si="143"/>
        <v>41074.727037037039</v>
      </c>
      <c r="S2302" s="16">
        <f t="shared" si="142"/>
        <v>41088.727037037039</v>
      </c>
    </row>
    <row r="2303" spans="1:19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s="11" t="s">
        <v>8285</v>
      </c>
      <c r="P2303">
        <f t="shared" si="140"/>
        <v>31.66</v>
      </c>
      <c r="Q2303">
        <f t="shared" si="141"/>
        <v>134</v>
      </c>
      <c r="R2303" s="16">
        <f t="shared" si="143"/>
        <v>41416.146944444445</v>
      </c>
      <c r="S2303" s="16">
        <f t="shared" si="142"/>
        <v>41446.146944444445</v>
      </c>
    </row>
    <row r="2304" spans="1:19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s="11" t="s">
        <v>8285</v>
      </c>
      <c r="P2304">
        <f t="shared" si="140"/>
        <v>46.18</v>
      </c>
      <c r="Q2304">
        <f t="shared" si="141"/>
        <v>171</v>
      </c>
      <c r="R2304" s="16">
        <f t="shared" si="143"/>
        <v>41605.868449074071</v>
      </c>
      <c r="S2304" s="16">
        <f t="shared" si="142"/>
        <v>41639.291666666664</v>
      </c>
    </row>
    <row r="2305" spans="1:19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s="11" t="s">
        <v>8285</v>
      </c>
      <c r="P2305">
        <f t="shared" si="140"/>
        <v>68.48</v>
      </c>
      <c r="Q2305">
        <f t="shared" si="141"/>
        <v>109</v>
      </c>
      <c r="R2305" s="16">
        <f t="shared" si="143"/>
        <v>40850.111064814817</v>
      </c>
      <c r="S2305" s="16">
        <f t="shared" si="142"/>
        <v>40890.152731481481</v>
      </c>
    </row>
    <row r="2306" spans="1:19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s="11" t="s">
        <v>8285</v>
      </c>
      <c r="P2306">
        <f t="shared" ref="P2306:P2369" si="144">IFERROR(ROUND(E2306/L2306,2),0)</f>
        <v>53.47</v>
      </c>
      <c r="Q2306">
        <f t="shared" ref="Q2306:Q2369" si="145">ROUND((E2306/D2306)*100,0)</f>
        <v>101</v>
      </c>
      <c r="R2306" s="16">
        <f t="shared" si="143"/>
        <v>40502.815868055557</v>
      </c>
      <c r="S2306" s="16">
        <f t="shared" si="142"/>
        <v>40544.207638888889</v>
      </c>
    </row>
    <row r="2307" spans="1:19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s="11" t="s">
        <v>8285</v>
      </c>
      <c r="P2307">
        <f t="shared" si="144"/>
        <v>109.11</v>
      </c>
      <c r="Q2307">
        <f t="shared" si="145"/>
        <v>101</v>
      </c>
      <c r="R2307" s="16">
        <f t="shared" si="143"/>
        <v>41834.695277777777</v>
      </c>
      <c r="S2307" s="16">
        <f t="shared" ref="S2307:S2370" si="146">(((I2307/60)/60)/24)+DATE(1970,1,1)</f>
        <v>41859.75</v>
      </c>
    </row>
    <row r="2308" spans="1:19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s="11" t="s">
        <v>8285</v>
      </c>
      <c r="P2308">
        <f t="shared" si="144"/>
        <v>51.19</v>
      </c>
      <c r="Q2308">
        <f t="shared" si="145"/>
        <v>107</v>
      </c>
      <c r="R2308" s="16">
        <f t="shared" ref="R2308:R2371" si="147">(((J2308/60)/60)/24)+DATE(1970,1,1)</f>
        <v>40948.16815972222</v>
      </c>
      <c r="S2308" s="16">
        <f t="shared" si="146"/>
        <v>40978.16815972222</v>
      </c>
    </row>
    <row r="2309" spans="1:19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s="11" t="s">
        <v>8285</v>
      </c>
      <c r="P2309">
        <f t="shared" si="144"/>
        <v>27.94</v>
      </c>
      <c r="Q2309">
        <f t="shared" si="145"/>
        <v>107</v>
      </c>
      <c r="R2309" s="16">
        <f t="shared" si="147"/>
        <v>41004.802465277775</v>
      </c>
      <c r="S2309" s="16">
        <f t="shared" si="146"/>
        <v>41034.802407407406</v>
      </c>
    </row>
    <row r="2310" spans="1:19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s="11" t="s">
        <v>8285</v>
      </c>
      <c r="P2310">
        <f t="shared" si="144"/>
        <v>82.5</v>
      </c>
      <c r="Q2310">
        <f t="shared" si="145"/>
        <v>101</v>
      </c>
      <c r="R2310" s="16">
        <f t="shared" si="147"/>
        <v>41851.962916666671</v>
      </c>
      <c r="S2310" s="16">
        <f t="shared" si="146"/>
        <v>41880.041666666664</v>
      </c>
    </row>
    <row r="2311" spans="1:19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s="11" t="s">
        <v>8285</v>
      </c>
      <c r="P2311">
        <f t="shared" si="144"/>
        <v>59.82</v>
      </c>
      <c r="Q2311">
        <f t="shared" si="145"/>
        <v>107</v>
      </c>
      <c r="R2311" s="16">
        <f t="shared" si="147"/>
        <v>41307.987696759257</v>
      </c>
      <c r="S2311" s="16">
        <f t="shared" si="146"/>
        <v>41342.987696759257</v>
      </c>
    </row>
    <row r="2312" spans="1:19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s="11" t="s">
        <v>8285</v>
      </c>
      <c r="P2312">
        <f t="shared" si="144"/>
        <v>64.819999999999993</v>
      </c>
      <c r="Q2312">
        <f t="shared" si="145"/>
        <v>429</v>
      </c>
      <c r="R2312" s="16">
        <f t="shared" si="147"/>
        <v>41324.79415509259</v>
      </c>
      <c r="S2312" s="16">
        <f t="shared" si="146"/>
        <v>41354.752488425926</v>
      </c>
    </row>
    <row r="2313" spans="1:19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s="11" t="s">
        <v>8285</v>
      </c>
      <c r="P2313">
        <f t="shared" si="144"/>
        <v>90.1</v>
      </c>
      <c r="Q2313">
        <f t="shared" si="145"/>
        <v>104</v>
      </c>
      <c r="R2313" s="16">
        <f t="shared" si="147"/>
        <v>41736.004502314812</v>
      </c>
      <c r="S2313" s="16">
        <f t="shared" si="146"/>
        <v>41766.004502314812</v>
      </c>
    </row>
    <row r="2314" spans="1:19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s="11" t="s">
        <v>8285</v>
      </c>
      <c r="P2314">
        <f t="shared" si="144"/>
        <v>40.96</v>
      </c>
      <c r="Q2314">
        <f t="shared" si="145"/>
        <v>108</v>
      </c>
      <c r="R2314" s="16">
        <f t="shared" si="147"/>
        <v>41716.632847222223</v>
      </c>
      <c r="S2314" s="16">
        <f t="shared" si="146"/>
        <v>41747.958333333336</v>
      </c>
    </row>
    <row r="2315" spans="1:19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s="11" t="s">
        <v>8285</v>
      </c>
      <c r="P2315">
        <f t="shared" si="144"/>
        <v>56</v>
      </c>
      <c r="Q2315">
        <f t="shared" si="145"/>
        <v>176</v>
      </c>
      <c r="R2315" s="16">
        <f t="shared" si="147"/>
        <v>41002.958634259259</v>
      </c>
      <c r="S2315" s="16">
        <f t="shared" si="146"/>
        <v>41032.958634259259</v>
      </c>
    </row>
    <row r="2316" spans="1:19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s="11" t="s">
        <v>8285</v>
      </c>
      <c r="P2316">
        <f t="shared" si="144"/>
        <v>37.67</v>
      </c>
      <c r="Q2316">
        <f t="shared" si="145"/>
        <v>157</v>
      </c>
      <c r="R2316" s="16">
        <f t="shared" si="147"/>
        <v>41037.551585648151</v>
      </c>
      <c r="S2316" s="16">
        <f t="shared" si="146"/>
        <v>41067.551585648151</v>
      </c>
    </row>
    <row r="2317" spans="1:19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s="11" t="s">
        <v>8285</v>
      </c>
      <c r="P2317">
        <f t="shared" si="144"/>
        <v>40.08</v>
      </c>
      <c r="Q2317">
        <f t="shared" si="145"/>
        <v>103</v>
      </c>
      <c r="R2317" s="16">
        <f t="shared" si="147"/>
        <v>41004.72619212963</v>
      </c>
      <c r="S2317" s="16">
        <f t="shared" si="146"/>
        <v>41034.72619212963</v>
      </c>
    </row>
    <row r="2318" spans="1:19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s="11" t="s">
        <v>8285</v>
      </c>
      <c r="P2318">
        <f t="shared" si="144"/>
        <v>78.03</v>
      </c>
      <c r="Q2318">
        <f t="shared" si="145"/>
        <v>104</v>
      </c>
      <c r="R2318" s="16">
        <f t="shared" si="147"/>
        <v>40079.725115740745</v>
      </c>
      <c r="S2318" s="16">
        <f t="shared" si="146"/>
        <v>40156.76666666667</v>
      </c>
    </row>
    <row r="2319" spans="1:19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s="11" t="s">
        <v>8285</v>
      </c>
      <c r="P2319">
        <f t="shared" si="144"/>
        <v>18.91</v>
      </c>
      <c r="Q2319">
        <f t="shared" si="145"/>
        <v>104</v>
      </c>
      <c r="R2319" s="16">
        <f t="shared" si="147"/>
        <v>40192.542233796295</v>
      </c>
      <c r="S2319" s="16">
        <f t="shared" si="146"/>
        <v>40224.208333333336</v>
      </c>
    </row>
    <row r="2320" spans="1:19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s="11" t="s">
        <v>8285</v>
      </c>
      <c r="P2320">
        <f t="shared" si="144"/>
        <v>37.130000000000003</v>
      </c>
      <c r="Q2320">
        <f t="shared" si="145"/>
        <v>121</v>
      </c>
      <c r="R2320" s="16">
        <f t="shared" si="147"/>
        <v>40050.643680555557</v>
      </c>
      <c r="S2320" s="16">
        <f t="shared" si="146"/>
        <v>40082.165972222225</v>
      </c>
    </row>
    <row r="2321" spans="1:19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s="11" t="s">
        <v>8285</v>
      </c>
      <c r="P2321">
        <f t="shared" si="144"/>
        <v>41.96</v>
      </c>
      <c r="Q2321">
        <f t="shared" si="145"/>
        <v>108</v>
      </c>
      <c r="R2321" s="16">
        <f t="shared" si="147"/>
        <v>41593.082002314812</v>
      </c>
      <c r="S2321" s="16">
        <f t="shared" si="146"/>
        <v>41623.082002314812</v>
      </c>
    </row>
    <row r="2322" spans="1:19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s="11" t="s">
        <v>8285</v>
      </c>
      <c r="P2322">
        <f t="shared" si="144"/>
        <v>61.04</v>
      </c>
      <c r="Q2322">
        <f t="shared" si="145"/>
        <v>109</v>
      </c>
      <c r="R2322" s="16">
        <f t="shared" si="147"/>
        <v>41696.817129629628</v>
      </c>
      <c r="S2322" s="16">
        <f t="shared" si="146"/>
        <v>41731.775462962964</v>
      </c>
    </row>
    <row r="2323" spans="1:19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s="11" t="s">
        <v>8308</v>
      </c>
      <c r="P2323">
        <f t="shared" si="144"/>
        <v>64.53</v>
      </c>
      <c r="Q2323">
        <f t="shared" si="145"/>
        <v>39</v>
      </c>
      <c r="R2323" s="16">
        <f t="shared" si="147"/>
        <v>42799.260428240741</v>
      </c>
      <c r="S2323" s="16">
        <f t="shared" si="146"/>
        <v>42829.21876157407</v>
      </c>
    </row>
    <row r="2324" spans="1:19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s="11" t="s">
        <v>8308</v>
      </c>
      <c r="P2324">
        <f t="shared" si="144"/>
        <v>21.25</v>
      </c>
      <c r="Q2324">
        <f t="shared" si="145"/>
        <v>3</v>
      </c>
      <c r="R2324" s="16">
        <f t="shared" si="147"/>
        <v>42804.895474537043</v>
      </c>
      <c r="S2324" s="16">
        <f t="shared" si="146"/>
        <v>42834.853807870371</v>
      </c>
    </row>
    <row r="2325" spans="1:19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s="11" t="s">
        <v>8308</v>
      </c>
      <c r="P2325">
        <f t="shared" si="144"/>
        <v>30</v>
      </c>
      <c r="Q2325">
        <f t="shared" si="145"/>
        <v>48</v>
      </c>
      <c r="R2325" s="16">
        <f t="shared" si="147"/>
        <v>42807.755173611105</v>
      </c>
      <c r="S2325" s="16">
        <f t="shared" si="146"/>
        <v>42814.755173611105</v>
      </c>
    </row>
    <row r="2326" spans="1:19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s="11" t="s">
        <v>8308</v>
      </c>
      <c r="P2326">
        <f t="shared" si="144"/>
        <v>25.49</v>
      </c>
      <c r="Q2326">
        <f t="shared" si="145"/>
        <v>21</v>
      </c>
      <c r="R2326" s="16">
        <f t="shared" si="147"/>
        <v>42790.885243055556</v>
      </c>
      <c r="S2326" s="16">
        <f t="shared" si="146"/>
        <v>42820.843576388885</v>
      </c>
    </row>
    <row r="2327" spans="1:19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s="11" t="s">
        <v>8308</v>
      </c>
      <c r="P2327">
        <f t="shared" si="144"/>
        <v>11.43</v>
      </c>
      <c r="Q2327">
        <f t="shared" si="145"/>
        <v>8</v>
      </c>
      <c r="R2327" s="16">
        <f t="shared" si="147"/>
        <v>42794.022349537037</v>
      </c>
      <c r="S2327" s="16">
        <f t="shared" si="146"/>
        <v>42823.980682870373</v>
      </c>
    </row>
    <row r="2328" spans="1:19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s="11" t="s">
        <v>8308</v>
      </c>
      <c r="P2328">
        <f t="shared" si="144"/>
        <v>108</v>
      </c>
      <c r="Q2328">
        <f t="shared" si="145"/>
        <v>1</v>
      </c>
      <c r="R2328" s="16">
        <f t="shared" si="147"/>
        <v>42804.034120370372</v>
      </c>
      <c r="S2328" s="16">
        <f t="shared" si="146"/>
        <v>42855.708333333328</v>
      </c>
    </row>
    <row r="2329" spans="1:19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s="11" t="s">
        <v>8308</v>
      </c>
      <c r="P2329">
        <f t="shared" si="144"/>
        <v>54.88</v>
      </c>
      <c r="Q2329">
        <f t="shared" si="145"/>
        <v>526</v>
      </c>
      <c r="R2329" s="16">
        <f t="shared" si="147"/>
        <v>41842.917129629634</v>
      </c>
      <c r="S2329" s="16">
        <f t="shared" si="146"/>
        <v>41877.917129629634</v>
      </c>
    </row>
    <row r="2330" spans="1:19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s="11" t="s">
        <v>8308</v>
      </c>
      <c r="P2330">
        <f t="shared" si="144"/>
        <v>47.38</v>
      </c>
      <c r="Q2330">
        <f t="shared" si="145"/>
        <v>254</v>
      </c>
      <c r="R2330" s="16">
        <f t="shared" si="147"/>
        <v>42139.781678240746</v>
      </c>
      <c r="S2330" s="16">
        <f t="shared" si="146"/>
        <v>42169.781678240746</v>
      </c>
    </row>
    <row r="2331" spans="1:19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s="11" t="s">
        <v>8308</v>
      </c>
      <c r="P2331">
        <f t="shared" si="144"/>
        <v>211.84</v>
      </c>
      <c r="Q2331">
        <f t="shared" si="145"/>
        <v>106</v>
      </c>
      <c r="R2331" s="16">
        <f t="shared" si="147"/>
        <v>41807.624374999999</v>
      </c>
      <c r="S2331" s="16">
        <f t="shared" si="146"/>
        <v>41837.624374999999</v>
      </c>
    </row>
    <row r="2332" spans="1:19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s="11" t="s">
        <v>8308</v>
      </c>
      <c r="P2332">
        <f t="shared" si="144"/>
        <v>219.93</v>
      </c>
      <c r="Q2332">
        <f t="shared" si="145"/>
        <v>102</v>
      </c>
      <c r="R2332" s="16">
        <f t="shared" si="147"/>
        <v>42332.89980324074</v>
      </c>
      <c r="S2332" s="16">
        <f t="shared" si="146"/>
        <v>42363</v>
      </c>
    </row>
    <row r="2333" spans="1:19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s="11" t="s">
        <v>8308</v>
      </c>
      <c r="P2333">
        <f t="shared" si="144"/>
        <v>40.799999999999997</v>
      </c>
      <c r="Q2333">
        <f t="shared" si="145"/>
        <v>144</v>
      </c>
      <c r="R2333" s="16">
        <f t="shared" si="147"/>
        <v>41839.005671296298</v>
      </c>
      <c r="S2333" s="16">
        <f t="shared" si="146"/>
        <v>41869.005671296298</v>
      </c>
    </row>
    <row r="2334" spans="1:19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s="11" t="s">
        <v>8308</v>
      </c>
      <c r="P2334">
        <f t="shared" si="144"/>
        <v>75.5</v>
      </c>
      <c r="Q2334">
        <f t="shared" si="145"/>
        <v>106</v>
      </c>
      <c r="R2334" s="16">
        <f t="shared" si="147"/>
        <v>42011.628136574072</v>
      </c>
      <c r="S2334" s="16">
        <f t="shared" si="146"/>
        <v>42041.628136574072</v>
      </c>
    </row>
    <row r="2335" spans="1:19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s="11" t="s">
        <v>8308</v>
      </c>
      <c r="P2335">
        <f t="shared" si="144"/>
        <v>13.54</v>
      </c>
      <c r="Q2335">
        <f t="shared" si="145"/>
        <v>212</v>
      </c>
      <c r="R2335" s="16">
        <f t="shared" si="147"/>
        <v>41767.650347222225</v>
      </c>
      <c r="S2335" s="16">
        <f t="shared" si="146"/>
        <v>41788.743055555555</v>
      </c>
    </row>
    <row r="2336" spans="1:19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s="11" t="s">
        <v>8308</v>
      </c>
      <c r="P2336">
        <f t="shared" si="144"/>
        <v>60.87</v>
      </c>
      <c r="Q2336">
        <f t="shared" si="145"/>
        <v>102</v>
      </c>
      <c r="R2336" s="16">
        <f t="shared" si="147"/>
        <v>41918.670115740737</v>
      </c>
      <c r="S2336" s="16">
        <f t="shared" si="146"/>
        <v>41948.731944444444</v>
      </c>
    </row>
    <row r="2337" spans="1:19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s="11" t="s">
        <v>8308</v>
      </c>
      <c r="P2337">
        <f t="shared" si="144"/>
        <v>115.69</v>
      </c>
      <c r="Q2337">
        <f t="shared" si="145"/>
        <v>102</v>
      </c>
      <c r="R2337" s="16">
        <f t="shared" si="147"/>
        <v>41771.572256944448</v>
      </c>
      <c r="S2337" s="16">
        <f t="shared" si="146"/>
        <v>41801.572256944448</v>
      </c>
    </row>
    <row r="2338" spans="1:19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s="11" t="s">
        <v>8308</v>
      </c>
      <c r="P2338">
        <f t="shared" si="144"/>
        <v>48.1</v>
      </c>
      <c r="Q2338">
        <f t="shared" si="145"/>
        <v>521</v>
      </c>
      <c r="R2338" s="16">
        <f t="shared" si="147"/>
        <v>41666.924710648149</v>
      </c>
      <c r="S2338" s="16">
        <f t="shared" si="146"/>
        <v>41706.924710648149</v>
      </c>
    </row>
    <row r="2339" spans="1:19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s="11" t="s">
        <v>8308</v>
      </c>
      <c r="P2339">
        <f t="shared" si="144"/>
        <v>74.180000000000007</v>
      </c>
      <c r="Q2339">
        <f t="shared" si="145"/>
        <v>111</v>
      </c>
      <c r="R2339" s="16">
        <f t="shared" si="147"/>
        <v>41786.640543981484</v>
      </c>
      <c r="S2339" s="16">
        <f t="shared" si="146"/>
        <v>41816.640543981484</v>
      </c>
    </row>
    <row r="2340" spans="1:19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s="11" t="s">
        <v>8308</v>
      </c>
      <c r="P2340">
        <f t="shared" si="144"/>
        <v>123.35</v>
      </c>
      <c r="Q2340">
        <f t="shared" si="145"/>
        <v>101</v>
      </c>
      <c r="R2340" s="16">
        <f t="shared" si="147"/>
        <v>41789.896805555552</v>
      </c>
      <c r="S2340" s="16">
        <f t="shared" si="146"/>
        <v>41819.896805555552</v>
      </c>
    </row>
    <row r="2341" spans="1:19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s="11" t="s">
        <v>8308</v>
      </c>
      <c r="P2341">
        <f t="shared" si="144"/>
        <v>66.62</v>
      </c>
      <c r="Q2341">
        <f t="shared" si="145"/>
        <v>294</v>
      </c>
      <c r="R2341" s="16">
        <f t="shared" si="147"/>
        <v>42692.79987268518</v>
      </c>
      <c r="S2341" s="16">
        <f t="shared" si="146"/>
        <v>42723.332638888889</v>
      </c>
    </row>
    <row r="2342" spans="1:19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s="11" t="s">
        <v>8308</v>
      </c>
      <c r="P2342">
        <f t="shared" si="144"/>
        <v>104.99</v>
      </c>
      <c r="Q2342">
        <f t="shared" si="145"/>
        <v>106</v>
      </c>
      <c r="R2342" s="16">
        <f t="shared" si="147"/>
        <v>42643.642800925925</v>
      </c>
      <c r="S2342" s="16">
        <f t="shared" si="146"/>
        <v>42673.642800925925</v>
      </c>
    </row>
    <row r="2343" spans="1:19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s="11" t="s">
        <v>8276</v>
      </c>
      <c r="P2343">
        <f t="shared" si="144"/>
        <v>0</v>
      </c>
      <c r="Q2343">
        <f t="shared" si="145"/>
        <v>0</v>
      </c>
      <c r="R2343" s="16">
        <f t="shared" si="147"/>
        <v>42167.813703703709</v>
      </c>
      <c r="S2343" s="16">
        <f t="shared" si="146"/>
        <v>42197.813703703709</v>
      </c>
    </row>
    <row r="2344" spans="1:19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s="11" t="s">
        <v>8276</v>
      </c>
      <c r="P2344">
        <f t="shared" si="144"/>
        <v>0</v>
      </c>
      <c r="Q2344">
        <f t="shared" si="145"/>
        <v>0</v>
      </c>
      <c r="R2344" s="16">
        <f t="shared" si="147"/>
        <v>41897.702199074076</v>
      </c>
      <c r="S2344" s="16">
        <f t="shared" si="146"/>
        <v>41918.208333333336</v>
      </c>
    </row>
    <row r="2345" spans="1:19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s="11" t="s">
        <v>8276</v>
      </c>
      <c r="P2345">
        <f t="shared" si="144"/>
        <v>300</v>
      </c>
      <c r="Q2345">
        <f t="shared" si="145"/>
        <v>3</v>
      </c>
      <c r="R2345" s="16">
        <f t="shared" si="147"/>
        <v>42327.825289351851</v>
      </c>
      <c r="S2345" s="16">
        <f t="shared" si="146"/>
        <v>42377.82430555555</v>
      </c>
    </row>
    <row r="2346" spans="1:19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s="11" t="s">
        <v>8276</v>
      </c>
      <c r="P2346">
        <f t="shared" si="144"/>
        <v>1</v>
      </c>
      <c r="Q2346">
        <f t="shared" si="145"/>
        <v>0</v>
      </c>
      <c r="R2346" s="16">
        <f t="shared" si="147"/>
        <v>42515.727650462963</v>
      </c>
      <c r="S2346" s="16">
        <f t="shared" si="146"/>
        <v>42545.727650462963</v>
      </c>
    </row>
    <row r="2347" spans="1:19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s="11" t="s">
        <v>8276</v>
      </c>
      <c r="P2347">
        <f t="shared" si="144"/>
        <v>0</v>
      </c>
      <c r="Q2347">
        <f t="shared" si="145"/>
        <v>0</v>
      </c>
      <c r="R2347" s="16">
        <f t="shared" si="147"/>
        <v>42060.001805555556</v>
      </c>
      <c r="S2347" s="16">
        <f t="shared" si="146"/>
        <v>42094.985416666663</v>
      </c>
    </row>
    <row r="2348" spans="1:19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s="11" t="s">
        <v>8276</v>
      </c>
      <c r="P2348">
        <f t="shared" si="144"/>
        <v>13</v>
      </c>
      <c r="Q2348">
        <f t="shared" si="145"/>
        <v>0</v>
      </c>
      <c r="R2348" s="16">
        <f t="shared" si="147"/>
        <v>42615.79896990741</v>
      </c>
      <c r="S2348" s="16">
        <f t="shared" si="146"/>
        <v>42660.79896990741</v>
      </c>
    </row>
    <row r="2349" spans="1:19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s="11" t="s">
        <v>8276</v>
      </c>
      <c r="P2349">
        <f t="shared" si="144"/>
        <v>15</v>
      </c>
      <c r="Q2349">
        <f t="shared" si="145"/>
        <v>2</v>
      </c>
      <c r="R2349" s="16">
        <f t="shared" si="147"/>
        <v>42577.607361111113</v>
      </c>
      <c r="S2349" s="16">
        <f t="shared" si="146"/>
        <v>42607.607361111113</v>
      </c>
    </row>
    <row r="2350" spans="1:19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s="11" t="s">
        <v>8276</v>
      </c>
      <c r="P2350">
        <f t="shared" si="144"/>
        <v>54</v>
      </c>
      <c r="Q2350">
        <f t="shared" si="145"/>
        <v>0</v>
      </c>
      <c r="R2350" s="16">
        <f t="shared" si="147"/>
        <v>42360.932152777779</v>
      </c>
      <c r="S2350" s="16">
        <f t="shared" si="146"/>
        <v>42420.932152777779</v>
      </c>
    </row>
    <row r="2351" spans="1:19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s="11" t="s">
        <v>8276</v>
      </c>
      <c r="P2351">
        <f t="shared" si="144"/>
        <v>0</v>
      </c>
      <c r="Q2351">
        <f t="shared" si="145"/>
        <v>0</v>
      </c>
      <c r="R2351" s="16">
        <f t="shared" si="147"/>
        <v>42198.775787037041</v>
      </c>
      <c r="S2351" s="16">
        <f t="shared" si="146"/>
        <v>42227.775787037041</v>
      </c>
    </row>
    <row r="2352" spans="1:19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s="11" t="s">
        <v>8276</v>
      </c>
      <c r="P2352">
        <f t="shared" si="144"/>
        <v>0</v>
      </c>
      <c r="Q2352">
        <f t="shared" si="145"/>
        <v>0</v>
      </c>
      <c r="R2352" s="16">
        <f t="shared" si="147"/>
        <v>42708.842245370368</v>
      </c>
      <c r="S2352" s="16">
        <f t="shared" si="146"/>
        <v>42738.842245370368</v>
      </c>
    </row>
    <row r="2353" spans="1:19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s="11" t="s">
        <v>8276</v>
      </c>
      <c r="P2353">
        <f t="shared" si="144"/>
        <v>15.43</v>
      </c>
      <c r="Q2353">
        <f t="shared" si="145"/>
        <v>1</v>
      </c>
      <c r="R2353" s="16">
        <f t="shared" si="147"/>
        <v>42094.101145833338</v>
      </c>
      <c r="S2353" s="16">
        <f t="shared" si="146"/>
        <v>42124.101145833338</v>
      </c>
    </row>
    <row r="2354" spans="1:19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s="11" t="s">
        <v>8276</v>
      </c>
      <c r="P2354">
        <f t="shared" si="144"/>
        <v>0</v>
      </c>
      <c r="Q2354">
        <f t="shared" si="145"/>
        <v>0</v>
      </c>
      <c r="R2354" s="16">
        <f t="shared" si="147"/>
        <v>42101.633703703701</v>
      </c>
      <c r="S2354" s="16">
        <f t="shared" si="146"/>
        <v>42161.633703703701</v>
      </c>
    </row>
    <row r="2355" spans="1:19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s="11" t="s">
        <v>8276</v>
      </c>
      <c r="P2355">
        <f t="shared" si="144"/>
        <v>0</v>
      </c>
      <c r="Q2355">
        <f t="shared" si="145"/>
        <v>0</v>
      </c>
      <c r="R2355" s="16">
        <f t="shared" si="147"/>
        <v>42103.676180555558</v>
      </c>
      <c r="S2355" s="16">
        <f t="shared" si="146"/>
        <v>42115.676180555558</v>
      </c>
    </row>
    <row r="2356" spans="1:19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s="11" t="s">
        <v>8276</v>
      </c>
      <c r="P2356">
        <f t="shared" si="144"/>
        <v>25</v>
      </c>
      <c r="Q2356">
        <f t="shared" si="145"/>
        <v>0</v>
      </c>
      <c r="R2356" s="16">
        <f t="shared" si="147"/>
        <v>41954.722916666666</v>
      </c>
      <c r="S2356" s="16">
        <f t="shared" si="146"/>
        <v>42014.722916666666</v>
      </c>
    </row>
    <row r="2357" spans="1:19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s="11" t="s">
        <v>8276</v>
      </c>
      <c r="P2357">
        <f t="shared" si="144"/>
        <v>27.5</v>
      </c>
      <c r="Q2357">
        <f t="shared" si="145"/>
        <v>1</v>
      </c>
      <c r="R2357" s="16">
        <f t="shared" si="147"/>
        <v>42096.918240740735</v>
      </c>
      <c r="S2357" s="16">
        <f t="shared" si="146"/>
        <v>42126.918240740735</v>
      </c>
    </row>
    <row r="2358" spans="1:19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s="11" t="s">
        <v>8276</v>
      </c>
      <c r="P2358">
        <f t="shared" si="144"/>
        <v>0</v>
      </c>
      <c r="Q2358">
        <f t="shared" si="145"/>
        <v>0</v>
      </c>
      <c r="R2358" s="16">
        <f t="shared" si="147"/>
        <v>42130.78361111111</v>
      </c>
      <c r="S2358" s="16">
        <f t="shared" si="146"/>
        <v>42160.78361111111</v>
      </c>
    </row>
    <row r="2359" spans="1:19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s="11" t="s">
        <v>8276</v>
      </c>
      <c r="P2359">
        <f t="shared" si="144"/>
        <v>0</v>
      </c>
      <c r="Q2359">
        <f t="shared" si="145"/>
        <v>0</v>
      </c>
      <c r="R2359" s="16">
        <f t="shared" si="147"/>
        <v>42264.620115740734</v>
      </c>
      <c r="S2359" s="16">
        <f t="shared" si="146"/>
        <v>42294.620115740734</v>
      </c>
    </row>
    <row r="2360" spans="1:19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s="11" t="s">
        <v>8276</v>
      </c>
      <c r="P2360">
        <f t="shared" si="144"/>
        <v>0</v>
      </c>
      <c r="Q2360">
        <f t="shared" si="145"/>
        <v>0</v>
      </c>
      <c r="R2360" s="16">
        <f t="shared" si="147"/>
        <v>41978.930972222224</v>
      </c>
      <c r="S2360" s="16">
        <f t="shared" si="146"/>
        <v>42035.027083333334</v>
      </c>
    </row>
    <row r="2361" spans="1:19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s="11" t="s">
        <v>8276</v>
      </c>
      <c r="P2361">
        <f t="shared" si="144"/>
        <v>367</v>
      </c>
      <c r="Q2361">
        <f t="shared" si="145"/>
        <v>15</v>
      </c>
      <c r="R2361" s="16">
        <f t="shared" si="147"/>
        <v>42159.649583333332</v>
      </c>
      <c r="S2361" s="16">
        <f t="shared" si="146"/>
        <v>42219.649583333332</v>
      </c>
    </row>
    <row r="2362" spans="1:19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s="11" t="s">
        <v>8276</v>
      </c>
      <c r="P2362">
        <f t="shared" si="144"/>
        <v>2</v>
      </c>
      <c r="Q2362">
        <f t="shared" si="145"/>
        <v>0</v>
      </c>
      <c r="R2362" s="16">
        <f t="shared" si="147"/>
        <v>42377.70694444445</v>
      </c>
      <c r="S2362" s="16">
        <f t="shared" si="146"/>
        <v>42407.70694444445</v>
      </c>
    </row>
    <row r="2363" spans="1:19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s="11" t="s">
        <v>8276</v>
      </c>
      <c r="P2363">
        <f t="shared" si="144"/>
        <v>0</v>
      </c>
      <c r="Q2363">
        <f t="shared" si="145"/>
        <v>0</v>
      </c>
      <c r="R2363" s="16">
        <f t="shared" si="147"/>
        <v>42466.858888888892</v>
      </c>
      <c r="S2363" s="16">
        <f t="shared" si="146"/>
        <v>42490.916666666672</v>
      </c>
    </row>
    <row r="2364" spans="1:19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s="11" t="s">
        <v>8276</v>
      </c>
      <c r="P2364">
        <f t="shared" si="144"/>
        <v>60</v>
      </c>
      <c r="Q2364">
        <f t="shared" si="145"/>
        <v>29</v>
      </c>
      <c r="R2364" s="16">
        <f t="shared" si="147"/>
        <v>41954.688310185185</v>
      </c>
      <c r="S2364" s="16">
        <f t="shared" si="146"/>
        <v>41984.688310185185</v>
      </c>
    </row>
    <row r="2365" spans="1:19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s="11" t="s">
        <v>8276</v>
      </c>
      <c r="P2365">
        <f t="shared" si="144"/>
        <v>0</v>
      </c>
      <c r="Q2365">
        <f t="shared" si="145"/>
        <v>0</v>
      </c>
      <c r="R2365" s="16">
        <f t="shared" si="147"/>
        <v>42322.011574074073</v>
      </c>
      <c r="S2365" s="16">
        <f t="shared" si="146"/>
        <v>42367.011574074073</v>
      </c>
    </row>
    <row r="2366" spans="1:19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s="11" t="s">
        <v>8276</v>
      </c>
      <c r="P2366">
        <f t="shared" si="144"/>
        <v>0</v>
      </c>
      <c r="Q2366">
        <f t="shared" si="145"/>
        <v>0</v>
      </c>
      <c r="R2366" s="16">
        <f t="shared" si="147"/>
        <v>42248.934675925921</v>
      </c>
      <c r="S2366" s="16">
        <f t="shared" si="146"/>
        <v>42303.934675925921</v>
      </c>
    </row>
    <row r="2367" spans="1:19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s="11" t="s">
        <v>8276</v>
      </c>
      <c r="P2367">
        <f t="shared" si="144"/>
        <v>0</v>
      </c>
      <c r="Q2367">
        <f t="shared" si="145"/>
        <v>0</v>
      </c>
      <c r="R2367" s="16">
        <f t="shared" si="147"/>
        <v>42346.736400462964</v>
      </c>
      <c r="S2367" s="16">
        <f t="shared" si="146"/>
        <v>42386.958333333328</v>
      </c>
    </row>
    <row r="2368" spans="1:19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s="11" t="s">
        <v>8276</v>
      </c>
      <c r="P2368">
        <f t="shared" si="144"/>
        <v>97.41</v>
      </c>
      <c r="Q2368">
        <f t="shared" si="145"/>
        <v>11</v>
      </c>
      <c r="R2368" s="16">
        <f t="shared" si="147"/>
        <v>42268.531631944439</v>
      </c>
      <c r="S2368" s="16">
        <f t="shared" si="146"/>
        <v>42298.531631944439</v>
      </c>
    </row>
    <row r="2369" spans="1:19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s="11" t="s">
        <v>8276</v>
      </c>
      <c r="P2369">
        <f t="shared" si="144"/>
        <v>47.86</v>
      </c>
      <c r="Q2369">
        <f t="shared" si="145"/>
        <v>1</v>
      </c>
      <c r="R2369" s="16">
        <f t="shared" si="147"/>
        <v>42425.970092592594</v>
      </c>
      <c r="S2369" s="16">
        <f t="shared" si="146"/>
        <v>42485.928425925929</v>
      </c>
    </row>
    <row r="2370" spans="1:19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s="11" t="s">
        <v>8276</v>
      </c>
      <c r="P2370">
        <f t="shared" ref="P2370:P2433" si="148">IFERROR(ROUND(E2370/L2370,2),0)</f>
        <v>50</v>
      </c>
      <c r="Q2370">
        <f t="shared" ref="Q2370:Q2433" si="149">ROUND((E2370/D2370)*100,0)</f>
        <v>0</v>
      </c>
      <c r="R2370" s="16">
        <f t="shared" si="147"/>
        <v>42063.721817129626</v>
      </c>
      <c r="S2370" s="16">
        <f t="shared" si="146"/>
        <v>42108.680150462969</v>
      </c>
    </row>
    <row r="2371" spans="1:19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s="11" t="s">
        <v>8276</v>
      </c>
      <c r="P2371">
        <f t="shared" si="148"/>
        <v>0</v>
      </c>
      <c r="Q2371">
        <f t="shared" si="149"/>
        <v>0</v>
      </c>
      <c r="R2371" s="16">
        <f t="shared" si="147"/>
        <v>42380.812627314815</v>
      </c>
      <c r="S2371" s="16">
        <f t="shared" ref="S2371:S2434" si="150">(((I2371/60)/60)/24)+DATE(1970,1,1)</f>
        <v>42410.812627314815</v>
      </c>
    </row>
    <row r="2372" spans="1:19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s="11" t="s">
        <v>8276</v>
      </c>
      <c r="P2372">
        <f t="shared" si="148"/>
        <v>20.5</v>
      </c>
      <c r="Q2372">
        <f t="shared" si="149"/>
        <v>0</v>
      </c>
      <c r="R2372" s="16">
        <f t="shared" ref="R2372:R2435" si="151">(((J2372/60)/60)/24)+DATE(1970,1,1)</f>
        <v>41961.18913194444</v>
      </c>
      <c r="S2372" s="16">
        <f t="shared" si="150"/>
        <v>41991.18913194444</v>
      </c>
    </row>
    <row r="2373" spans="1:19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s="11" t="s">
        <v>8276</v>
      </c>
      <c r="P2373">
        <f t="shared" si="148"/>
        <v>0</v>
      </c>
      <c r="Q2373">
        <f t="shared" si="149"/>
        <v>0</v>
      </c>
      <c r="R2373" s="16">
        <f t="shared" si="151"/>
        <v>42150.777731481481</v>
      </c>
      <c r="S2373" s="16">
        <f t="shared" si="150"/>
        <v>42180.777731481481</v>
      </c>
    </row>
    <row r="2374" spans="1:19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s="11" t="s">
        <v>8276</v>
      </c>
      <c r="P2374">
        <f t="shared" si="148"/>
        <v>30</v>
      </c>
      <c r="Q2374">
        <f t="shared" si="149"/>
        <v>3</v>
      </c>
      <c r="R2374" s="16">
        <f t="shared" si="151"/>
        <v>42088.069108796291</v>
      </c>
      <c r="S2374" s="16">
        <f t="shared" si="150"/>
        <v>42118.069108796291</v>
      </c>
    </row>
    <row r="2375" spans="1:19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s="11" t="s">
        <v>8276</v>
      </c>
      <c r="P2375">
        <f t="shared" si="148"/>
        <v>50</v>
      </c>
      <c r="Q2375">
        <f t="shared" si="149"/>
        <v>0</v>
      </c>
      <c r="R2375" s="16">
        <f t="shared" si="151"/>
        <v>42215.662314814821</v>
      </c>
      <c r="S2375" s="16">
        <f t="shared" si="150"/>
        <v>42245.662314814821</v>
      </c>
    </row>
    <row r="2376" spans="1:19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s="11" t="s">
        <v>8276</v>
      </c>
      <c r="P2376">
        <f t="shared" si="148"/>
        <v>10</v>
      </c>
      <c r="Q2376">
        <f t="shared" si="149"/>
        <v>0</v>
      </c>
      <c r="R2376" s="16">
        <f t="shared" si="151"/>
        <v>42017.843287037031</v>
      </c>
      <c r="S2376" s="16">
        <f t="shared" si="150"/>
        <v>42047.843287037031</v>
      </c>
    </row>
    <row r="2377" spans="1:19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s="11" t="s">
        <v>8276</v>
      </c>
      <c r="P2377">
        <f t="shared" si="148"/>
        <v>0</v>
      </c>
      <c r="Q2377">
        <f t="shared" si="149"/>
        <v>0</v>
      </c>
      <c r="R2377" s="16">
        <f t="shared" si="151"/>
        <v>42592.836076388892</v>
      </c>
      <c r="S2377" s="16">
        <f t="shared" si="150"/>
        <v>42622.836076388892</v>
      </c>
    </row>
    <row r="2378" spans="1:19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s="11" t="s">
        <v>8276</v>
      </c>
      <c r="P2378">
        <f t="shared" si="148"/>
        <v>81.58</v>
      </c>
      <c r="Q2378">
        <f t="shared" si="149"/>
        <v>11</v>
      </c>
      <c r="R2378" s="16">
        <f t="shared" si="151"/>
        <v>42318.925532407404</v>
      </c>
      <c r="S2378" s="16">
        <f t="shared" si="150"/>
        <v>42348.925532407404</v>
      </c>
    </row>
    <row r="2379" spans="1:19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s="11" t="s">
        <v>8276</v>
      </c>
      <c r="P2379">
        <f t="shared" si="148"/>
        <v>0</v>
      </c>
      <c r="Q2379">
        <f t="shared" si="149"/>
        <v>0</v>
      </c>
      <c r="R2379" s="16">
        <f t="shared" si="151"/>
        <v>42669.870173611111</v>
      </c>
      <c r="S2379" s="16">
        <f t="shared" si="150"/>
        <v>42699.911840277782</v>
      </c>
    </row>
    <row r="2380" spans="1:19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s="11" t="s">
        <v>8276</v>
      </c>
      <c r="P2380">
        <f t="shared" si="148"/>
        <v>0</v>
      </c>
      <c r="Q2380">
        <f t="shared" si="149"/>
        <v>0</v>
      </c>
      <c r="R2380" s="16">
        <f t="shared" si="151"/>
        <v>42213.013078703705</v>
      </c>
      <c r="S2380" s="16">
        <f t="shared" si="150"/>
        <v>42242.013078703705</v>
      </c>
    </row>
    <row r="2381" spans="1:19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s="11" t="s">
        <v>8276</v>
      </c>
      <c r="P2381">
        <f t="shared" si="148"/>
        <v>0</v>
      </c>
      <c r="Q2381">
        <f t="shared" si="149"/>
        <v>0</v>
      </c>
      <c r="R2381" s="16">
        <f t="shared" si="151"/>
        <v>42237.016388888893</v>
      </c>
      <c r="S2381" s="16">
        <f t="shared" si="150"/>
        <v>42282.016388888893</v>
      </c>
    </row>
    <row r="2382" spans="1:19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s="11" t="s">
        <v>8276</v>
      </c>
      <c r="P2382">
        <f t="shared" si="148"/>
        <v>18.329999999999998</v>
      </c>
      <c r="Q2382">
        <f t="shared" si="149"/>
        <v>0</v>
      </c>
      <c r="R2382" s="16">
        <f t="shared" si="151"/>
        <v>42248.793310185181</v>
      </c>
      <c r="S2382" s="16">
        <f t="shared" si="150"/>
        <v>42278.793310185181</v>
      </c>
    </row>
    <row r="2383" spans="1:19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s="11" t="s">
        <v>8276</v>
      </c>
      <c r="P2383">
        <f t="shared" si="148"/>
        <v>224.43</v>
      </c>
      <c r="Q2383">
        <f t="shared" si="149"/>
        <v>2</v>
      </c>
      <c r="R2383" s="16">
        <f t="shared" si="151"/>
        <v>42074.935740740737</v>
      </c>
      <c r="S2383" s="16">
        <f t="shared" si="150"/>
        <v>42104.935740740737</v>
      </c>
    </row>
    <row r="2384" spans="1:19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s="11" t="s">
        <v>8276</v>
      </c>
      <c r="P2384">
        <f t="shared" si="148"/>
        <v>37.5</v>
      </c>
      <c r="Q2384">
        <f t="shared" si="149"/>
        <v>3</v>
      </c>
      <c r="R2384" s="16">
        <f t="shared" si="151"/>
        <v>42195.187534722223</v>
      </c>
      <c r="S2384" s="16">
        <f t="shared" si="150"/>
        <v>42220.187534722223</v>
      </c>
    </row>
    <row r="2385" spans="1:19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s="11" t="s">
        <v>8276</v>
      </c>
      <c r="P2385">
        <f t="shared" si="148"/>
        <v>145</v>
      </c>
      <c r="Q2385">
        <f t="shared" si="149"/>
        <v>4</v>
      </c>
      <c r="R2385" s="16">
        <f t="shared" si="151"/>
        <v>42027.056793981479</v>
      </c>
      <c r="S2385" s="16">
        <f t="shared" si="150"/>
        <v>42057.056793981479</v>
      </c>
    </row>
    <row r="2386" spans="1:19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s="11" t="s">
        <v>8276</v>
      </c>
      <c r="P2386">
        <f t="shared" si="148"/>
        <v>1</v>
      </c>
      <c r="Q2386">
        <f t="shared" si="149"/>
        <v>1</v>
      </c>
      <c r="R2386" s="16">
        <f t="shared" si="151"/>
        <v>41927.067627314813</v>
      </c>
      <c r="S2386" s="16">
        <f t="shared" si="150"/>
        <v>41957.109293981484</v>
      </c>
    </row>
    <row r="2387" spans="1:19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s="11" t="s">
        <v>8276</v>
      </c>
      <c r="P2387">
        <f t="shared" si="148"/>
        <v>112.57</v>
      </c>
      <c r="Q2387">
        <f t="shared" si="149"/>
        <v>1</v>
      </c>
      <c r="R2387" s="16">
        <f t="shared" si="151"/>
        <v>42191.70175925926</v>
      </c>
      <c r="S2387" s="16">
        <f t="shared" si="150"/>
        <v>42221.70175925926</v>
      </c>
    </row>
    <row r="2388" spans="1:19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s="11" t="s">
        <v>8276</v>
      </c>
      <c r="P2388">
        <f t="shared" si="148"/>
        <v>0</v>
      </c>
      <c r="Q2388">
        <f t="shared" si="149"/>
        <v>0</v>
      </c>
      <c r="R2388" s="16">
        <f t="shared" si="151"/>
        <v>41954.838240740741</v>
      </c>
      <c r="S2388" s="16">
        <f t="shared" si="150"/>
        <v>42014.838240740741</v>
      </c>
    </row>
    <row r="2389" spans="1:19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s="11" t="s">
        <v>8276</v>
      </c>
      <c r="P2389">
        <f t="shared" si="148"/>
        <v>342</v>
      </c>
      <c r="Q2389">
        <f t="shared" si="149"/>
        <v>1</v>
      </c>
      <c r="R2389" s="16">
        <f t="shared" si="151"/>
        <v>42528.626620370371</v>
      </c>
      <c r="S2389" s="16">
        <f t="shared" si="150"/>
        <v>42573.626620370371</v>
      </c>
    </row>
    <row r="2390" spans="1:19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s="11" t="s">
        <v>8276</v>
      </c>
      <c r="P2390">
        <f t="shared" si="148"/>
        <v>57.88</v>
      </c>
      <c r="Q2390">
        <f t="shared" si="149"/>
        <v>1</v>
      </c>
      <c r="R2390" s="16">
        <f t="shared" si="151"/>
        <v>41989.853692129633</v>
      </c>
      <c r="S2390" s="16">
        <f t="shared" si="150"/>
        <v>42019.811805555553</v>
      </c>
    </row>
    <row r="2391" spans="1:19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s="11" t="s">
        <v>8276</v>
      </c>
      <c r="P2391">
        <f t="shared" si="148"/>
        <v>30</v>
      </c>
      <c r="Q2391">
        <f t="shared" si="149"/>
        <v>0</v>
      </c>
      <c r="R2391" s="16">
        <f t="shared" si="151"/>
        <v>42179.653379629628</v>
      </c>
      <c r="S2391" s="16">
        <f t="shared" si="150"/>
        <v>42210.915972222225</v>
      </c>
    </row>
    <row r="2392" spans="1:19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s="11" t="s">
        <v>8276</v>
      </c>
      <c r="P2392">
        <f t="shared" si="148"/>
        <v>0</v>
      </c>
      <c r="Q2392">
        <f t="shared" si="149"/>
        <v>0</v>
      </c>
      <c r="R2392" s="16">
        <f t="shared" si="151"/>
        <v>41968.262314814812</v>
      </c>
      <c r="S2392" s="16">
        <f t="shared" si="150"/>
        <v>42008.262314814812</v>
      </c>
    </row>
    <row r="2393" spans="1:19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s="11" t="s">
        <v>8276</v>
      </c>
      <c r="P2393">
        <f t="shared" si="148"/>
        <v>25</v>
      </c>
      <c r="Q2393">
        <f t="shared" si="149"/>
        <v>0</v>
      </c>
      <c r="R2393" s="16">
        <f t="shared" si="151"/>
        <v>42064.794490740736</v>
      </c>
      <c r="S2393" s="16">
        <f t="shared" si="150"/>
        <v>42094.752824074079</v>
      </c>
    </row>
    <row r="2394" spans="1:19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s="11" t="s">
        <v>8276</v>
      </c>
      <c r="P2394">
        <f t="shared" si="148"/>
        <v>0</v>
      </c>
      <c r="Q2394">
        <f t="shared" si="149"/>
        <v>0</v>
      </c>
      <c r="R2394" s="16">
        <f t="shared" si="151"/>
        <v>42276.120636574073</v>
      </c>
      <c r="S2394" s="16">
        <f t="shared" si="150"/>
        <v>42306.120636574073</v>
      </c>
    </row>
    <row r="2395" spans="1:19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s="11" t="s">
        <v>8276</v>
      </c>
      <c r="P2395">
        <f t="shared" si="148"/>
        <v>50</v>
      </c>
      <c r="Q2395">
        <f t="shared" si="149"/>
        <v>0</v>
      </c>
      <c r="R2395" s="16">
        <f t="shared" si="151"/>
        <v>42194.648344907408</v>
      </c>
      <c r="S2395" s="16">
        <f t="shared" si="150"/>
        <v>42224.648344907408</v>
      </c>
    </row>
    <row r="2396" spans="1:19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s="11" t="s">
        <v>8276</v>
      </c>
      <c r="P2396">
        <f t="shared" si="148"/>
        <v>1.5</v>
      </c>
      <c r="Q2396">
        <f t="shared" si="149"/>
        <v>0</v>
      </c>
      <c r="R2396" s="16">
        <f t="shared" si="151"/>
        <v>42031.362187499995</v>
      </c>
      <c r="S2396" s="16">
        <f t="shared" si="150"/>
        <v>42061.362187499995</v>
      </c>
    </row>
    <row r="2397" spans="1:19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s="11" t="s">
        <v>8276</v>
      </c>
      <c r="P2397">
        <f t="shared" si="148"/>
        <v>0</v>
      </c>
      <c r="Q2397">
        <f t="shared" si="149"/>
        <v>0</v>
      </c>
      <c r="R2397" s="16">
        <f t="shared" si="151"/>
        <v>42717.121377314819</v>
      </c>
      <c r="S2397" s="16">
        <f t="shared" si="150"/>
        <v>42745.372916666667</v>
      </c>
    </row>
    <row r="2398" spans="1:19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s="11" t="s">
        <v>8276</v>
      </c>
      <c r="P2398">
        <f t="shared" si="148"/>
        <v>10</v>
      </c>
      <c r="Q2398">
        <f t="shared" si="149"/>
        <v>0</v>
      </c>
      <c r="R2398" s="16">
        <f t="shared" si="151"/>
        <v>42262.849050925928</v>
      </c>
      <c r="S2398" s="16">
        <f t="shared" si="150"/>
        <v>42292.849050925928</v>
      </c>
    </row>
    <row r="2399" spans="1:19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s="11" t="s">
        <v>8276</v>
      </c>
      <c r="P2399">
        <f t="shared" si="148"/>
        <v>0</v>
      </c>
      <c r="Q2399">
        <f t="shared" si="149"/>
        <v>0</v>
      </c>
      <c r="R2399" s="16">
        <f t="shared" si="151"/>
        <v>41976.88490740741</v>
      </c>
      <c r="S2399" s="16">
        <f t="shared" si="150"/>
        <v>42006.88490740741</v>
      </c>
    </row>
    <row r="2400" spans="1:19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s="11" t="s">
        <v>8276</v>
      </c>
      <c r="P2400">
        <f t="shared" si="148"/>
        <v>0</v>
      </c>
      <c r="Q2400">
        <f t="shared" si="149"/>
        <v>0</v>
      </c>
      <c r="R2400" s="16">
        <f t="shared" si="151"/>
        <v>42157.916481481487</v>
      </c>
      <c r="S2400" s="16">
        <f t="shared" si="150"/>
        <v>42187.916481481487</v>
      </c>
    </row>
    <row r="2401" spans="1:19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s="11" t="s">
        <v>8276</v>
      </c>
      <c r="P2401">
        <f t="shared" si="148"/>
        <v>0</v>
      </c>
      <c r="Q2401">
        <f t="shared" si="149"/>
        <v>0</v>
      </c>
      <c r="R2401" s="16">
        <f t="shared" si="151"/>
        <v>41956.853078703702</v>
      </c>
      <c r="S2401" s="16">
        <f t="shared" si="150"/>
        <v>41991.853078703702</v>
      </c>
    </row>
    <row r="2402" spans="1:19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s="11" t="s">
        <v>8276</v>
      </c>
      <c r="P2402">
        <f t="shared" si="148"/>
        <v>0</v>
      </c>
      <c r="Q2402">
        <f t="shared" si="149"/>
        <v>0</v>
      </c>
      <c r="R2402" s="16">
        <f t="shared" si="151"/>
        <v>42444.268101851849</v>
      </c>
      <c r="S2402" s="16">
        <f t="shared" si="150"/>
        <v>42474.268101851849</v>
      </c>
    </row>
    <row r="2403" spans="1:19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s="11" t="s">
        <v>8293</v>
      </c>
      <c r="P2403">
        <f t="shared" si="148"/>
        <v>22.33</v>
      </c>
      <c r="Q2403">
        <f t="shared" si="149"/>
        <v>1</v>
      </c>
      <c r="R2403" s="16">
        <f t="shared" si="151"/>
        <v>42374.822870370372</v>
      </c>
      <c r="S2403" s="16">
        <f t="shared" si="150"/>
        <v>42434.822870370372</v>
      </c>
    </row>
    <row r="2404" spans="1:19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s="11" t="s">
        <v>8293</v>
      </c>
      <c r="P2404">
        <f t="shared" si="148"/>
        <v>52</v>
      </c>
      <c r="Q2404">
        <f t="shared" si="149"/>
        <v>0</v>
      </c>
      <c r="R2404" s="16">
        <f t="shared" si="151"/>
        <v>42107.679756944446</v>
      </c>
      <c r="S2404" s="16">
        <f t="shared" si="150"/>
        <v>42137.679756944446</v>
      </c>
    </row>
    <row r="2405" spans="1:19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s="11" t="s">
        <v>8293</v>
      </c>
      <c r="P2405">
        <f t="shared" si="148"/>
        <v>16.829999999999998</v>
      </c>
      <c r="Q2405">
        <f t="shared" si="149"/>
        <v>17</v>
      </c>
      <c r="R2405" s="16">
        <f t="shared" si="151"/>
        <v>42399.882615740738</v>
      </c>
      <c r="S2405" s="16">
        <f t="shared" si="150"/>
        <v>42459.840949074074</v>
      </c>
    </row>
    <row r="2406" spans="1:19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s="11" t="s">
        <v>8293</v>
      </c>
      <c r="P2406">
        <f t="shared" si="148"/>
        <v>0</v>
      </c>
      <c r="Q2406">
        <f t="shared" si="149"/>
        <v>0</v>
      </c>
      <c r="R2406" s="16">
        <f t="shared" si="151"/>
        <v>42342.03943287037</v>
      </c>
      <c r="S2406" s="16">
        <f t="shared" si="150"/>
        <v>42372.03943287037</v>
      </c>
    </row>
    <row r="2407" spans="1:19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s="11" t="s">
        <v>8293</v>
      </c>
      <c r="P2407">
        <f t="shared" si="148"/>
        <v>56.3</v>
      </c>
      <c r="Q2407">
        <f t="shared" si="149"/>
        <v>23</v>
      </c>
      <c r="R2407" s="16">
        <f t="shared" si="151"/>
        <v>42595.585358796292</v>
      </c>
      <c r="S2407" s="16">
        <f t="shared" si="150"/>
        <v>42616.585358796292</v>
      </c>
    </row>
    <row r="2408" spans="1:19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s="11" t="s">
        <v>8293</v>
      </c>
      <c r="P2408">
        <f t="shared" si="148"/>
        <v>84.06</v>
      </c>
      <c r="Q2408">
        <f t="shared" si="149"/>
        <v>41</v>
      </c>
      <c r="R2408" s="16">
        <f t="shared" si="151"/>
        <v>41983.110995370371</v>
      </c>
      <c r="S2408" s="16">
        <f t="shared" si="150"/>
        <v>42023.110995370371</v>
      </c>
    </row>
    <row r="2409" spans="1:19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s="11" t="s">
        <v>8293</v>
      </c>
      <c r="P2409">
        <f t="shared" si="148"/>
        <v>168.39</v>
      </c>
      <c r="Q2409">
        <f t="shared" si="149"/>
        <v>25</v>
      </c>
      <c r="R2409" s="16">
        <f t="shared" si="151"/>
        <v>42082.575555555552</v>
      </c>
      <c r="S2409" s="16">
        <f t="shared" si="150"/>
        <v>42105.25</v>
      </c>
    </row>
    <row r="2410" spans="1:19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s="11" t="s">
        <v>8293</v>
      </c>
      <c r="P2410">
        <f t="shared" si="148"/>
        <v>15</v>
      </c>
      <c r="Q2410">
        <f t="shared" si="149"/>
        <v>0</v>
      </c>
      <c r="R2410" s="16">
        <f t="shared" si="151"/>
        <v>41919.140706018516</v>
      </c>
      <c r="S2410" s="16">
        <f t="shared" si="150"/>
        <v>41949.182372685187</v>
      </c>
    </row>
    <row r="2411" spans="1:19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s="11" t="s">
        <v>8293</v>
      </c>
      <c r="P2411">
        <f t="shared" si="148"/>
        <v>76.67</v>
      </c>
      <c r="Q2411">
        <f t="shared" si="149"/>
        <v>2</v>
      </c>
      <c r="R2411" s="16">
        <f t="shared" si="151"/>
        <v>42204.875868055555</v>
      </c>
      <c r="S2411" s="16">
        <f t="shared" si="150"/>
        <v>42234.875868055555</v>
      </c>
    </row>
    <row r="2412" spans="1:19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s="11" t="s">
        <v>8293</v>
      </c>
      <c r="P2412">
        <f t="shared" si="148"/>
        <v>0</v>
      </c>
      <c r="Q2412">
        <f t="shared" si="149"/>
        <v>0</v>
      </c>
      <c r="R2412" s="16">
        <f t="shared" si="151"/>
        <v>42224.408275462964</v>
      </c>
      <c r="S2412" s="16">
        <f t="shared" si="150"/>
        <v>42254.408275462964</v>
      </c>
    </row>
    <row r="2413" spans="1:19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s="11" t="s">
        <v>8293</v>
      </c>
      <c r="P2413">
        <f t="shared" si="148"/>
        <v>50.33</v>
      </c>
      <c r="Q2413">
        <f t="shared" si="149"/>
        <v>1</v>
      </c>
      <c r="R2413" s="16">
        <f t="shared" si="151"/>
        <v>42211.732430555552</v>
      </c>
      <c r="S2413" s="16">
        <f t="shared" si="150"/>
        <v>42241.732430555552</v>
      </c>
    </row>
    <row r="2414" spans="1:19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s="11" t="s">
        <v>8293</v>
      </c>
      <c r="P2414">
        <f t="shared" si="148"/>
        <v>0</v>
      </c>
      <c r="Q2414">
        <f t="shared" si="149"/>
        <v>0</v>
      </c>
      <c r="R2414" s="16">
        <f t="shared" si="151"/>
        <v>42655.736956018518</v>
      </c>
      <c r="S2414" s="16">
        <f t="shared" si="150"/>
        <v>42700.778622685189</v>
      </c>
    </row>
    <row r="2415" spans="1:19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s="11" t="s">
        <v>8293</v>
      </c>
      <c r="P2415">
        <f t="shared" si="148"/>
        <v>8.33</v>
      </c>
      <c r="Q2415">
        <f t="shared" si="149"/>
        <v>1</v>
      </c>
      <c r="R2415" s="16">
        <f t="shared" si="151"/>
        <v>41760.10974537037</v>
      </c>
      <c r="S2415" s="16">
        <f t="shared" si="150"/>
        <v>41790.979166666664</v>
      </c>
    </row>
    <row r="2416" spans="1:19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s="11" t="s">
        <v>8293</v>
      </c>
      <c r="P2416">
        <f t="shared" si="148"/>
        <v>35.380000000000003</v>
      </c>
      <c r="Q2416">
        <f t="shared" si="149"/>
        <v>3</v>
      </c>
      <c r="R2416" s="16">
        <f t="shared" si="151"/>
        <v>42198.695138888885</v>
      </c>
      <c r="S2416" s="16">
        <f t="shared" si="150"/>
        <v>42238.165972222225</v>
      </c>
    </row>
    <row r="2417" spans="1:19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s="11" t="s">
        <v>8293</v>
      </c>
      <c r="P2417">
        <f t="shared" si="148"/>
        <v>55.83</v>
      </c>
      <c r="Q2417">
        <f t="shared" si="149"/>
        <v>1</v>
      </c>
      <c r="R2417" s="16">
        <f t="shared" si="151"/>
        <v>42536.862800925926</v>
      </c>
      <c r="S2417" s="16">
        <f t="shared" si="150"/>
        <v>42566.862800925926</v>
      </c>
    </row>
    <row r="2418" spans="1:19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s="11" t="s">
        <v>8293</v>
      </c>
      <c r="P2418">
        <f t="shared" si="148"/>
        <v>5</v>
      </c>
      <c r="Q2418">
        <f t="shared" si="149"/>
        <v>0</v>
      </c>
      <c r="R2418" s="16">
        <f t="shared" si="151"/>
        <v>42019.737766203703</v>
      </c>
      <c r="S2418" s="16">
        <f t="shared" si="150"/>
        <v>42077.625</v>
      </c>
    </row>
    <row r="2419" spans="1:19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s="11" t="s">
        <v>8293</v>
      </c>
      <c r="P2419">
        <f t="shared" si="148"/>
        <v>0</v>
      </c>
      <c r="Q2419">
        <f t="shared" si="149"/>
        <v>0</v>
      </c>
      <c r="R2419" s="16">
        <f t="shared" si="151"/>
        <v>41831.884108796294</v>
      </c>
      <c r="S2419" s="16">
        <f t="shared" si="150"/>
        <v>41861.884108796294</v>
      </c>
    </row>
    <row r="2420" spans="1:19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s="11" t="s">
        <v>8293</v>
      </c>
      <c r="P2420">
        <f t="shared" si="148"/>
        <v>1</v>
      </c>
      <c r="Q2420">
        <f t="shared" si="149"/>
        <v>0</v>
      </c>
      <c r="R2420" s="16">
        <f t="shared" si="151"/>
        <v>42027.856990740736</v>
      </c>
      <c r="S2420" s="16">
        <f t="shared" si="150"/>
        <v>42087.815324074079</v>
      </c>
    </row>
    <row r="2421" spans="1:19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s="11" t="s">
        <v>8293</v>
      </c>
      <c r="P2421">
        <f t="shared" si="148"/>
        <v>0</v>
      </c>
      <c r="Q2421">
        <f t="shared" si="149"/>
        <v>0</v>
      </c>
      <c r="R2421" s="16">
        <f t="shared" si="151"/>
        <v>41993.738298611104</v>
      </c>
      <c r="S2421" s="16">
        <f t="shared" si="150"/>
        <v>42053.738298611104</v>
      </c>
    </row>
    <row r="2422" spans="1:19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s="11" t="s">
        <v>8293</v>
      </c>
      <c r="P2422">
        <f t="shared" si="148"/>
        <v>69.47</v>
      </c>
      <c r="Q2422">
        <f t="shared" si="149"/>
        <v>15</v>
      </c>
      <c r="R2422" s="16">
        <f t="shared" si="151"/>
        <v>41893.028877314813</v>
      </c>
      <c r="S2422" s="16">
        <f t="shared" si="150"/>
        <v>41953.070543981477</v>
      </c>
    </row>
    <row r="2423" spans="1:19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s="11" t="s">
        <v>8293</v>
      </c>
      <c r="P2423">
        <f t="shared" si="148"/>
        <v>1</v>
      </c>
      <c r="Q2423">
        <f t="shared" si="149"/>
        <v>0</v>
      </c>
      <c r="R2423" s="16">
        <f t="shared" si="151"/>
        <v>42026.687453703707</v>
      </c>
      <c r="S2423" s="16">
        <f t="shared" si="150"/>
        <v>42056.687453703707</v>
      </c>
    </row>
    <row r="2424" spans="1:19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s="11" t="s">
        <v>8293</v>
      </c>
      <c r="P2424">
        <f t="shared" si="148"/>
        <v>1</v>
      </c>
      <c r="Q2424">
        <f t="shared" si="149"/>
        <v>0</v>
      </c>
      <c r="R2424" s="16">
        <f t="shared" si="151"/>
        <v>42044.724953703699</v>
      </c>
      <c r="S2424" s="16">
        <f t="shared" si="150"/>
        <v>42074.683287037042</v>
      </c>
    </row>
    <row r="2425" spans="1:19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s="11" t="s">
        <v>8293</v>
      </c>
      <c r="P2425">
        <f t="shared" si="148"/>
        <v>8</v>
      </c>
      <c r="Q2425">
        <f t="shared" si="149"/>
        <v>0</v>
      </c>
      <c r="R2425" s="16">
        <f t="shared" si="151"/>
        <v>41974.704745370371</v>
      </c>
      <c r="S2425" s="16">
        <f t="shared" si="150"/>
        <v>42004.704745370371</v>
      </c>
    </row>
    <row r="2426" spans="1:19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s="11" t="s">
        <v>8293</v>
      </c>
      <c r="P2426">
        <f t="shared" si="148"/>
        <v>34.44</v>
      </c>
      <c r="Q2426">
        <f t="shared" si="149"/>
        <v>1</v>
      </c>
      <c r="R2426" s="16">
        <f t="shared" si="151"/>
        <v>41909.892453703702</v>
      </c>
      <c r="S2426" s="16">
        <f t="shared" si="150"/>
        <v>41939.892453703702</v>
      </c>
    </row>
    <row r="2427" spans="1:19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s="11" t="s">
        <v>8293</v>
      </c>
      <c r="P2427">
        <f t="shared" si="148"/>
        <v>1</v>
      </c>
      <c r="Q2427">
        <f t="shared" si="149"/>
        <v>0</v>
      </c>
      <c r="R2427" s="16">
        <f t="shared" si="151"/>
        <v>42502.913761574076</v>
      </c>
      <c r="S2427" s="16">
        <f t="shared" si="150"/>
        <v>42517.919444444444</v>
      </c>
    </row>
    <row r="2428" spans="1:19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s="11" t="s">
        <v>8293</v>
      </c>
      <c r="P2428">
        <f t="shared" si="148"/>
        <v>0</v>
      </c>
      <c r="Q2428">
        <f t="shared" si="149"/>
        <v>0</v>
      </c>
      <c r="R2428" s="16">
        <f t="shared" si="151"/>
        <v>42164.170046296291</v>
      </c>
      <c r="S2428" s="16">
        <f t="shared" si="150"/>
        <v>42224.170046296291</v>
      </c>
    </row>
    <row r="2429" spans="1:19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s="11" t="s">
        <v>8293</v>
      </c>
      <c r="P2429">
        <f t="shared" si="148"/>
        <v>1</v>
      </c>
      <c r="Q2429">
        <f t="shared" si="149"/>
        <v>0</v>
      </c>
      <c r="R2429" s="16">
        <f t="shared" si="151"/>
        <v>42412.318668981476</v>
      </c>
      <c r="S2429" s="16">
        <f t="shared" si="150"/>
        <v>42452.277002314819</v>
      </c>
    </row>
    <row r="2430" spans="1:19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s="11" t="s">
        <v>8293</v>
      </c>
      <c r="P2430">
        <f t="shared" si="148"/>
        <v>1</v>
      </c>
      <c r="Q2430">
        <f t="shared" si="149"/>
        <v>0</v>
      </c>
      <c r="R2430" s="16">
        <f t="shared" si="151"/>
        <v>42045.784155092595</v>
      </c>
      <c r="S2430" s="16">
        <f t="shared" si="150"/>
        <v>42075.742488425924</v>
      </c>
    </row>
    <row r="2431" spans="1:19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s="11" t="s">
        <v>8293</v>
      </c>
      <c r="P2431">
        <f t="shared" si="148"/>
        <v>501.25</v>
      </c>
      <c r="Q2431">
        <f t="shared" si="149"/>
        <v>1</v>
      </c>
      <c r="R2431" s="16">
        <f t="shared" si="151"/>
        <v>42734.879236111112</v>
      </c>
      <c r="S2431" s="16">
        <f t="shared" si="150"/>
        <v>42771.697222222225</v>
      </c>
    </row>
    <row r="2432" spans="1:19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s="11" t="s">
        <v>8293</v>
      </c>
      <c r="P2432">
        <f t="shared" si="148"/>
        <v>10.5</v>
      </c>
      <c r="Q2432">
        <f t="shared" si="149"/>
        <v>1</v>
      </c>
      <c r="R2432" s="16">
        <f t="shared" si="151"/>
        <v>42382.130833333329</v>
      </c>
      <c r="S2432" s="16">
        <f t="shared" si="150"/>
        <v>42412.130833333329</v>
      </c>
    </row>
    <row r="2433" spans="1:19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s="11" t="s">
        <v>8293</v>
      </c>
      <c r="P2433">
        <f t="shared" si="148"/>
        <v>1</v>
      </c>
      <c r="Q2433">
        <f t="shared" si="149"/>
        <v>0</v>
      </c>
      <c r="R2433" s="16">
        <f t="shared" si="151"/>
        <v>42489.099687499998</v>
      </c>
      <c r="S2433" s="16">
        <f t="shared" si="150"/>
        <v>42549.099687499998</v>
      </c>
    </row>
    <row r="2434" spans="1:19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s="11" t="s">
        <v>8293</v>
      </c>
      <c r="P2434">
        <f t="shared" ref="P2434:P2497" si="152">IFERROR(ROUND(E2434/L2434,2),0)</f>
        <v>1</v>
      </c>
      <c r="Q2434">
        <f t="shared" ref="Q2434:Q2497" si="153">ROUND((E2434/D2434)*100,0)</f>
        <v>0</v>
      </c>
      <c r="R2434" s="16">
        <f t="shared" si="151"/>
        <v>42041.218715277777</v>
      </c>
      <c r="S2434" s="16">
        <f t="shared" si="150"/>
        <v>42071.218715277777</v>
      </c>
    </row>
    <row r="2435" spans="1:19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s="11" t="s">
        <v>8293</v>
      </c>
      <c r="P2435">
        <f t="shared" si="152"/>
        <v>0</v>
      </c>
      <c r="Q2435">
        <f t="shared" si="153"/>
        <v>0</v>
      </c>
      <c r="R2435" s="16">
        <f t="shared" si="151"/>
        <v>42397.89980324074</v>
      </c>
      <c r="S2435" s="16">
        <f t="shared" ref="S2435:S2498" si="154">(((I2435/60)/60)/24)+DATE(1970,1,1)</f>
        <v>42427.89980324074</v>
      </c>
    </row>
    <row r="2436" spans="1:19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s="11" t="s">
        <v>8293</v>
      </c>
      <c r="P2436">
        <f t="shared" si="152"/>
        <v>13</v>
      </c>
      <c r="Q2436">
        <f t="shared" si="153"/>
        <v>0</v>
      </c>
      <c r="R2436" s="16">
        <f t="shared" ref="R2436:R2499" si="155">(((J2436/60)/60)/24)+DATE(1970,1,1)</f>
        <v>42180.18604166666</v>
      </c>
      <c r="S2436" s="16">
        <f t="shared" si="154"/>
        <v>42220.18604166666</v>
      </c>
    </row>
    <row r="2437" spans="1:19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s="11" t="s">
        <v>8293</v>
      </c>
      <c r="P2437">
        <f t="shared" si="152"/>
        <v>306</v>
      </c>
      <c r="Q2437">
        <f t="shared" si="153"/>
        <v>0</v>
      </c>
      <c r="R2437" s="16">
        <f t="shared" si="155"/>
        <v>42252.277615740735</v>
      </c>
      <c r="S2437" s="16">
        <f t="shared" si="154"/>
        <v>42282.277615740735</v>
      </c>
    </row>
    <row r="2438" spans="1:19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s="11" t="s">
        <v>8293</v>
      </c>
      <c r="P2438">
        <f t="shared" si="152"/>
        <v>22.5</v>
      </c>
      <c r="Q2438">
        <f t="shared" si="153"/>
        <v>0</v>
      </c>
      <c r="R2438" s="16">
        <f t="shared" si="155"/>
        <v>42338.615393518514</v>
      </c>
      <c r="S2438" s="16">
        <f t="shared" si="154"/>
        <v>42398.615393518514</v>
      </c>
    </row>
    <row r="2439" spans="1:19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s="11" t="s">
        <v>8293</v>
      </c>
      <c r="P2439">
        <f t="shared" si="152"/>
        <v>0</v>
      </c>
      <c r="Q2439">
        <f t="shared" si="153"/>
        <v>0</v>
      </c>
      <c r="R2439" s="16">
        <f t="shared" si="155"/>
        <v>42031.965138888889</v>
      </c>
      <c r="S2439" s="16">
        <f t="shared" si="154"/>
        <v>42080.75</v>
      </c>
    </row>
    <row r="2440" spans="1:19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s="11" t="s">
        <v>8293</v>
      </c>
      <c r="P2440">
        <f t="shared" si="152"/>
        <v>50</v>
      </c>
      <c r="Q2440">
        <f t="shared" si="153"/>
        <v>0</v>
      </c>
      <c r="R2440" s="16">
        <f t="shared" si="155"/>
        <v>42285.91506944444</v>
      </c>
      <c r="S2440" s="16">
        <f t="shared" si="154"/>
        <v>42345.956736111111</v>
      </c>
    </row>
    <row r="2441" spans="1:19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s="11" t="s">
        <v>8293</v>
      </c>
      <c r="P2441">
        <f t="shared" si="152"/>
        <v>0</v>
      </c>
      <c r="Q2441">
        <f t="shared" si="153"/>
        <v>0</v>
      </c>
      <c r="R2441" s="16">
        <f t="shared" si="155"/>
        <v>42265.818622685183</v>
      </c>
      <c r="S2441" s="16">
        <f t="shared" si="154"/>
        <v>42295.818622685183</v>
      </c>
    </row>
    <row r="2442" spans="1:19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s="11" t="s">
        <v>8293</v>
      </c>
      <c r="P2442">
        <f t="shared" si="152"/>
        <v>5</v>
      </c>
      <c r="Q2442">
        <f t="shared" si="153"/>
        <v>0</v>
      </c>
      <c r="R2442" s="16">
        <f t="shared" si="155"/>
        <v>42383.899456018517</v>
      </c>
      <c r="S2442" s="16">
        <f t="shared" si="154"/>
        <v>42413.899456018517</v>
      </c>
    </row>
    <row r="2443" spans="1:19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s="11" t="s">
        <v>8308</v>
      </c>
      <c r="P2443">
        <f t="shared" si="152"/>
        <v>74.23</v>
      </c>
      <c r="Q2443">
        <f t="shared" si="153"/>
        <v>108</v>
      </c>
      <c r="R2443" s="16">
        <f t="shared" si="155"/>
        <v>42187.125625000001</v>
      </c>
      <c r="S2443" s="16">
        <f t="shared" si="154"/>
        <v>42208.207638888889</v>
      </c>
    </row>
    <row r="2444" spans="1:19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s="11" t="s">
        <v>8308</v>
      </c>
      <c r="P2444">
        <f t="shared" si="152"/>
        <v>81.25</v>
      </c>
      <c r="Q2444">
        <f t="shared" si="153"/>
        <v>126</v>
      </c>
      <c r="R2444" s="16">
        <f t="shared" si="155"/>
        <v>42052.666990740734</v>
      </c>
      <c r="S2444" s="16">
        <f t="shared" si="154"/>
        <v>42082.625324074077</v>
      </c>
    </row>
    <row r="2445" spans="1:19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s="11" t="s">
        <v>8308</v>
      </c>
      <c r="P2445">
        <f t="shared" si="152"/>
        <v>130.22999999999999</v>
      </c>
      <c r="Q2445">
        <f t="shared" si="153"/>
        <v>203</v>
      </c>
      <c r="R2445" s="16">
        <f t="shared" si="155"/>
        <v>41836.625254629631</v>
      </c>
      <c r="S2445" s="16">
        <f t="shared" si="154"/>
        <v>41866.625254629631</v>
      </c>
    </row>
    <row r="2446" spans="1:19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s="11" t="s">
        <v>8308</v>
      </c>
      <c r="P2446">
        <f t="shared" si="152"/>
        <v>53.41</v>
      </c>
      <c r="Q2446">
        <f t="shared" si="153"/>
        <v>109</v>
      </c>
      <c r="R2446" s="16">
        <f t="shared" si="155"/>
        <v>42485.754525462966</v>
      </c>
      <c r="S2446" s="16">
        <f t="shared" si="154"/>
        <v>42515.754525462966</v>
      </c>
    </row>
    <row r="2447" spans="1:19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s="11" t="s">
        <v>8308</v>
      </c>
      <c r="P2447">
        <f t="shared" si="152"/>
        <v>75.13</v>
      </c>
      <c r="Q2447">
        <f t="shared" si="153"/>
        <v>173</v>
      </c>
      <c r="R2447" s="16">
        <f t="shared" si="155"/>
        <v>42243.190057870372</v>
      </c>
      <c r="S2447" s="16">
        <f t="shared" si="154"/>
        <v>42273.190057870372</v>
      </c>
    </row>
    <row r="2448" spans="1:19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s="11" t="s">
        <v>8308</v>
      </c>
      <c r="P2448">
        <f t="shared" si="152"/>
        <v>75.67</v>
      </c>
      <c r="Q2448">
        <f t="shared" si="153"/>
        <v>168</v>
      </c>
      <c r="R2448" s="16">
        <f t="shared" si="155"/>
        <v>42670.602673611109</v>
      </c>
      <c r="S2448" s="16">
        <f t="shared" si="154"/>
        <v>42700.64434027778</v>
      </c>
    </row>
    <row r="2449" spans="1:19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s="11" t="s">
        <v>8308</v>
      </c>
      <c r="P2449">
        <f t="shared" si="152"/>
        <v>31.69</v>
      </c>
      <c r="Q2449">
        <f t="shared" si="153"/>
        <v>427</v>
      </c>
      <c r="R2449" s="16">
        <f t="shared" si="155"/>
        <v>42654.469826388886</v>
      </c>
      <c r="S2449" s="16">
        <f t="shared" si="154"/>
        <v>42686.166666666672</v>
      </c>
    </row>
    <row r="2450" spans="1:19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s="11" t="s">
        <v>8308</v>
      </c>
      <c r="P2450">
        <f t="shared" si="152"/>
        <v>47.78</v>
      </c>
      <c r="Q2450">
        <f t="shared" si="153"/>
        <v>108</v>
      </c>
      <c r="R2450" s="16">
        <f t="shared" si="155"/>
        <v>42607.316122685181</v>
      </c>
      <c r="S2450" s="16">
        <f t="shared" si="154"/>
        <v>42613.233333333337</v>
      </c>
    </row>
    <row r="2451" spans="1:19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s="11" t="s">
        <v>8308</v>
      </c>
      <c r="P2451">
        <f t="shared" si="152"/>
        <v>90</v>
      </c>
      <c r="Q2451">
        <f t="shared" si="153"/>
        <v>108</v>
      </c>
      <c r="R2451" s="16">
        <f t="shared" si="155"/>
        <v>41943.142534722225</v>
      </c>
      <c r="S2451" s="16">
        <f t="shared" si="154"/>
        <v>41973.184201388889</v>
      </c>
    </row>
    <row r="2452" spans="1:19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s="11" t="s">
        <v>8308</v>
      </c>
      <c r="P2452">
        <f t="shared" si="152"/>
        <v>149.31</v>
      </c>
      <c r="Q2452">
        <f t="shared" si="153"/>
        <v>102</v>
      </c>
      <c r="R2452" s="16">
        <f t="shared" si="155"/>
        <v>41902.07240740741</v>
      </c>
      <c r="S2452" s="16">
        <f t="shared" si="154"/>
        <v>41940.132638888892</v>
      </c>
    </row>
    <row r="2453" spans="1:19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s="11" t="s">
        <v>8308</v>
      </c>
      <c r="P2453">
        <f t="shared" si="152"/>
        <v>62.07</v>
      </c>
      <c r="Q2453">
        <f t="shared" si="153"/>
        <v>115</v>
      </c>
      <c r="R2453" s="16">
        <f t="shared" si="155"/>
        <v>42779.908449074079</v>
      </c>
      <c r="S2453" s="16">
        <f t="shared" si="154"/>
        <v>42799.908449074079</v>
      </c>
    </row>
    <row r="2454" spans="1:19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s="11" t="s">
        <v>8308</v>
      </c>
      <c r="P2454">
        <f t="shared" si="152"/>
        <v>53.4</v>
      </c>
      <c r="Q2454">
        <f t="shared" si="153"/>
        <v>134</v>
      </c>
      <c r="R2454" s="16">
        <f t="shared" si="155"/>
        <v>42338.84375</v>
      </c>
      <c r="S2454" s="16">
        <f t="shared" si="154"/>
        <v>42367.958333333328</v>
      </c>
    </row>
    <row r="2455" spans="1:19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s="11" t="s">
        <v>8308</v>
      </c>
      <c r="P2455">
        <f t="shared" si="152"/>
        <v>69.27</v>
      </c>
      <c r="Q2455">
        <f t="shared" si="153"/>
        <v>155</v>
      </c>
      <c r="R2455" s="16">
        <f t="shared" si="155"/>
        <v>42738.692233796297</v>
      </c>
      <c r="S2455" s="16">
        <f t="shared" si="154"/>
        <v>42768.692233796297</v>
      </c>
    </row>
    <row r="2456" spans="1:19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s="11" t="s">
        <v>8308</v>
      </c>
      <c r="P2456">
        <f t="shared" si="152"/>
        <v>271.51</v>
      </c>
      <c r="Q2456">
        <f t="shared" si="153"/>
        <v>101</v>
      </c>
      <c r="R2456" s="16">
        <f t="shared" si="155"/>
        <v>42770.201481481476</v>
      </c>
      <c r="S2456" s="16">
        <f t="shared" si="154"/>
        <v>42805.201481481476</v>
      </c>
    </row>
    <row r="2457" spans="1:19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s="11" t="s">
        <v>8308</v>
      </c>
      <c r="P2457">
        <f t="shared" si="152"/>
        <v>34.130000000000003</v>
      </c>
      <c r="Q2457">
        <f t="shared" si="153"/>
        <v>182</v>
      </c>
      <c r="R2457" s="16">
        <f t="shared" si="155"/>
        <v>42452.781828703708</v>
      </c>
      <c r="S2457" s="16">
        <f t="shared" si="154"/>
        <v>42480.781828703708</v>
      </c>
    </row>
    <row r="2458" spans="1:19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s="11" t="s">
        <v>8308</v>
      </c>
      <c r="P2458">
        <f t="shared" si="152"/>
        <v>40.49</v>
      </c>
      <c r="Q2458">
        <f t="shared" si="153"/>
        <v>181</v>
      </c>
      <c r="R2458" s="16">
        <f t="shared" si="155"/>
        <v>42761.961099537039</v>
      </c>
      <c r="S2458" s="16">
        <f t="shared" si="154"/>
        <v>42791.961099537039</v>
      </c>
    </row>
    <row r="2459" spans="1:19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s="11" t="s">
        <v>8308</v>
      </c>
      <c r="P2459">
        <f t="shared" si="152"/>
        <v>189.76</v>
      </c>
      <c r="Q2459">
        <f t="shared" si="153"/>
        <v>102</v>
      </c>
      <c r="R2459" s="16">
        <f t="shared" si="155"/>
        <v>42423.602500000001</v>
      </c>
      <c r="S2459" s="16">
        <f t="shared" si="154"/>
        <v>42453.560833333337</v>
      </c>
    </row>
    <row r="2460" spans="1:19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s="11" t="s">
        <v>8308</v>
      </c>
      <c r="P2460">
        <f t="shared" si="152"/>
        <v>68.86</v>
      </c>
      <c r="Q2460">
        <f t="shared" si="153"/>
        <v>110</v>
      </c>
      <c r="R2460" s="16">
        <f t="shared" si="155"/>
        <v>42495.871736111112</v>
      </c>
      <c r="S2460" s="16">
        <f t="shared" si="154"/>
        <v>42530.791666666672</v>
      </c>
    </row>
    <row r="2461" spans="1:19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s="11" t="s">
        <v>8308</v>
      </c>
      <c r="P2461">
        <f t="shared" si="152"/>
        <v>108.78</v>
      </c>
      <c r="Q2461">
        <f t="shared" si="153"/>
        <v>102</v>
      </c>
      <c r="R2461" s="16">
        <f t="shared" si="155"/>
        <v>42407.637557870374</v>
      </c>
      <c r="S2461" s="16">
        <f t="shared" si="154"/>
        <v>42452.595891203702</v>
      </c>
    </row>
    <row r="2462" spans="1:19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s="11" t="s">
        <v>8308</v>
      </c>
      <c r="P2462">
        <f t="shared" si="152"/>
        <v>125.99</v>
      </c>
      <c r="Q2462">
        <f t="shared" si="153"/>
        <v>101</v>
      </c>
      <c r="R2462" s="16">
        <f t="shared" si="155"/>
        <v>42704.187118055561</v>
      </c>
      <c r="S2462" s="16">
        <f t="shared" si="154"/>
        <v>42738.178472222222</v>
      </c>
    </row>
    <row r="2463" spans="1:19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s="11" t="s">
        <v>8285</v>
      </c>
      <c r="P2463">
        <f t="shared" si="152"/>
        <v>90.52</v>
      </c>
      <c r="Q2463">
        <f t="shared" si="153"/>
        <v>104</v>
      </c>
      <c r="R2463" s="16">
        <f t="shared" si="155"/>
        <v>40784.012696759259</v>
      </c>
      <c r="S2463" s="16">
        <f t="shared" si="154"/>
        <v>40817.125</v>
      </c>
    </row>
    <row r="2464" spans="1:19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s="11" t="s">
        <v>8285</v>
      </c>
      <c r="P2464">
        <f t="shared" si="152"/>
        <v>28.88</v>
      </c>
      <c r="Q2464">
        <f t="shared" si="153"/>
        <v>111</v>
      </c>
      <c r="R2464" s="16">
        <f t="shared" si="155"/>
        <v>41089.186296296299</v>
      </c>
      <c r="S2464" s="16">
        <f t="shared" si="154"/>
        <v>41109.186296296299</v>
      </c>
    </row>
    <row r="2465" spans="1:19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s="11" t="s">
        <v>8285</v>
      </c>
      <c r="P2465">
        <f t="shared" si="152"/>
        <v>31</v>
      </c>
      <c r="Q2465">
        <f t="shared" si="153"/>
        <v>116</v>
      </c>
      <c r="R2465" s="16">
        <f t="shared" si="155"/>
        <v>41341.111400462964</v>
      </c>
      <c r="S2465" s="16">
        <f t="shared" si="154"/>
        <v>41380.791666666664</v>
      </c>
    </row>
    <row r="2466" spans="1:19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s="11" t="s">
        <v>8285</v>
      </c>
      <c r="P2466">
        <f t="shared" si="152"/>
        <v>51.67</v>
      </c>
      <c r="Q2466">
        <f t="shared" si="153"/>
        <v>111</v>
      </c>
      <c r="R2466" s="16">
        <f t="shared" si="155"/>
        <v>42248.90042824074</v>
      </c>
      <c r="S2466" s="16">
        <f t="shared" si="154"/>
        <v>42277.811805555553</v>
      </c>
    </row>
    <row r="2467" spans="1:19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s="11" t="s">
        <v>8285</v>
      </c>
      <c r="P2467">
        <f t="shared" si="152"/>
        <v>26.27</v>
      </c>
      <c r="Q2467">
        <f t="shared" si="153"/>
        <v>180</v>
      </c>
      <c r="R2467" s="16">
        <f t="shared" si="155"/>
        <v>41145.719305555554</v>
      </c>
      <c r="S2467" s="16">
        <f t="shared" si="154"/>
        <v>41175.719305555554</v>
      </c>
    </row>
    <row r="2468" spans="1:19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s="11" t="s">
        <v>8285</v>
      </c>
      <c r="P2468">
        <f t="shared" si="152"/>
        <v>48.08</v>
      </c>
      <c r="Q2468">
        <f t="shared" si="153"/>
        <v>100</v>
      </c>
      <c r="R2468" s="16">
        <f t="shared" si="155"/>
        <v>41373.102465277778</v>
      </c>
      <c r="S2468" s="16">
        <f t="shared" si="154"/>
        <v>41403.102465277778</v>
      </c>
    </row>
    <row r="2469" spans="1:19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s="11" t="s">
        <v>8285</v>
      </c>
      <c r="P2469">
        <f t="shared" si="152"/>
        <v>27.56</v>
      </c>
      <c r="Q2469">
        <f t="shared" si="153"/>
        <v>119</v>
      </c>
      <c r="R2469" s="16">
        <f t="shared" si="155"/>
        <v>41025.874201388891</v>
      </c>
      <c r="S2469" s="16">
        <f t="shared" si="154"/>
        <v>41039.708333333336</v>
      </c>
    </row>
    <row r="2470" spans="1:19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s="11" t="s">
        <v>8285</v>
      </c>
      <c r="P2470">
        <f t="shared" si="152"/>
        <v>36.97</v>
      </c>
      <c r="Q2470">
        <f t="shared" si="153"/>
        <v>107</v>
      </c>
      <c r="R2470" s="16">
        <f t="shared" si="155"/>
        <v>41174.154178240737</v>
      </c>
      <c r="S2470" s="16">
        <f t="shared" si="154"/>
        <v>41210.208333333336</v>
      </c>
    </row>
    <row r="2471" spans="1:19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s="11" t="s">
        <v>8285</v>
      </c>
      <c r="P2471">
        <f t="shared" si="152"/>
        <v>29.02</v>
      </c>
      <c r="Q2471">
        <f t="shared" si="153"/>
        <v>114</v>
      </c>
      <c r="R2471" s="16">
        <f t="shared" si="155"/>
        <v>40557.429733796293</v>
      </c>
      <c r="S2471" s="16">
        <f t="shared" si="154"/>
        <v>40582.429733796293</v>
      </c>
    </row>
    <row r="2472" spans="1:19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s="11" t="s">
        <v>8285</v>
      </c>
      <c r="P2472">
        <f t="shared" si="152"/>
        <v>28.66</v>
      </c>
      <c r="Q2472">
        <f t="shared" si="153"/>
        <v>103</v>
      </c>
      <c r="R2472" s="16">
        <f t="shared" si="155"/>
        <v>41023.07471064815</v>
      </c>
      <c r="S2472" s="16">
        <f t="shared" si="154"/>
        <v>41053.07471064815</v>
      </c>
    </row>
    <row r="2473" spans="1:19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s="11" t="s">
        <v>8285</v>
      </c>
      <c r="P2473">
        <f t="shared" si="152"/>
        <v>37.65</v>
      </c>
      <c r="Q2473">
        <f t="shared" si="153"/>
        <v>128</v>
      </c>
      <c r="R2473" s="16">
        <f t="shared" si="155"/>
        <v>40893.992962962962</v>
      </c>
      <c r="S2473" s="16">
        <f t="shared" si="154"/>
        <v>40933.992962962962</v>
      </c>
    </row>
    <row r="2474" spans="1:19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s="11" t="s">
        <v>8285</v>
      </c>
      <c r="P2474">
        <f t="shared" si="152"/>
        <v>97.9</v>
      </c>
      <c r="Q2474">
        <f t="shared" si="153"/>
        <v>136</v>
      </c>
      <c r="R2474" s="16">
        <f t="shared" si="155"/>
        <v>40354.11550925926</v>
      </c>
      <c r="S2474" s="16">
        <f t="shared" si="154"/>
        <v>40425.043749999997</v>
      </c>
    </row>
    <row r="2475" spans="1:19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s="11" t="s">
        <v>8285</v>
      </c>
      <c r="P2475">
        <f t="shared" si="152"/>
        <v>42.55</v>
      </c>
      <c r="Q2475">
        <f t="shared" si="153"/>
        <v>100</v>
      </c>
      <c r="R2475" s="16">
        <f t="shared" si="155"/>
        <v>41193.748483796298</v>
      </c>
      <c r="S2475" s="16">
        <f t="shared" si="154"/>
        <v>41223.790150462963</v>
      </c>
    </row>
    <row r="2476" spans="1:19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s="11" t="s">
        <v>8285</v>
      </c>
      <c r="P2476">
        <f t="shared" si="152"/>
        <v>131.58000000000001</v>
      </c>
      <c r="Q2476">
        <f t="shared" si="153"/>
        <v>100</v>
      </c>
      <c r="R2476" s="16">
        <f t="shared" si="155"/>
        <v>40417.011296296296</v>
      </c>
      <c r="S2476" s="16">
        <f t="shared" si="154"/>
        <v>40462.011296296296</v>
      </c>
    </row>
    <row r="2477" spans="1:19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s="11" t="s">
        <v>8285</v>
      </c>
      <c r="P2477">
        <f t="shared" si="152"/>
        <v>32.32</v>
      </c>
      <c r="Q2477">
        <f t="shared" si="153"/>
        <v>105</v>
      </c>
      <c r="R2477" s="16">
        <f t="shared" si="155"/>
        <v>40310.287673611114</v>
      </c>
      <c r="S2477" s="16">
        <f t="shared" si="154"/>
        <v>40369.916666666664</v>
      </c>
    </row>
    <row r="2478" spans="1:19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s="11" t="s">
        <v>8285</v>
      </c>
      <c r="P2478">
        <f t="shared" si="152"/>
        <v>61.1</v>
      </c>
      <c r="Q2478">
        <f t="shared" si="153"/>
        <v>105</v>
      </c>
      <c r="R2478" s="16">
        <f t="shared" si="155"/>
        <v>41913.328356481477</v>
      </c>
      <c r="S2478" s="16">
        <f t="shared" si="154"/>
        <v>41946.370023148149</v>
      </c>
    </row>
    <row r="2479" spans="1:19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s="11" t="s">
        <v>8285</v>
      </c>
      <c r="P2479">
        <f t="shared" si="152"/>
        <v>31.34</v>
      </c>
      <c r="Q2479">
        <f t="shared" si="153"/>
        <v>171</v>
      </c>
      <c r="R2479" s="16">
        <f t="shared" si="155"/>
        <v>41088.691493055558</v>
      </c>
      <c r="S2479" s="16">
        <f t="shared" si="154"/>
        <v>41133.691493055558</v>
      </c>
    </row>
    <row r="2480" spans="1:19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s="11" t="s">
        <v>8285</v>
      </c>
      <c r="P2480">
        <f t="shared" si="152"/>
        <v>129.11000000000001</v>
      </c>
      <c r="Q2480">
        <f t="shared" si="153"/>
        <v>128</v>
      </c>
      <c r="R2480" s="16">
        <f t="shared" si="155"/>
        <v>41257.950381944444</v>
      </c>
      <c r="S2480" s="16">
        <f t="shared" si="154"/>
        <v>41287.950381944444</v>
      </c>
    </row>
    <row r="2481" spans="1:19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s="11" t="s">
        <v>8285</v>
      </c>
      <c r="P2481">
        <f t="shared" si="152"/>
        <v>25.02</v>
      </c>
      <c r="Q2481">
        <f t="shared" si="153"/>
        <v>133</v>
      </c>
      <c r="R2481" s="16">
        <f t="shared" si="155"/>
        <v>41107.726782407408</v>
      </c>
      <c r="S2481" s="16">
        <f t="shared" si="154"/>
        <v>41118.083333333336</v>
      </c>
    </row>
    <row r="2482" spans="1:19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s="11" t="s">
        <v>8285</v>
      </c>
      <c r="P2482">
        <f t="shared" si="152"/>
        <v>250</v>
      </c>
      <c r="Q2482">
        <f t="shared" si="153"/>
        <v>100</v>
      </c>
      <c r="R2482" s="16">
        <f t="shared" si="155"/>
        <v>42227.936157407406</v>
      </c>
      <c r="S2482" s="16">
        <f t="shared" si="154"/>
        <v>42287.936157407406</v>
      </c>
    </row>
    <row r="2483" spans="1:19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s="11" t="s">
        <v>8285</v>
      </c>
      <c r="P2483">
        <f t="shared" si="152"/>
        <v>47.54</v>
      </c>
      <c r="Q2483">
        <f t="shared" si="153"/>
        <v>113</v>
      </c>
      <c r="R2483" s="16">
        <f t="shared" si="155"/>
        <v>40999.645925925928</v>
      </c>
      <c r="S2483" s="16">
        <f t="shared" si="154"/>
        <v>41029.645925925928</v>
      </c>
    </row>
    <row r="2484" spans="1:19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s="11" t="s">
        <v>8285</v>
      </c>
      <c r="P2484">
        <f t="shared" si="152"/>
        <v>40.04</v>
      </c>
      <c r="Q2484">
        <f t="shared" si="153"/>
        <v>100</v>
      </c>
      <c r="R2484" s="16">
        <f t="shared" si="155"/>
        <v>40711.782210648147</v>
      </c>
      <c r="S2484" s="16">
        <f t="shared" si="154"/>
        <v>40756.782210648147</v>
      </c>
    </row>
    <row r="2485" spans="1:19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s="11" t="s">
        <v>8285</v>
      </c>
      <c r="P2485">
        <f t="shared" si="152"/>
        <v>65.84</v>
      </c>
      <c r="Q2485">
        <f t="shared" si="153"/>
        <v>114</v>
      </c>
      <c r="R2485" s="16">
        <f t="shared" si="155"/>
        <v>40970.750034722223</v>
      </c>
      <c r="S2485" s="16">
        <f t="shared" si="154"/>
        <v>41030.708368055559</v>
      </c>
    </row>
    <row r="2486" spans="1:19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s="11" t="s">
        <v>8285</v>
      </c>
      <c r="P2486">
        <f t="shared" si="152"/>
        <v>46.4</v>
      </c>
      <c r="Q2486">
        <f t="shared" si="153"/>
        <v>119</v>
      </c>
      <c r="R2486" s="16">
        <f t="shared" si="155"/>
        <v>40771.916701388887</v>
      </c>
      <c r="S2486" s="16">
        <f t="shared" si="154"/>
        <v>40801.916701388887</v>
      </c>
    </row>
    <row r="2487" spans="1:19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s="11" t="s">
        <v>8285</v>
      </c>
      <c r="P2487">
        <f t="shared" si="152"/>
        <v>50.37</v>
      </c>
      <c r="Q2487">
        <f t="shared" si="153"/>
        <v>103</v>
      </c>
      <c r="R2487" s="16">
        <f t="shared" si="155"/>
        <v>40793.998599537037</v>
      </c>
      <c r="S2487" s="16">
        <f t="shared" si="154"/>
        <v>40828.998599537037</v>
      </c>
    </row>
    <row r="2488" spans="1:19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s="11" t="s">
        <v>8285</v>
      </c>
      <c r="P2488">
        <f t="shared" si="152"/>
        <v>26.57</v>
      </c>
      <c r="Q2488">
        <f t="shared" si="153"/>
        <v>266</v>
      </c>
      <c r="R2488" s="16">
        <f t="shared" si="155"/>
        <v>40991.708055555559</v>
      </c>
      <c r="S2488" s="16">
        <f t="shared" si="154"/>
        <v>41021.708055555559</v>
      </c>
    </row>
    <row r="2489" spans="1:19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s="11" t="s">
        <v>8285</v>
      </c>
      <c r="P2489">
        <f t="shared" si="152"/>
        <v>39.49</v>
      </c>
      <c r="Q2489">
        <f t="shared" si="153"/>
        <v>100</v>
      </c>
      <c r="R2489" s="16">
        <f t="shared" si="155"/>
        <v>41026.083298611113</v>
      </c>
      <c r="S2489" s="16">
        <f t="shared" si="154"/>
        <v>41056.083298611113</v>
      </c>
    </row>
    <row r="2490" spans="1:19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s="11" t="s">
        <v>8285</v>
      </c>
      <c r="P2490">
        <f t="shared" si="152"/>
        <v>49.25</v>
      </c>
      <c r="Q2490">
        <f t="shared" si="153"/>
        <v>107</v>
      </c>
      <c r="R2490" s="16">
        <f t="shared" si="155"/>
        <v>40833.633194444446</v>
      </c>
      <c r="S2490" s="16">
        <f t="shared" si="154"/>
        <v>40863.674861111111</v>
      </c>
    </row>
    <row r="2491" spans="1:19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s="11" t="s">
        <v>8285</v>
      </c>
      <c r="P2491">
        <f t="shared" si="152"/>
        <v>62.38</v>
      </c>
      <c r="Q2491">
        <f t="shared" si="153"/>
        <v>134</v>
      </c>
      <c r="R2491" s="16">
        <f t="shared" si="155"/>
        <v>41373.690266203703</v>
      </c>
      <c r="S2491" s="16">
        <f t="shared" si="154"/>
        <v>41403.690266203703</v>
      </c>
    </row>
    <row r="2492" spans="1:19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s="11" t="s">
        <v>8285</v>
      </c>
      <c r="P2492">
        <f t="shared" si="152"/>
        <v>37.94</v>
      </c>
      <c r="Q2492">
        <f t="shared" si="153"/>
        <v>121</v>
      </c>
      <c r="R2492" s="16">
        <f t="shared" si="155"/>
        <v>41023.227731481478</v>
      </c>
      <c r="S2492" s="16">
        <f t="shared" si="154"/>
        <v>41083.227731481478</v>
      </c>
    </row>
    <row r="2493" spans="1:19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s="11" t="s">
        <v>8285</v>
      </c>
      <c r="P2493">
        <f t="shared" si="152"/>
        <v>51.6</v>
      </c>
      <c r="Q2493">
        <f t="shared" si="153"/>
        <v>103</v>
      </c>
      <c r="R2493" s="16">
        <f t="shared" si="155"/>
        <v>40542.839282407411</v>
      </c>
      <c r="S2493" s="16">
        <f t="shared" si="154"/>
        <v>40559.07708333333</v>
      </c>
    </row>
    <row r="2494" spans="1:19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s="11" t="s">
        <v>8285</v>
      </c>
      <c r="P2494">
        <f t="shared" si="152"/>
        <v>27.78</v>
      </c>
      <c r="Q2494">
        <f t="shared" si="153"/>
        <v>125</v>
      </c>
      <c r="R2494" s="16">
        <f t="shared" si="155"/>
        <v>41024.985972222225</v>
      </c>
      <c r="S2494" s="16">
        <f t="shared" si="154"/>
        <v>41076.415972222225</v>
      </c>
    </row>
    <row r="2495" spans="1:19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s="11" t="s">
        <v>8285</v>
      </c>
      <c r="P2495">
        <f t="shared" si="152"/>
        <v>99.38</v>
      </c>
      <c r="Q2495">
        <f t="shared" si="153"/>
        <v>129</v>
      </c>
      <c r="R2495" s="16">
        <f t="shared" si="155"/>
        <v>41348.168287037035</v>
      </c>
      <c r="S2495" s="16">
        <f t="shared" si="154"/>
        <v>41393.168287037035</v>
      </c>
    </row>
    <row r="2496" spans="1:19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s="11" t="s">
        <v>8285</v>
      </c>
      <c r="P2496">
        <f t="shared" si="152"/>
        <v>38.85</v>
      </c>
      <c r="Q2496">
        <f t="shared" si="153"/>
        <v>101</v>
      </c>
      <c r="R2496" s="16">
        <f t="shared" si="155"/>
        <v>41022.645185185182</v>
      </c>
      <c r="S2496" s="16">
        <f t="shared" si="154"/>
        <v>41052.645185185182</v>
      </c>
    </row>
    <row r="2497" spans="1:19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s="11" t="s">
        <v>8285</v>
      </c>
      <c r="P2497">
        <f t="shared" si="152"/>
        <v>45.55</v>
      </c>
      <c r="Q2497">
        <f t="shared" si="153"/>
        <v>128</v>
      </c>
      <c r="R2497" s="16">
        <f t="shared" si="155"/>
        <v>41036.946469907409</v>
      </c>
      <c r="S2497" s="16">
        <f t="shared" si="154"/>
        <v>41066.946469907409</v>
      </c>
    </row>
    <row r="2498" spans="1:19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s="11" t="s">
        <v>8285</v>
      </c>
      <c r="P2498">
        <f t="shared" ref="P2498:P2561" si="156">IFERROR(ROUND(E2498/L2498,2),0)</f>
        <v>600</v>
      </c>
      <c r="Q2498">
        <f t="shared" ref="Q2498:Q2561" si="157">ROUND((E2498/D2498)*100,0)</f>
        <v>100</v>
      </c>
      <c r="R2498" s="16">
        <f t="shared" si="155"/>
        <v>41327.996435185189</v>
      </c>
      <c r="S2498" s="16">
        <f t="shared" si="154"/>
        <v>41362.954768518517</v>
      </c>
    </row>
    <row r="2499" spans="1:19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s="11" t="s">
        <v>8285</v>
      </c>
      <c r="P2499">
        <f t="shared" si="156"/>
        <v>80.55</v>
      </c>
      <c r="Q2499">
        <f t="shared" si="157"/>
        <v>113</v>
      </c>
      <c r="R2499" s="16">
        <f t="shared" si="155"/>
        <v>40730.878912037035</v>
      </c>
      <c r="S2499" s="16">
        <f t="shared" ref="S2499:S2562" si="158">(((I2499/60)/60)/24)+DATE(1970,1,1)</f>
        <v>40760.878912037035</v>
      </c>
    </row>
    <row r="2500" spans="1:19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s="11" t="s">
        <v>8285</v>
      </c>
      <c r="P2500">
        <f t="shared" si="156"/>
        <v>52.8</v>
      </c>
      <c r="Q2500">
        <f t="shared" si="157"/>
        <v>106</v>
      </c>
      <c r="R2500" s="16">
        <f t="shared" ref="R2500:R2563" si="159">(((J2500/60)/60)/24)+DATE(1970,1,1)</f>
        <v>42017.967442129629</v>
      </c>
      <c r="S2500" s="16">
        <f t="shared" si="158"/>
        <v>42031.967442129629</v>
      </c>
    </row>
    <row r="2501" spans="1:19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s="11" t="s">
        <v>8285</v>
      </c>
      <c r="P2501">
        <f t="shared" si="156"/>
        <v>47.68</v>
      </c>
      <c r="Q2501">
        <f t="shared" si="157"/>
        <v>203</v>
      </c>
      <c r="R2501" s="16">
        <f t="shared" si="159"/>
        <v>41226.648576388885</v>
      </c>
      <c r="S2501" s="16">
        <f t="shared" si="158"/>
        <v>41274.75</v>
      </c>
    </row>
    <row r="2502" spans="1:19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s="11" t="s">
        <v>8285</v>
      </c>
      <c r="P2502">
        <f t="shared" si="156"/>
        <v>23.45</v>
      </c>
      <c r="Q2502">
        <f t="shared" si="157"/>
        <v>113</v>
      </c>
      <c r="R2502" s="16">
        <f t="shared" si="159"/>
        <v>41053.772858796299</v>
      </c>
      <c r="S2502" s="16">
        <f t="shared" si="158"/>
        <v>41083.772858796299</v>
      </c>
    </row>
    <row r="2503" spans="1:19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s="11" t="s">
        <v>8309</v>
      </c>
      <c r="P2503">
        <f t="shared" si="156"/>
        <v>40.14</v>
      </c>
      <c r="Q2503">
        <f t="shared" si="157"/>
        <v>3</v>
      </c>
      <c r="R2503" s="16">
        <f t="shared" si="159"/>
        <v>42244.776666666665</v>
      </c>
      <c r="S2503" s="16">
        <f t="shared" si="158"/>
        <v>42274.776666666665</v>
      </c>
    </row>
    <row r="2504" spans="1:19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s="11" t="s">
        <v>8309</v>
      </c>
      <c r="P2504">
        <f t="shared" si="156"/>
        <v>17.2</v>
      </c>
      <c r="Q2504">
        <f t="shared" si="157"/>
        <v>0</v>
      </c>
      <c r="R2504" s="16">
        <f t="shared" si="159"/>
        <v>41858.825439814813</v>
      </c>
      <c r="S2504" s="16">
        <f t="shared" si="158"/>
        <v>41903.825439814813</v>
      </c>
    </row>
    <row r="2505" spans="1:19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s="11" t="s">
        <v>8309</v>
      </c>
      <c r="P2505">
        <f t="shared" si="156"/>
        <v>0</v>
      </c>
      <c r="Q2505">
        <f t="shared" si="157"/>
        <v>0</v>
      </c>
      <c r="R2505" s="16">
        <f t="shared" si="159"/>
        <v>42498.899398148147</v>
      </c>
      <c r="S2505" s="16">
        <f t="shared" si="158"/>
        <v>42528.879166666666</v>
      </c>
    </row>
    <row r="2506" spans="1:19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s="11" t="s">
        <v>8309</v>
      </c>
      <c r="P2506">
        <f t="shared" si="156"/>
        <v>0</v>
      </c>
      <c r="Q2506">
        <f t="shared" si="157"/>
        <v>0</v>
      </c>
      <c r="R2506" s="16">
        <f t="shared" si="159"/>
        <v>41928.015439814815</v>
      </c>
      <c r="S2506" s="16">
        <f t="shared" si="158"/>
        <v>41958.057106481487</v>
      </c>
    </row>
    <row r="2507" spans="1:19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s="11" t="s">
        <v>8309</v>
      </c>
      <c r="P2507">
        <f t="shared" si="156"/>
        <v>0</v>
      </c>
      <c r="Q2507">
        <f t="shared" si="157"/>
        <v>0</v>
      </c>
      <c r="R2507" s="16">
        <f t="shared" si="159"/>
        <v>42047.05574074074</v>
      </c>
      <c r="S2507" s="16">
        <f t="shared" si="158"/>
        <v>42077.014074074075</v>
      </c>
    </row>
    <row r="2508" spans="1:19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s="11" t="s">
        <v>8309</v>
      </c>
      <c r="P2508">
        <f t="shared" si="156"/>
        <v>15</v>
      </c>
      <c r="Q2508">
        <f t="shared" si="157"/>
        <v>1</v>
      </c>
      <c r="R2508" s="16">
        <f t="shared" si="159"/>
        <v>42258.297094907408</v>
      </c>
      <c r="S2508" s="16">
        <f t="shared" si="158"/>
        <v>42280.875</v>
      </c>
    </row>
    <row r="2509" spans="1:19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s="11" t="s">
        <v>8309</v>
      </c>
      <c r="P2509">
        <f t="shared" si="156"/>
        <v>0</v>
      </c>
      <c r="Q2509">
        <f t="shared" si="157"/>
        <v>0</v>
      </c>
      <c r="R2509" s="16">
        <f t="shared" si="159"/>
        <v>42105.072962962964</v>
      </c>
      <c r="S2509" s="16">
        <f t="shared" si="158"/>
        <v>42135.072962962964</v>
      </c>
    </row>
    <row r="2510" spans="1:19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s="11" t="s">
        <v>8309</v>
      </c>
      <c r="P2510">
        <f t="shared" si="156"/>
        <v>0</v>
      </c>
      <c r="Q2510">
        <f t="shared" si="157"/>
        <v>0</v>
      </c>
      <c r="R2510" s="16">
        <f t="shared" si="159"/>
        <v>41835.951782407406</v>
      </c>
      <c r="S2510" s="16">
        <f t="shared" si="158"/>
        <v>41865.951782407406</v>
      </c>
    </row>
    <row r="2511" spans="1:19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s="11" t="s">
        <v>8309</v>
      </c>
      <c r="P2511">
        <f t="shared" si="156"/>
        <v>35.71</v>
      </c>
      <c r="Q2511">
        <f t="shared" si="157"/>
        <v>1</v>
      </c>
      <c r="R2511" s="16">
        <f t="shared" si="159"/>
        <v>42058.809594907405</v>
      </c>
      <c r="S2511" s="16">
        <f t="shared" si="158"/>
        <v>42114.767928240741</v>
      </c>
    </row>
    <row r="2512" spans="1:19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s="11" t="s">
        <v>8309</v>
      </c>
      <c r="P2512">
        <f t="shared" si="156"/>
        <v>37.5</v>
      </c>
      <c r="Q2512">
        <f t="shared" si="157"/>
        <v>0</v>
      </c>
      <c r="R2512" s="16">
        <f t="shared" si="159"/>
        <v>42078.997361111105</v>
      </c>
      <c r="S2512" s="16">
        <f t="shared" si="158"/>
        <v>42138.997361111105</v>
      </c>
    </row>
    <row r="2513" spans="1:19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s="11" t="s">
        <v>8309</v>
      </c>
      <c r="P2513">
        <f t="shared" si="156"/>
        <v>0</v>
      </c>
      <c r="Q2513">
        <f t="shared" si="157"/>
        <v>0</v>
      </c>
      <c r="R2513" s="16">
        <f t="shared" si="159"/>
        <v>42371.446909722217</v>
      </c>
      <c r="S2513" s="16">
        <f t="shared" si="158"/>
        <v>42401.446909722217</v>
      </c>
    </row>
    <row r="2514" spans="1:19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s="11" t="s">
        <v>8309</v>
      </c>
      <c r="P2514">
        <f t="shared" si="156"/>
        <v>0</v>
      </c>
      <c r="Q2514">
        <f t="shared" si="157"/>
        <v>0</v>
      </c>
      <c r="R2514" s="16">
        <f t="shared" si="159"/>
        <v>41971.876863425925</v>
      </c>
      <c r="S2514" s="16">
        <f t="shared" si="158"/>
        <v>41986.876863425925</v>
      </c>
    </row>
    <row r="2515" spans="1:19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s="11" t="s">
        <v>8309</v>
      </c>
      <c r="P2515">
        <f t="shared" si="156"/>
        <v>0</v>
      </c>
      <c r="Q2515">
        <f t="shared" si="157"/>
        <v>0</v>
      </c>
      <c r="R2515" s="16">
        <f t="shared" si="159"/>
        <v>42732.00681712963</v>
      </c>
      <c r="S2515" s="16">
        <f t="shared" si="158"/>
        <v>42792.00681712963</v>
      </c>
    </row>
    <row r="2516" spans="1:19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s="11" t="s">
        <v>8309</v>
      </c>
      <c r="P2516">
        <f t="shared" si="156"/>
        <v>52.5</v>
      </c>
      <c r="Q2516">
        <f t="shared" si="157"/>
        <v>2</v>
      </c>
      <c r="R2516" s="16">
        <f t="shared" si="159"/>
        <v>41854.389780092592</v>
      </c>
      <c r="S2516" s="16">
        <f t="shared" si="158"/>
        <v>41871.389780092592</v>
      </c>
    </row>
    <row r="2517" spans="1:19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s="11" t="s">
        <v>8309</v>
      </c>
      <c r="P2517">
        <f t="shared" si="156"/>
        <v>77.5</v>
      </c>
      <c r="Q2517">
        <f t="shared" si="157"/>
        <v>19</v>
      </c>
      <c r="R2517" s="16">
        <f t="shared" si="159"/>
        <v>42027.839733796296</v>
      </c>
      <c r="S2517" s="16">
        <f t="shared" si="158"/>
        <v>42057.839733796296</v>
      </c>
    </row>
    <row r="2518" spans="1:19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s="11" t="s">
        <v>8309</v>
      </c>
      <c r="P2518">
        <f t="shared" si="156"/>
        <v>0</v>
      </c>
      <c r="Q2518">
        <f t="shared" si="157"/>
        <v>0</v>
      </c>
      <c r="R2518" s="16">
        <f t="shared" si="159"/>
        <v>41942.653379629628</v>
      </c>
      <c r="S2518" s="16">
        <f t="shared" si="158"/>
        <v>41972.6950462963</v>
      </c>
    </row>
    <row r="2519" spans="1:19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s="11" t="s">
        <v>8309</v>
      </c>
      <c r="P2519">
        <f t="shared" si="156"/>
        <v>53.55</v>
      </c>
      <c r="Q2519">
        <f t="shared" si="157"/>
        <v>10</v>
      </c>
      <c r="R2519" s="16">
        <f t="shared" si="159"/>
        <v>42052.802430555559</v>
      </c>
      <c r="S2519" s="16">
        <f t="shared" si="158"/>
        <v>42082.760763888888</v>
      </c>
    </row>
    <row r="2520" spans="1:19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s="11" t="s">
        <v>8309</v>
      </c>
      <c r="P2520">
        <f t="shared" si="156"/>
        <v>0</v>
      </c>
      <c r="Q2520">
        <f t="shared" si="157"/>
        <v>0</v>
      </c>
      <c r="R2520" s="16">
        <f t="shared" si="159"/>
        <v>41926.680879629632</v>
      </c>
      <c r="S2520" s="16">
        <f t="shared" si="158"/>
        <v>41956.722546296296</v>
      </c>
    </row>
    <row r="2521" spans="1:19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s="11" t="s">
        <v>8309</v>
      </c>
      <c r="P2521">
        <f t="shared" si="156"/>
        <v>16.25</v>
      </c>
      <c r="Q2521">
        <f t="shared" si="157"/>
        <v>0</v>
      </c>
      <c r="R2521" s="16">
        <f t="shared" si="159"/>
        <v>41809.155138888891</v>
      </c>
      <c r="S2521" s="16">
        <f t="shared" si="158"/>
        <v>41839.155138888891</v>
      </c>
    </row>
    <row r="2522" spans="1:19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s="11" t="s">
        <v>8309</v>
      </c>
      <c r="P2522">
        <f t="shared" si="156"/>
        <v>0</v>
      </c>
      <c r="Q2522">
        <f t="shared" si="157"/>
        <v>0</v>
      </c>
      <c r="R2522" s="16">
        <f t="shared" si="159"/>
        <v>42612.600520833337</v>
      </c>
      <c r="S2522" s="16">
        <f t="shared" si="158"/>
        <v>42658.806249999994</v>
      </c>
    </row>
    <row r="2523" spans="1:19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s="11" t="s">
        <v>8310</v>
      </c>
      <c r="P2523">
        <f t="shared" si="156"/>
        <v>103.68</v>
      </c>
      <c r="Q2523">
        <f t="shared" si="157"/>
        <v>109</v>
      </c>
      <c r="R2523" s="16">
        <f t="shared" si="159"/>
        <v>42269.967835648145</v>
      </c>
      <c r="S2523" s="16">
        <f t="shared" si="158"/>
        <v>42290.967835648145</v>
      </c>
    </row>
    <row r="2524" spans="1:19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s="11" t="s">
        <v>8310</v>
      </c>
      <c r="P2524">
        <f t="shared" si="156"/>
        <v>185.19</v>
      </c>
      <c r="Q2524">
        <f t="shared" si="157"/>
        <v>100</v>
      </c>
      <c r="R2524" s="16">
        <f t="shared" si="159"/>
        <v>42460.573611111111</v>
      </c>
      <c r="S2524" s="16">
        <f t="shared" si="158"/>
        <v>42482.619444444441</v>
      </c>
    </row>
    <row r="2525" spans="1:19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s="11" t="s">
        <v>8310</v>
      </c>
      <c r="P2525">
        <f t="shared" si="156"/>
        <v>54.15</v>
      </c>
      <c r="Q2525">
        <f t="shared" si="157"/>
        <v>156</v>
      </c>
      <c r="R2525" s="16">
        <f t="shared" si="159"/>
        <v>41930.975601851853</v>
      </c>
      <c r="S2525" s="16">
        <f t="shared" si="158"/>
        <v>41961.017268518524</v>
      </c>
    </row>
    <row r="2526" spans="1:19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s="11" t="s">
        <v>8310</v>
      </c>
      <c r="P2526">
        <f t="shared" si="156"/>
        <v>177.21</v>
      </c>
      <c r="Q2526">
        <f t="shared" si="157"/>
        <v>102</v>
      </c>
      <c r="R2526" s="16">
        <f t="shared" si="159"/>
        <v>41961.807372685187</v>
      </c>
      <c r="S2526" s="16">
        <f t="shared" si="158"/>
        <v>41994.1875</v>
      </c>
    </row>
    <row r="2527" spans="1:19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s="11" t="s">
        <v>8310</v>
      </c>
      <c r="P2527">
        <f t="shared" si="156"/>
        <v>100.33</v>
      </c>
      <c r="Q2527">
        <f t="shared" si="157"/>
        <v>100</v>
      </c>
      <c r="R2527" s="16">
        <f t="shared" si="159"/>
        <v>41058.844571759262</v>
      </c>
      <c r="S2527" s="16">
        <f t="shared" si="158"/>
        <v>41088.844571759262</v>
      </c>
    </row>
    <row r="2528" spans="1:19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s="11" t="s">
        <v>8310</v>
      </c>
      <c r="P2528">
        <f t="shared" si="156"/>
        <v>136.91</v>
      </c>
      <c r="Q2528">
        <f t="shared" si="157"/>
        <v>113</v>
      </c>
      <c r="R2528" s="16">
        <f t="shared" si="159"/>
        <v>41953.091134259259</v>
      </c>
      <c r="S2528" s="16">
        <f t="shared" si="158"/>
        <v>41981.207638888889</v>
      </c>
    </row>
    <row r="2529" spans="1:19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s="11" t="s">
        <v>8310</v>
      </c>
      <c r="P2529">
        <f t="shared" si="156"/>
        <v>57.54</v>
      </c>
      <c r="Q2529">
        <f t="shared" si="157"/>
        <v>102</v>
      </c>
      <c r="R2529" s="16">
        <f t="shared" si="159"/>
        <v>41546.75105324074</v>
      </c>
      <c r="S2529" s="16">
        <f t="shared" si="158"/>
        <v>41565.165972222225</v>
      </c>
    </row>
    <row r="2530" spans="1:19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s="11" t="s">
        <v>8310</v>
      </c>
      <c r="P2530">
        <f t="shared" si="156"/>
        <v>52.96</v>
      </c>
      <c r="Q2530">
        <f t="shared" si="157"/>
        <v>107</v>
      </c>
      <c r="R2530" s="16">
        <f t="shared" si="159"/>
        <v>42217.834525462968</v>
      </c>
      <c r="S2530" s="16">
        <f t="shared" si="158"/>
        <v>42236.458333333328</v>
      </c>
    </row>
    <row r="2531" spans="1:19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s="11" t="s">
        <v>8310</v>
      </c>
      <c r="P2531">
        <f t="shared" si="156"/>
        <v>82.33</v>
      </c>
      <c r="Q2531">
        <f t="shared" si="157"/>
        <v>104</v>
      </c>
      <c r="R2531" s="16">
        <f t="shared" si="159"/>
        <v>40948.080729166664</v>
      </c>
      <c r="S2531" s="16">
        <f t="shared" si="158"/>
        <v>40993.0390625</v>
      </c>
    </row>
    <row r="2532" spans="1:19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s="11" t="s">
        <v>8310</v>
      </c>
      <c r="P2532">
        <f t="shared" si="156"/>
        <v>135.41999999999999</v>
      </c>
      <c r="Q2532">
        <f t="shared" si="157"/>
        <v>100</v>
      </c>
      <c r="R2532" s="16">
        <f t="shared" si="159"/>
        <v>42081.864641203705</v>
      </c>
      <c r="S2532" s="16">
        <f t="shared" si="158"/>
        <v>42114.201388888891</v>
      </c>
    </row>
    <row r="2533" spans="1:19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s="11" t="s">
        <v>8310</v>
      </c>
      <c r="P2533">
        <f t="shared" si="156"/>
        <v>74.069999999999993</v>
      </c>
      <c r="Q2533">
        <f t="shared" si="157"/>
        <v>100</v>
      </c>
      <c r="R2533" s="16">
        <f t="shared" si="159"/>
        <v>42208.680023148147</v>
      </c>
      <c r="S2533" s="16">
        <f t="shared" si="158"/>
        <v>42231.165972222225</v>
      </c>
    </row>
    <row r="2534" spans="1:19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s="11" t="s">
        <v>8310</v>
      </c>
      <c r="P2534">
        <f t="shared" si="156"/>
        <v>84.08</v>
      </c>
      <c r="Q2534">
        <f t="shared" si="157"/>
        <v>126</v>
      </c>
      <c r="R2534" s="16">
        <f t="shared" si="159"/>
        <v>41107.849143518521</v>
      </c>
      <c r="S2534" s="16">
        <f t="shared" si="158"/>
        <v>41137.849143518521</v>
      </c>
    </row>
    <row r="2535" spans="1:19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s="11" t="s">
        <v>8310</v>
      </c>
      <c r="P2535">
        <f t="shared" si="156"/>
        <v>61.03</v>
      </c>
      <c r="Q2535">
        <f t="shared" si="157"/>
        <v>111</v>
      </c>
      <c r="R2535" s="16">
        <f t="shared" si="159"/>
        <v>41304.751284722224</v>
      </c>
      <c r="S2535" s="16">
        <f t="shared" si="158"/>
        <v>41334.750787037039</v>
      </c>
    </row>
    <row r="2536" spans="1:19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s="11" t="s">
        <v>8310</v>
      </c>
      <c r="P2536">
        <f t="shared" si="156"/>
        <v>150</v>
      </c>
      <c r="Q2536">
        <f t="shared" si="157"/>
        <v>105</v>
      </c>
      <c r="R2536" s="16">
        <f t="shared" si="159"/>
        <v>40127.700370370374</v>
      </c>
      <c r="S2536" s="16">
        <f t="shared" si="158"/>
        <v>40179.25</v>
      </c>
    </row>
    <row r="2537" spans="1:19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s="11" t="s">
        <v>8310</v>
      </c>
      <c r="P2537">
        <f t="shared" si="156"/>
        <v>266.08999999999997</v>
      </c>
      <c r="Q2537">
        <f t="shared" si="157"/>
        <v>104</v>
      </c>
      <c r="R2537" s="16">
        <f t="shared" si="159"/>
        <v>41943.791030092594</v>
      </c>
      <c r="S2537" s="16">
        <f t="shared" si="158"/>
        <v>41974.832696759258</v>
      </c>
    </row>
    <row r="2538" spans="1:19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s="11" t="s">
        <v>8310</v>
      </c>
      <c r="P2538">
        <f t="shared" si="156"/>
        <v>7.25</v>
      </c>
      <c r="Q2538">
        <f t="shared" si="157"/>
        <v>116</v>
      </c>
      <c r="R2538" s="16">
        <f t="shared" si="159"/>
        <v>41464.106087962966</v>
      </c>
      <c r="S2538" s="16">
        <f t="shared" si="158"/>
        <v>41485.106087962966</v>
      </c>
    </row>
    <row r="2539" spans="1:19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s="11" t="s">
        <v>8310</v>
      </c>
      <c r="P2539">
        <f t="shared" si="156"/>
        <v>100</v>
      </c>
      <c r="Q2539">
        <f t="shared" si="157"/>
        <v>110</v>
      </c>
      <c r="R2539" s="16">
        <f t="shared" si="159"/>
        <v>40696.648784722223</v>
      </c>
      <c r="S2539" s="16">
        <f t="shared" si="158"/>
        <v>40756.648784722223</v>
      </c>
    </row>
    <row r="2540" spans="1:19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s="11" t="s">
        <v>8310</v>
      </c>
      <c r="P2540">
        <f t="shared" si="156"/>
        <v>109.96</v>
      </c>
      <c r="Q2540">
        <f t="shared" si="157"/>
        <v>113</v>
      </c>
      <c r="R2540" s="16">
        <f t="shared" si="159"/>
        <v>41298.509965277779</v>
      </c>
      <c r="S2540" s="16">
        <f t="shared" si="158"/>
        <v>41329.207638888889</v>
      </c>
    </row>
    <row r="2541" spans="1:19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s="11" t="s">
        <v>8310</v>
      </c>
      <c r="P2541">
        <f t="shared" si="156"/>
        <v>169.92</v>
      </c>
      <c r="Q2541">
        <f t="shared" si="157"/>
        <v>100</v>
      </c>
      <c r="R2541" s="16">
        <f t="shared" si="159"/>
        <v>41977.902222222227</v>
      </c>
      <c r="S2541" s="16">
        <f t="shared" si="158"/>
        <v>42037.902222222227</v>
      </c>
    </row>
    <row r="2542" spans="1:19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s="11" t="s">
        <v>8310</v>
      </c>
      <c r="P2542">
        <f t="shared" si="156"/>
        <v>95.74</v>
      </c>
      <c r="Q2542">
        <f t="shared" si="157"/>
        <v>103</v>
      </c>
      <c r="R2542" s="16">
        <f t="shared" si="159"/>
        <v>40785.675011574072</v>
      </c>
      <c r="S2542" s="16">
        <f t="shared" si="158"/>
        <v>40845.675011574072</v>
      </c>
    </row>
    <row r="2543" spans="1:19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s="11" t="s">
        <v>8310</v>
      </c>
      <c r="P2543">
        <f t="shared" si="156"/>
        <v>59.46</v>
      </c>
      <c r="Q2543">
        <f t="shared" si="157"/>
        <v>107</v>
      </c>
      <c r="R2543" s="16">
        <f t="shared" si="159"/>
        <v>41483.449282407404</v>
      </c>
      <c r="S2543" s="16">
        <f t="shared" si="158"/>
        <v>41543.449282407404</v>
      </c>
    </row>
    <row r="2544" spans="1:19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s="11" t="s">
        <v>8310</v>
      </c>
      <c r="P2544">
        <f t="shared" si="156"/>
        <v>55.77</v>
      </c>
      <c r="Q2544">
        <f t="shared" si="157"/>
        <v>104</v>
      </c>
      <c r="R2544" s="16">
        <f t="shared" si="159"/>
        <v>41509.426585648151</v>
      </c>
      <c r="S2544" s="16">
        <f t="shared" si="158"/>
        <v>41548.165972222225</v>
      </c>
    </row>
    <row r="2545" spans="1:19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s="11" t="s">
        <v>8310</v>
      </c>
      <c r="P2545">
        <f t="shared" si="156"/>
        <v>30.08</v>
      </c>
      <c r="Q2545">
        <f t="shared" si="157"/>
        <v>156</v>
      </c>
      <c r="R2545" s="16">
        <f t="shared" si="159"/>
        <v>40514.107615740737</v>
      </c>
      <c r="S2545" s="16">
        <f t="shared" si="158"/>
        <v>40545.125</v>
      </c>
    </row>
    <row r="2546" spans="1:19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s="11" t="s">
        <v>8310</v>
      </c>
      <c r="P2546">
        <f t="shared" si="156"/>
        <v>88.44</v>
      </c>
      <c r="Q2546">
        <f t="shared" si="157"/>
        <v>101</v>
      </c>
      <c r="R2546" s="16">
        <f t="shared" si="159"/>
        <v>41068.520474537036</v>
      </c>
      <c r="S2546" s="16">
        <f t="shared" si="158"/>
        <v>41098.520474537036</v>
      </c>
    </row>
    <row r="2547" spans="1:19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s="11" t="s">
        <v>8310</v>
      </c>
      <c r="P2547">
        <f t="shared" si="156"/>
        <v>64.03</v>
      </c>
      <c r="Q2547">
        <f t="shared" si="157"/>
        <v>195</v>
      </c>
      <c r="R2547" s="16">
        <f t="shared" si="159"/>
        <v>42027.13817129629</v>
      </c>
      <c r="S2547" s="16">
        <f t="shared" si="158"/>
        <v>42062.020833333328</v>
      </c>
    </row>
    <row r="2548" spans="1:19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s="11" t="s">
        <v>8310</v>
      </c>
      <c r="P2548">
        <f t="shared" si="156"/>
        <v>60.15</v>
      </c>
      <c r="Q2548">
        <f t="shared" si="157"/>
        <v>112</v>
      </c>
      <c r="R2548" s="16">
        <f t="shared" si="159"/>
        <v>41524.858553240738</v>
      </c>
      <c r="S2548" s="16">
        <f t="shared" si="158"/>
        <v>41552.208333333336</v>
      </c>
    </row>
    <row r="2549" spans="1:19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s="11" t="s">
        <v>8310</v>
      </c>
      <c r="P2549">
        <f t="shared" si="156"/>
        <v>49.19</v>
      </c>
      <c r="Q2549">
        <f t="shared" si="157"/>
        <v>120</v>
      </c>
      <c r="R2549" s="16">
        <f t="shared" si="159"/>
        <v>40973.773182870369</v>
      </c>
      <c r="S2549" s="16">
        <f t="shared" si="158"/>
        <v>41003.731516203705</v>
      </c>
    </row>
    <row r="2550" spans="1:19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s="11" t="s">
        <v>8310</v>
      </c>
      <c r="P2550">
        <f t="shared" si="156"/>
        <v>165.16</v>
      </c>
      <c r="Q2550">
        <f t="shared" si="157"/>
        <v>102</v>
      </c>
      <c r="R2550" s="16">
        <f t="shared" si="159"/>
        <v>42618.625428240746</v>
      </c>
      <c r="S2550" s="16">
        <f t="shared" si="158"/>
        <v>42643.185416666667</v>
      </c>
    </row>
    <row r="2551" spans="1:19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s="11" t="s">
        <v>8310</v>
      </c>
      <c r="P2551">
        <f t="shared" si="156"/>
        <v>43.62</v>
      </c>
      <c r="Q2551">
        <f t="shared" si="157"/>
        <v>103</v>
      </c>
      <c r="R2551" s="16">
        <f t="shared" si="159"/>
        <v>41390.757754629631</v>
      </c>
      <c r="S2551" s="16">
        <f t="shared" si="158"/>
        <v>41425.708333333336</v>
      </c>
    </row>
    <row r="2552" spans="1:19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s="11" t="s">
        <v>8310</v>
      </c>
      <c r="P2552">
        <f t="shared" si="156"/>
        <v>43.7</v>
      </c>
      <c r="Q2552">
        <f t="shared" si="157"/>
        <v>101</v>
      </c>
      <c r="R2552" s="16">
        <f t="shared" si="159"/>
        <v>42228.634328703702</v>
      </c>
      <c r="S2552" s="16">
        <f t="shared" si="158"/>
        <v>42285.165972222225</v>
      </c>
    </row>
    <row r="2553" spans="1:19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s="11" t="s">
        <v>8310</v>
      </c>
      <c r="P2553">
        <f t="shared" si="156"/>
        <v>67.42</v>
      </c>
      <c r="Q2553">
        <f t="shared" si="157"/>
        <v>103</v>
      </c>
      <c r="R2553" s="16">
        <f t="shared" si="159"/>
        <v>40961.252141203702</v>
      </c>
      <c r="S2553" s="16">
        <f t="shared" si="158"/>
        <v>40989.866666666669</v>
      </c>
    </row>
    <row r="2554" spans="1:19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s="11" t="s">
        <v>8310</v>
      </c>
      <c r="P2554">
        <f t="shared" si="156"/>
        <v>177.5</v>
      </c>
      <c r="Q2554">
        <f t="shared" si="157"/>
        <v>107</v>
      </c>
      <c r="R2554" s="16">
        <f t="shared" si="159"/>
        <v>42769.809965277775</v>
      </c>
      <c r="S2554" s="16">
        <f t="shared" si="158"/>
        <v>42799.809965277775</v>
      </c>
    </row>
    <row r="2555" spans="1:19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s="11" t="s">
        <v>8310</v>
      </c>
      <c r="P2555">
        <f t="shared" si="156"/>
        <v>38.880000000000003</v>
      </c>
      <c r="Q2555">
        <f t="shared" si="157"/>
        <v>156</v>
      </c>
      <c r="R2555" s="16">
        <f t="shared" si="159"/>
        <v>41113.199155092596</v>
      </c>
      <c r="S2555" s="16">
        <f t="shared" si="158"/>
        <v>41173.199155092596</v>
      </c>
    </row>
    <row r="2556" spans="1:19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s="11" t="s">
        <v>8310</v>
      </c>
      <c r="P2556">
        <f t="shared" si="156"/>
        <v>54.99</v>
      </c>
      <c r="Q2556">
        <f t="shared" si="157"/>
        <v>123</v>
      </c>
      <c r="R2556" s="16">
        <f t="shared" si="159"/>
        <v>42125.078275462962</v>
      </c>
      <c r="S2556" s="16">
        <f t="shared" si="158"/>
        <v>42156.165972222225</v>
      </c>
    </row>
    <row r="2557" spans="1:19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s="11" t="s">
        <v>8310</v>
      </c>
      <c r="P2557">
        <f t="shared" si="156"/>
        <v>61.34</v>
      </c>
      <c r="Q2557">
        <f t="shared" si="157"/>
        <v>107</v>
      </c>
      <c r="R2557" s="16">
        <f t="shared" si="159"/>
        <v>41026.655011574076</v>
      </c>
      <c r="S2557" s="16">
        <f t="shared" si="158"/>
        <v>41057.655011574076</v>
      </c>
    </row>
    <row r="2558" spans="1:19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s="11" t="s">
        <v>8310</v>
      </c>
      <c r="P2558">
        <f t="shared" si="156"/>
        <v>23.12</v>
      </c>
      <c r="Q2558">
        <f t="shared" si="157"/>
        <v>106</v>
      </c>
      <c r="R2558" s="16">
        <f t="shared" si="159"/>
        <v>41222.991400462961</v>
      </c>
      <c r="S2558" s="16">
        <f t="shared" si="158"/>
        <v>41267.991400462961</v>
      </c>
    </row>
    <row r="2559" spans="1:19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s="11" t="s">
        <v>8310</v>
      </c>
      <c r="P2559">
        <f t="shared" si="156"/>
        <v>29.61</v>
      </c>
      <c r="Q2559">
        <f t="shared" si="157"/>
        <v>118</v>
      </c>
      <c r="R2559" s="16">
        <f t="shared" si="159"/>
        <v>41744.745208333334</v>
      </c>
      <c r="S2559" s="16">
        <f t="shared" si="158"/>
        <v>41774.745208333334</v>
      </c>
    </row>
    <row r="2560" spans="1:19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s="11" t="s">
        <v>8310</v>
      </c>
      <c r="P2560">
        <f t="shared" si="156"/>
        <v>75.61</v>
      </c>
      <c r="Q2560">
        <f t="shared" si="157"/>
        <v>109</v>
      </c>
      <c r="R2560" s="16">
        <f t="shared" si="159"/>
        <v>42093.860023148154</v>
      </c>
      <c r="S2560" s="16">
        <f t="shared" si="158"/>
        <v>42125.582638888889</v>
      </c>
    </row>
    <row r="2561" spans="1:19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s="11" t="s">
        <v>8310</v>
      </c>
      <c r="P2561">
        <f t="shared" si="156"/>
        <v>35.6</v>
      </c>
      <c r="Q2561">
        <f t="shared" si="157"/>
        <v>111</v>
      </c>
      <c r="R2561" s="16">
        <f t="shared" si="159"/>
        <v>40829.873657407406</v>
      </c>
      <c r="S2561" s="16">
        <f t="shared" si="158"/>
        <v>40862.817361111112</v>
      </c>
    </row>
    <row r="2562" spans="1:19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s="11" t="s">
        <v>8310</v>
      </c>
      <c r="P2562">
        <f t="shared" ref="P2562:P2625" si="160">IFERROR(ROUND(E2562/L2562,2),0)</f>
        <v>143</v>
      </c>
      <c r="Q2562">
        <f t="shared" ref="Q2562:Q2625" si="161">ROUND((E2562/D2562)*100,0)</f>
        <v>100</v>
      </c>
      <c r="R2562" s="16">
        <f t="shared" si="159"/>
        <v>42039.951087962967</v>
      </c>
      <c r="S2562" s="16">
        <f t="shared" si="158"/>
        <v>42069.951087962967</v>
      </c>
    </row>
    <row r="2563" spans="1:19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s="11" t="s">
        <v>8293</v>
      </c>
      <c r="P2563">
        <f t="shared" si="160"/>
        <v>0</v>
      </c>
      <c r="Q2563">
        <f t="shared" si="161"/>
        <v>0</v>
      </c>
      <c r="R2563" s="16">
        <f t="shared" si="159"/>
        <v>42260.528807870374</v>
      </c>
      <c r="S2563" s="16">
        <f t="shared" ref="S2563:S2626" si="162">(((I2563/60)/60)/24)+DATE(1970,1,1)</f>
        <v>42290.528807870374</v>
      </c>
    </row>
    <row r="2564" spans="1:19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s="11" t="s">
        <v>8293</v>
      </c>
      <c r="P2564">
        <f t="shared" si="160"/>
        <v>25</v>
      </c>
      <c r="Q2564">
        <f t="shared" si="161"/>
        <v>1</v>
      </c>
      <c r="R2564" s="16">
        <f t="shared" ref="R2564:R2627" si="163">(((J2564/60)/60)/24)+DATE(1970,1,1)</f>
        <v>42594.524756944447</v>
      </c>
      <c r="S2564" s="16">
        <f t="shared" si="162"/>
        <v>42654.524756944447</v>
      </c>
    </row>
    <row r="2565" spans="1:19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s="11" t="s">
        <v>8293</v>
      </c>
      <c r="P2565">
        <f t="shared" si="160"/>
        <v>0</v>
      </c>
      <c r="Q2565">
        <f t="shared" si="161"/>
        <v>0</v>
      </c>
      <c r="R2565" s="16">
        <f t="shared" si="163"/>
        <v>42155.139479166668</v>
      </c>
      <c r="S2565" s="16">
        <f t="shared" si="162"/>
        <v>42215.139479166668</v>
      </c>
    </row>
    <row r="2566" spans="1:19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s="11" t="s">
        <v>8293</v>
      </c>
      <c r="P2566">
        <f t="shared" si="160"/>
        <v>0</v>
      </c>
      <c r="Q2566">
        <f t="shared" si="161"/>
        <v>0</v>
      </c>
      <c r="R2566" s="16">
        <f t="shared" si="163"/>
        <v>41822.040497685186</v>
      </c>
      <c r="S2566" s="16">
        <f t="shared" si="162"/>
        <v>41852.040497685186</v>
      </c>
    </row>
    <row r="2567" spans="1:19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s="11" t="s">
        <v>8293</v>
      </c>
      <c r="P2567">
        <f t="shared" si="160"/>
        <v>100</v>
      </c>
      <c r="Q2567">
        <f t="shared" si="161"/>
        <v>1</v>
      </c>
      <c r="R2567" s="16">
        <f t="shared" si="163"/>
        <v>42440.650335648148</v>
      </c>
      <c r="S2567" s="16">
        <f t="shared" si="162"/>
        <v>42499.868055555555</v>
      </c>
    </row>
    <row r="2568" spans="1:19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s="11" t="s">
        <v>8293</v>
      </c>
      <c r="P2568">
        <f t="shared" si="160"/>
        <v>0</v>
      </c>
      <c r="Q2568">
        <f t="shared" si="161"/>
        <v>0</v>
      </c>
      <c r="R2568" s="16">
        <f t="shared" si="163"/>
        <v>41842.980879629627</v>
      </c>
      <c r="S2568" s="16">
        <f t="shared" si="162"/>
        <v>41872.980879629627</v>
      </c>
    </row>
    <row r="2569" spans="1:19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s="11" t="s">
        <v>8293</v>
      </c>
      <c r="P2569">
        <f t="shared" si="160"/>
        <v>60</v>
      </c>
      <c r="Q2569">
        <f t="shared" si="161"/>
        <v>0</v>
      </c>
      <c r="R2569" s="16">
        <f t="shared" si="163"/>
        <v>42087.878912037035</v>
      </c>
      <c r="S2569" s="16">
        <f t="shared" si="162"/>
        <v>42117.878912037035</v>
      </c>
    </row>
    <row r="2570" spans="1:19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s="11" t="s">
        <v>8293</v>
      </c>
      <c r="P2570">
        <f t="shared" si="160"/>
        <v>50</v>
      </c>
      <c r="Q2570">
        <f t="shared" si="161"/>
        <v>1</v>
      </c>
      <c r="R2570" s="16">
        <f t="shared" si="163"/>
        <v>42584.666597222225</v>
      </c>
      <c r="S2570" s="16">
        <f t="shared" si="162"/>
        <v>42614.666597222225</v>
      </c>
    </row>
    <row r="2571" spans="1:19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s="11" t="s">
        <v>8293</v>
      </c>
      <c r="P2571">
        <f t="shared" si="160"/>
        <v>72.5</v>
      </c>
      <c r="Q2571">
        <f t="shared" si="161"/>
        <v>2</v>
      </c>
      <c r="R2571" s="16">
        <f t="shared" si="163"/>
        <v>42234.105462962965</v>
      </c>
      <c r="S2571" s="16">
        <f t="shared" si="162"/>
        <v>42264.105462962965</v>
      </c>
    </row>
    <row r="2572" spans="1:19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s="11" t="s">
        <v>8293</v>
      </c>
      <c r="P2572">
        <f t="shared" si="160"/>
        <v>29.5</v>
      </c>
      <c r="Q2572">
        <f t="shared" si="161"/>
        <v>1</v>
      </c>
      <c r="R2572" s="16">
        <f t="shared" si="163"/>
        <v>42744.903182870374</v>
      </c>
      <c r="S2572" s="16">
        <f t="shared" si="162"/>
        <v>42774.903182870374</v>
      </c>
    </row>
    <row r="2573" spans="1:19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s="11" t="s">
        <v>8293</v>
      </c>
      <c r="P2573">
        <f t="shared" si="160"/>
        <v>62.5</v>
      </c>
      <c r="Q2573">
        <f t="shared" si="161"/>
        <v>0</v>
      </c>
      <c r="R2573" s="16">
        <f t="shared" si="163"/>
        <v>42449.341678240744</v>
      </c>
      <c r="S2573" s="16">
        <f t="shared" si="162"/>
        <v>42509.341678240744</v>
      </c>
    </row>
    <row r="2574" spans="1:19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s="11" t="s">
        <v>8293</v>
      </c>
      <c r="P2574">
        <f t="shared" si="160"/>
        <v>0</v>
      </c>
      <c r="Q2574">
        <f t="shared" si="161"/>
        <v>0</v>
      </c>
      <c r="R2574" s="16">
        <f t="shared" si="163"/>
        <v>42077.119409722218</v>
      </c>
      <c r="S2574" s="16">
        <f t="shared" si="162"/>
        <v>42107.119409722218</v>
      </c>
    </row>
    <row r="2575" spans="1:19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s="11" t="s">
        <v>8293</v>
      </c>
      <c r="P2575">
        <f t="shared" si="160"/>
        <v>0</v>
      </c>
      <c r="Q2575">
        <f t="shared" si="161"/>
        <v>0</v>
      </c>
      <c r="R2575" s="16">
        <f t="shared" si="163"/>
        <v>41829.592002314814</v>
      </c>
      <c r="S2575" s="16">
        <f t="shared" si="162"/>
        <v>41874.592002314814</v>
      </c>
    </row>
    <row r="2576" spans="1:19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s="11" t="s">
        <v>8293</v>
      </c>
      <c r="P2576">
        <f t="shared" si="160"/>
        <v>0</v>
      </c>
      <c r="Q2576">
        <f t="shared" si="161"/>
        <v>0</v>
      </c>
      <c r="R2576" s="16">
        <f t="shared" si="163"/>
        <v>42487.825752314813</v>
      </c>
      <c r="S2576" s="16">
        <f t="shared" si="162"/>
        <v>42508.825752314813</v>
      </c>
    </row>
    <row r="2577" spans="1:19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s="11" t="s">
        <v>8293</v>
      </c>
      <c r="P2577">
        <f t="shared" si="160"/>
        <v>0</v>
      </c>
      <c r="Q2577">
        <f t="shared" si="161"/>
        <v>0</v>
      </c>
      <c r="R2577" s="16">
        <f t="shared" si="163"/>
        <v>41986.108726851846</v>
      </c>
      <c r="S2577" s="16">
        <f t="shared" si="162"/>
        <v>42016.108726851846</v>
      </c>
    </row>
    <row r="2578" spans="1:19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s="11" t="s">
        <v>8293</v>
      </c>
      <c r="P2578">
        <f t="shared" si="160"/>
        <v>0</v>
      </c>
      <c r="Q2578">
        <f t="shared" si="161"/>
        <v>0</v>
      </c>
      <c r="R2578" s="16">
        <f t="shared" si="163"/>
        <v>42060.00980324074</v>
      </c>
      <c r="S2578" s="16">
        <f t="shared" si="162"/>
        <v>42104.968136574069</v>
      </c>
    </row>
    <row r="2579" spans="1:19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s="11" t="s">
        <v>8293</v>
      </c>
      <c r="P2579">
        <f t="shared" si="160"/>
        <v>0</v>
      </c>
      <c r="Q2579">
        <f t="shared" si="161"/>
        <v>0</v>
      </c>
      <c r="R2579" s="16">
        <f t="shared" si="163"/>
        <v>41830.820567129631</v>
      </c>
      <c r="S2579" s="16">
        <f t="shared" si="162"/>
        <v>41855.820567129631</v>
      </c>
    </row>
    <row r="2580" spans="1:19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s="11" t="s">
        <v>8293</v>
      </c>
      <c r="P2580">
        <f t="shared" si="160"/>
        <v>0</v>
      </c>
      <c r="Q2580">
        <f t="shared" si="161"/>
        <v>0</v>
      </c>
      <c r="R2580" s="16">
        <f t="shared" si="163"/>
        <v>42238.022905092599</v>
      </c>
      <c r="S2580" s="16">
        <f t="shared" si="162"/>
        <v>42286.708333333328</v>
      </c>
    </row>
    <row r="2581" spans="1:19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s="11" t="s">
        <v>8293</v>
      </c>
      <c r="P2581">
        <f t="shared" si="160"/>
        <v>23.08</v>
      </c>
      <c r="Q2581">
        <f t="shared" si="161"/>
        <v>0</v>
      </c>
      <c r="R2581" s="16">
        <f t="shared" si="163"/>
        <v>41837.829895833333</v>
      </c>
      <c r="S2581" s="16">
        <f t="shared" si="162"/>
        <v>41897.829895833333</v>
      </c>
    </row>
    <row r="2582" spans="1:19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s="11" t="s">
        <v>8293</v>
      </c>
      <c r="P2582">
        <f t="shared" si="160"/>
        <v>25.5</v>
      </c>
      <c r="Q2582">
        <f t="shared" si="161"/>
        <v>1</v>
      </c>
      <c r="R2582" s="16">
        <f t="shared" si="163"/>
        <v>42110.326423611114</v>
      </c>
      <c r="S2582" s="16">
        <f t="shared" si="162"/>
        <v>42140.125</v>
      </c>
    </row>
    <row r="2583" spans="1:19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s="11" t="s">
        <v>8293</v>
      </c>
      <c r="P2583">
        <f t="shared" si="160"/>
        <v>48.18</v>
      </c>
      <c r="Q2583">
        <f t="shared" si="161"/>
        <v>11</v>
      </c>
      <c r="R2583" s="16">
        <f t="shared" si="163"/>
        <v>42294.628449074073</v>
      </c>
      <c r="S2583" s="16">
        <f t="shared" si="162"/>
        <v>42324.670115740737</v>
      </c>
    </row>
    <row r="2584" spans="1:19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s="11" t="s">
        <v>8293</v>
      </c>
      <c r="P2584">
        <f t="shared" si="160"/>
        <v>1</v>
      </c>
      <c r="Q2584">
        <f t="shared" si="161"/>
        <v>0</v>
      </c>
      <c r="R2584" s="16">
        <f t="shared" si="163"/>
        <v>42642.988819444443</v>
      </c>
      <c r="S2584" s="16">
        <f t="shared" si="162"/>
        <v>42672.988819444443</v>
      </c>
    </row>
    <row r="2585" spans="1:19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s="11" t="s">
        <v>8293</v>
      </c>
      <c r="P2585">
        <f t="shared" si="160"/>
        <v>1</v>
      </c>
      <c r="Q2585">
        <f t="shared" si="161"/>
        <v>1</v>
      </c>
      <c r="R2585" s="16">
        <f t="shared" si="163"/>
        <v>42019.76944444445</v>
      </c>
      <c r="S2585" s="16">
        <f t="shared" si="162"/>
        <v>42079.727777777778</v>
      </c>
    </row>
    <row r="2586" spans="1:19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s="11" t="s">
        <v>8293</v>
      </c>
      <c r="P2586">
        <f t="shared" si="160"/>
        <v>0</v>
      </c>
      <c r="Q2586">
        <f t="shared" si="161"/>
        <v>0</v>
      </c>
      <c r="R2586" s="16">
        <f t="shared" si="163"/>
        <v>42140.173252314817</v>
      </c>
      <c r="S2586" s="16">
        <f t="shared" si="162"/>
        <v>42170.173252314817</v>
      </c>
    </row>
    <row r="2587" spans="1:19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s="11" t="s">
        <v>8293</v>
      </c>
      <c r="P2587">
        <f t="shared" si="160"/>
        <v>50</v>
      </c>
      <c r="Q2587">
        <f t="shared" si="161"/>
        <v>0</v>
      </c>
      <c r="R2587" s="16">
        <f t="shared" si="163"/>
        <v>41795.963333333333</v>
      </c>
      <c r="S2587" s="16">
        <f t="shared" si="162"/>
        <v>41825.963333333333</v>
      </c>
    </row>
    <row r="2588" spans="1:19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s="11" t="s">
        <v>8293</v>
      </c>
      <c r="P2588">
        <f t="shared" si="160"/>
        <v>5</v>
      </c>
      <c r="Q2588">
        <f t="shared" si="161"/>
        <v>0</v>
      </c>
      <c r="R2588" s="16">
        <f t="shared" si="163"/>
        <v>42333.330277777779</v>
      </c>
      <c r="S2588" s="16">
        <f t="shared" si="162"/>
        <v>42363.330277777779</v>
      </c>
    </row>
    <row r="2589" spans="1:19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s="11" t="s">
        <v>8293</v>
      </c>
      <c r="P2589">
        <f t="shared" si="160"/>
        <v>202.83</v>
      </c>
      <c r="Q2589">
        <f t="shared" si="161"/>
        <v>2</v>
      </c>
      <c r="R2589" s="16">
        <f t="shared" si="163"/>
        <v>42338.675381944442</v>
      </c>
      <c r="S2589" s="16">
        <f t="shared" si="162"/>
        <v>42368.675381944442</v>
      </c>
    </row>
    <row r="2590" spans="1:19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s="11" t="s">
        <v>8293</v>
      </c>
      <c r="P2590">
        <f t="shared" si="160"/>
        <v>29.13</v>
      </c>
      <c r="Q2590">
        <f t="shared" si="161"/>
        <v>4</v>
      </c>
      <c r="R2590" s="16">
        <f t="shared" si="163"/>
        <v>42042.676226851851</v>
      </c>
      <c r="S2590" s="16">
        <f t="shared" si="162"/>
        <v>42094.551388888889</v>
      </c>
    </row>
    <row r="2591" spans="1:19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s="11" t="s">
        <v>8293</v>
      </c>
      <c r="P2591">
        <f t="shared" si="160"/>
        <v>5</v>
      </c>
      <c r="Q2591">
        <f t="shared" si="161"/>
        <v>0</v>
      </c>
      <c r="R2591" s="16">
        <f t="shared" si="163"/>
        <v>42422.536192129628</v>
      </c>
      <c r="S2591" s="16">
        <f t="shared" si="162"/>
        <v>42452.494525462964</v>
      </c>
    </row>
    <row r="2592" spans="1:19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s="11" t="s">
        <v>8293</v>
      </c>
      <c r="P2592">
        <f t="shared" si="160"/>
        <v>0</v>
      </c>
      <c r="Q2592">
        <f t="shared" si="161"/>
        <v>0</v>
      </c>
      <c r="R2592" s="16">
        <f t="shared" si="163"/>
        <v>42388.589085648149</v>
      </c>
      <c r="S2592" s="16">
        <f t="shared" si="162"/>
        <v>42395.589085648149</v>
      </c>
    </row>
    <row r="2593" spans="1:19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s="11" t="s">
        <v>8293</v>
      </c>
      <c r="P2593">
        <f t="shared" si="160"/>
        <v>13</v>
      </c>
      <c r="Q2593">
        <f t="shared" si="161"/>
        <v>2</v>
      </c>
      <c r="R2593" s="16">
        <f t="shared" si="163"/>
        <v>42382.906527777777</v>
      </c>
      <c r="S2593" s="16">
        <f t="shared" si="162"/>
        <v>42442.864861111113</v>
      </c>
    </row>
    <row r="2594" spans="1:19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s="11" t="s">
        <v>8293</v>
      </c>
      <c r="P2594">
        <f t="shared" si="160"/>
        <v>50</v>
      </c>
      <c r="Q2594">
        <f t="shared" si="161"/>
        <v>0</v>
      </c>
      <c r="R2594" s="16">
        <f t="shared" si="163"/>
        <v>41887.801168981481</v>
      </c>
      <c r="S2594" s="16">
        <f t="shared" si="162"/>
        <v>41917.801168981481</v>
      </c>
    </row>
    <row r="2595" spans="1:19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s="11" t="s">
        <v>8293</v>
      </c>
      <c r="P2595">
        <f t="shared" si="160"/>
        <v>0</v>
      </c>
      <c r="Q2595">
        <f t="shared" si="161"/>
        <v>0</v>
      </c>
      <c r="R2595" s="16">
        <f t="shared" si="163"/>
        <v>42089.84520833334</v>
      </c>
      <c r="S2595" s="16">
        <f t="shared" si="162"/>
        <v>42119.84520833334</v>
      </c>
    </row>
    <row r="2596" spans="1:19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s="11" t="s">
        <v>8293</v>
      </c>
      <c r="P2596">
        <f t="shared" si="160"/>
        <v>1</v>
      </c>
      <c r="Q2596">
        <f t="shared" si="161"/>
        <v>0</v>
      </c>
      <c r="R2596" s="16">
        <f t="shared" si="163"/>
        <v>41828.967916666668</v>
      </c>
      <c r="S2596" s="16">
        <f t="shared" si="162"/>
        <v>41858.967916666668</v>
      </c>
    </row>
    <row r="2597" spans="1:19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s="11" t="s">
        <v>8293</v>
      </c>
      <c r="P2597">
        <f t="shared" si="160"/>
        <v>96.05</v>
      </c>
      <c r="Q2597">
        <f t="shared" si="161"/>
        <v>12</v>
      </c>
      <c r="R2597" s="16">
        <f t="shared" si="163"/>
        <v>42760.244212962964</v>
      </c>
      <c r="S2597" s="16">
        <f t="shared" si="162"/>
        <v>42790.244212962964</v>
      </c>
    </row>
    <row r="2598" spans="1:19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s="11" t="s">
        <v>8293</v>
      </c>
      <c r="P2598">
        <f t="shared" si="160"/>
        <v>305.77999999999997</v>
      </c>
      <c r="Q2598">
        <f t="shared" si="161"/>
        <v>24</v>
      </c>
      <c r="R2598" s="16">
        <f t="shared" si="163"/>
        <v>41828.664456018516</v>
      </c>
      <c r="S2598" s="16">
        <f t="shared" si="162"/>
        <v>41858.664456018516</v>
      </c>
    </row>
    <row r="2599" spans="1:19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s="11" t="s">
        <v>8293</v>
      </c>
      <c r="P2599">
        <f t="shared" si="160"/>
        <v>12.14</v>
      </c>
      <c r="Q2599">
        <f t="shared" si="161"/>
        <v>6</v>
      </c>
      <c r="R2599" s="16">
        <f t="shared" si="163"/>
        <v>42510.341631944444</v>
      </c>
      <c r="S2599" s="16">
        <f t="shared" si="162"/>
        <v>42540.341631944444</v>
      </c>
    </row>
    <row r="2600" spans="1:19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s="11" t="s">
        <v>8293</v>
      </c>
      <c r="P2600">
        <f t="shared" si="160"/>
        <v>83.57</v>
      </c>
      <c r="Q2600">
        <f t="shared" si="161"/>
        <v>39</v>
      </c>
      <c r="R2600" s="16">
        <f t="shared" si="163"/>
        <v>42240.840289351851</v>
      </c>
      <c r="S2600" s="16">
        <f t="shared" si="162"/>
        <v>42270.840289351851</v>
      </c>
    </row>
    <row r="2601" spans="1:19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s="11" t="s">
        <v>8293</v>
      </c>
      <c r="P2601">
        <f t="shared" si="160"/>
        <v>18</v>
      </c>
      <c r="Q2601">
        <f t="shared" si="161"/>
        <v>1</v>
      </c>
      <c r="R2601" s="16">
        <f t="shared" si="163"/>
        <v>41809.754016203704</v>
      </c>
      <c r="S2601" s="16">
        <f t="shared" si="162"/>
        <v>41854.754016203704</v>
      </c>
    </row>
    <row r="2602" spans="1:19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s="11" t="s">
        <v>8293</v>
      </c>
      <c r="P2602">
        <f t="shared" si="160"/>
        <v>115.53</v>
      </c>
      <c r="Q2602">
        <f t="shared" si="161"/>
        <v>7</v>
      </c>
      <c r="R2602" s="16">
        <f t="shared" si="163"/>
        <v>42394.900462962964</v>
      </c>
      <c r="S2602" s="16">
        <f t="shared" si="162"/>
        <v>42454.858796296292</v>
      </c>
    </row>
    <row r="2603" spans="1:19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s="11" t="s">
        <v>8311</v>
      </c>
      <c r="P2603">
        <f t="shared" si="160"/>
        <v>21.9</v>
      </c>
      <c r="Q2603">
        <f t="shared" si="161"/>
        <v>661</v>
      </c>
      <c r="R2603" s="16">
        <f t="shared" si="163"/>
        <v>41150.902187499996</v>
      </c>
      <c r="S2603" s="16">
        <f t="shared" si="162"/>
        <v>41165.165972222225</v>
      </c>
    </row>
    <row r="2604" spans="1:19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s="11" t="s">
        <v>8311</v>
      </c>
      <c r="P2604">
        <f t="shared" si="160"/>
        <v>80.02</v>
      </c>
      <c r="Q2604">
        <f t="shared" si="161"/>
        <v>326</v>
      </c>
      <c r="R2604" s="16">
        <f t="shared" si="163"/>
        <v>41915.747314814813</v>
      </c>
      <c r="S2604" s="16">
        <f t="shared" si="162"/>
        <v>41955.888888888891</v>
      </c>
    </row>
    <row r="2605" spans="1:19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s="11" t="s">
        <v>8311</v>
      </c>
      <c r="P2605">
        <f t="shared" si="160"/>
        <v>35.520000000000003</v>
      </c>
      <c r="Q2605">
        <f t="shared" si="161"/>
        <v>101</v>
      </c>
      <c r="R2605" s="16">
        <f t="shared" si="163"/>
        <v>41617.912662037037</v>
      </c>
      <c r="S2605" s="16">
        <f t="shared" si="162"/>
        <v>41631.912662037037</v>
      </c>
    </row>
    <row r="2606" spans="1:19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s="11" t="s">
        <v>8311</v>
      </c>
      <c r="P2606">
        <f t="shared" si="160"/>
        <v>64.930000000000007</v>
      </c>
      <c r="Q2606">
        <f t="shared" si="161"/>
        <v>104</v>
      </c>
      <c r="R2606" s="16">
        <f t="shared" si="163"/>
        <v>40998.051192129627</v>
      </c>
      <c r="S2606" s="16">
        <f t="shared" si="162"/>
        <v>41028.051192129627</v>
      </c>
    </row>
    <row r="2607" spans="1:19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s="11" t="s">
        <v>8311</v>
      </c>
      <c r="P2607">
        <f t="shared" si="160"/>
        <v>60.97</v>
      </c>
      <c r="Q2607">
        <f t="shared" si="161"/>
        <v>107</v>
      </c>
      <c r="R2607" s="16">
        <f t="shared" si="163"/>
        <v>42508.541550925926</v>
      </c>
      <c r="S2607" s="16">
        <f t="shared" si="162"/>
        <v>42538.541550925926</v>
      </c>
    </row>
    <row r="2608" spans="1:19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s="11" t="s">
        <v>8311</v>
      </c>
      <c r="P2608">
        <f t="shared" si="160"/>
        <v>31.44</v>
      </c>
      <c r="Q2608">
        <f t="shared" si="161"/>
        <v>110</v>
      </c>
      <c r="R2608" s="16">
        <f t="shared" si="163"/>
        <v>41726.712754629632</v>
      </c>
      <c r="S2608" s="16">
        <f t="shared" si="162"/>
        <v>41758.712754629632</v>
      </c>
    </row>
    <row r="2609" spans="1:19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s="11" t="s">
        <v>8311</v>
      </c>
      <c r="P2609">
        <f t="shared" si="160"/>
        <v>81.95</v>
      </c>
      <c r="Q2609">
        <f t="shared" si="161"/>
        <v>408</v>
      </c>
      <c r="R2609" s="16">
        <f t="shared" si="163"/>
        <v>42184.874675925923</v>
      </c>
      <c r="S2609" s="16">
        <f t="shared" si="162"/>
        <v>42228.083333333328</v>
      </c>
    </row>
    <row r="2610" spans="1:19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s="11" t="s">
        <v>8311</v>
      </c>
      <c r="P2610">
        <f t="shared" si="160"/>
        <v>58.93</v>
      </c>
      <c r="Q2610">
        <f t="shared" si="161"/>
        <v>224</v>
      </c>
      <c r="R2610" s="16">
        <f t="shared" si="163"/>
        <v>42767.801712962959</v>
      </c>
      <c r="S2610" s="16">
        <f t="shared" si="162"/>
        <v>42809</v>
      </c>
    </row>
    <row r="2611" spans="1:19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s="11" t="s">
        <v>8311</v>
      </c>
      <c r="P2611">
        <f t="shared" si="160"/>
        <v>157.29</v>
      </c>
      <c r="Q2611">
        <f t="shared" si="161"/>
        <v>304</v>
      </c>
      <c r="R2611" s="16">
        <f t="shared" si="163"/>
        <v>41075.237858796296</v>
      </c>
      <c r="S2611" s="16">
        <f t="shared" si="162"/>
        <v>41105.237858796296</v>
      </c>
    </row>
    <row r="2612" spans="1:19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s="11" t="s">
        <v>8311</v>
      </c>
      <c r="P2612">
        <f t="shared" si="160"/>
        <v>55.76</v>
      </c>
      <c r="Q2612">
        <f t="shared" si="161"/>
        <v>141</v>
      </c>
      <c r="R2612" s="16">
        <f t="shared" si="163"/>
        <v>42564.881076388891</v>
      </c>
      <c r="S2612" s="16">
        <f t="shared" si="162"/>
        <v>42604.290972222225</v>
      </c>
    </row>
    <row r="2613" spans="1:19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s="11" t="s">
        <v>8311</v>
      </c>
      <c r="P2613">
        <f t="shared" si="160"/>
        <v>83.8</v>
      </c>
      <c r="Q2613">
        <f t="shared" si="161"/>
        <v>2791</v>
      </c>
      <c r="R2613" s="16">
        <f t="shared" si="163"/>
        <v>42704.335810185185</v>
      </c>
      <c r="S2613" s="16">
        <f t="shared" si="162"/>
        <v>42737.957638888889</v>
      </c>
    </row>
    <row r="2614" spans="1:19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s="11" t="s">
        <v>8311</v>
      </c>
      <c r="P2614">
        <f t="shared" si="160"/>
        <v>58.42</v>
      </c>
      <c r="Q2614">
        <f t="shared" si="161"/>
        <v>172</v>
      </c>
      <c r="R2614" s="16">
        <f t="shared" si="163"/>
        <v>41982.143171296295</v>
      </c>
      <c r="S2614" s="16">
        <f t="shared" si="162"/>
        <v>42013.143171296295</v>
      </c>
    </row>
    <row r="2615" spans="1:19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s="11" t="s">
        <v>8311</v>
      </c>
      <c r="P2615">
        <f t="shared" si="160"/>
        <v>270.57</v>
      </c>
      <c r="Q2615">
        <f t="shared" si="161"/>
        <v>101</v>
      </c>
      <c r="R2615" s="16">
        <f t="shared" si="163"/>
        <v>41143.81821759259</v>
      </c>
      <c r="S2615" s="16">
        <f t="shared" si="162"/>
        <v>41173.81821759259</v>
      </c>
    </row>
    <row r="2616" spans="1:19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s="11" t="s">
        <v>8311</v>
      </c>
      <c r="P2616">
        <f t="shared" si="160"/>
        <v>107.1</v>
      </c>
      <c r="Q2616">
        <f t="shared" si="161"/>
        <v>102</v>
      </c>
      <c r="R2616" s="16">
        <f t="shared" si="163"/>
        <v>41730.708472222221</v>
      </c>
      <c r="S2616" s="16">
        <f t="shared" si="162"/>
        <v>41759.208333333336</v>
      </c>
    </row>
    <row r="2617" spans="1:19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s="11" t="s">
        <v>8311</v>
      </c>
      <c r="P2617">
        <f t="shared" si="160"/>
        <v>47.18</v>
      </c>
      <c r="Q2617">
        <f t="shared" si="161"/>
        <v>170</v>
      </c>
      <c r="R2617" s="16">
        <f t="shared" si="163"/>
        <v>42453.49726851852</v>
      </c>
      <c r="S2617" s="16">
        <f t="shared" si="162"/>
        <v>42490.5</v>
      </c>
    </row>
    <row r="2618" spans="1:19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s="11" t="s">
        <v>8311</v>
      </c>
      <c r="P2618">
        <f t="shared" si="160"/>
        <v>120.31</v>
      </c>
      <c r="Q2618">
        <f t="shared" si="161"/>
        <v>115</v>
      </c>
      <c r="R2618" s="16">
        <f t="shared" si="163"/>
        <v>42211.99454861111</v>
      </c>
      <c r="S2618" s="16">
        <f t="shared" si="162"/>
        <v>42241.99454861111</v>
      </c>
    </row>
    <row r="2619" spans="1:19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s="11" t="s">
        <v>8311</v>
      </c>
      <c r="P2619">
        <f t="shared" si="160"/>
        <v>27.6</v>
      </c>
      <c r="Q2619">
        <f t="shared" si="161"/>
        <v>878</v>
      </c>
      <c r="R2619" s="16">
        <f t="shared" si="163"/>
        <v>41902.874432870369</v>
      </c>
      <c r="S2619" s="16">
        <f t="shared" si="162"/>
        <v>41932.874432870369</v>
      </c>
    </row>
    <row r="2620" spans="1:19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s="11" t="s">
        <v>8311</v>
      </c>
      <c r="P2620">
        <f t="shared" si="160"/>
        <v>205.3</v>
      </c>
      <c r="Q2620">
        <f t="shared" si="161"/>
        <v>105</v>
      </c>
      <c r="R2620" s="16">
        <f t="shared" si="163"/>
        <v>42279.792372685188</v>
      </c>
      <c r="S2620" s="16">
        <f t="shared" si="162"/>
        <v>42339.834039351852</v>
      </c>
    </row>
    <row r="2621" spans="1:19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s="11" t="s">
        <v>8311</v>
      </c>
      <c r="P2621">
        <f t="shared" si="160"/>
        <v>35.549999999999997</v>
      </c>
      <c r="Q2621">
        <f t="shared" si="161"/>
        <v>188</v>
      </c>
      <c r="R2621" s="16">
        <f t="shared" si="163"/>
        <v>42273.884305555555</v>
      </c>
      <c r="S2621" s="16">
        <f t="shared" si="162"/>
        <v>42300.458333333328</v>
      </c>
    </row>
    <row r="2622" spans="1:19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s="11" t="s">
        <v>8311</v>
      </c>
      <c r="P2622">
        <f t="shared" si="160"/>
        <v>74.64</v>
      </c>
      <c r="Q2622">
        <f t="shared" si="161"/>
        <v>144</v>
      </c>
      <c r="R2622" s="16">
        <f t="shared" si="163"/>
        <v>42251.16715277778</v>
      </c>
      <c r="S2622" s="16">
        <f t="shared" si="162"/>
        <v>42288.041666666672</v>
      </c>
    </row>
    <row r="2623" spans="1:19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s="11" t="s">
        <v>8311</v>
      </c>
      <c r="P2623">
        <f t="shared" si="160"/>
        <v>47.06</v>
      </c>
      <c r="Q2623">
        <f t="shared" si="161"/>
        <v>146</v>
      </c>
      <c r="R2623" s="16">
        <f t="shared" si="163"/>
        <v>42115.74754629629</v>
      </c>
      <c r="S2623" s="16">
        <f t="shared" si="162"/>
        <v>42145.74754629629</v>
      </c>
    </row>
    <row r="2624" spans="1:19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s="11" t="s">
        <v>8311</v>
      </c>
      <c r="P2624">
        <f t="shared" si="160"/>
        <v>26.59</v>
      </c>
      <c r="Q2624">
        <f t="shared" si="161"/>
        <v>131</v>
      </c>
      <c r="R2624" s="16">
        <f t="shared" si="163"/>
        <v>42689.74324074074</v>
      </c>
      <c r="S2624" s="16">
        <f t="shared" si="162"/>
        <v>42734.74324074074</v>
      </c>
    </row>
    <row r="2625" spans="1:19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s="11" t="s">
        <v>8311</v>
      </c>
      <c r="P2625">
        <f t="shared" si="160"/>
        <v>36.770000000000003</v>
      </c>
      <c r="Q2625">
        <f t="shared" si="161"/>
        <v>114</v>
      </c>
      <c r="R2625" s="16">
        <f t="shared" si="163"/>
        <v>42692.256550925929</v>
      </c>
      <c r="S2625" s="16">
        <f t="shared" si="162"/>
        <v>42706.256550925929</v>
      </c>
    </row>
    <row r="2626" spans="1:19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s="11" t="s">
        <v>8311</v>
      </c>
      <c r="P2626">
        <f t="shared" ref="P2626:P2689" si="164">IFERROR(ROUND(E2626/L2626,2),0)</f>
        <v>31.82</v>
      </c>
      <c r="Q2626">
        <f t="shared" ref="Q2626:Q2689" si="165">ROUND((E2626/D2626)*100,0)</f>
        <v>1379</v>
      </c>
      <c r="R2626" s="16">
        <f t="shared" si="163"/>
        <v>41144.42155092593</v>
      </c>
      <c r="S2626" s="16">
        <f t="shared" si="162"/>
        <v>41165.42155092593</v>
      </c>
    </row>
    <row r="2627" spans="1:19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s="11" t="s">
        <v>8311</v>
      </c>
      <c r="P2627">
        <f t="shared" si="164"/>
        <v>27.58</v>
      </c>
      <c r="Q2627">
        <f t="shared" si="165"/>
        <v>956</v>
      </c>
      <c r="R2627" s="16">
        <f t="shared" si="163"/>
        <v>42658.810277777782</v>
      </c>
      <c r="S2627" s="16">
        <f t="shared" ref="S2627:S2690" si="166">(((I2627/60)/60)/24)+DATE(1970,1,1)</f>
        <v>42683.851944444439</v>
      </c>
    </row>
    <row r="2628" spans="1:19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s="11" t="s">
        <v>8311</v>
      </c>
      <c r="P2628">
        <f t="shared" si="164"/>
        <v>56</v>
      </c>
      <c r="Q2628">
        <f t="shared" si="165"/>
        <v>112</v>
      </c>
      <c r="R2628" s="16">
        <f t="shared" ref="R2628:R2691" si="167">(((J2628/60)/60)/24)+DATE(1970,1,1)</f>
        <v>42128.628113425926</v>
      </c>
      <c r="S2628" s="16">
        <f t="shared" si="166"/>
        <v>42158.628113425926</v>
      </c>
    </row>
    <row r="2629" spans="1:19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s="11" t="s">
        <v>8311</v>
      </c>
      <c r="P2629">
        <f t="shared" si="164"/>
        <v>21.56</v>
      </c>
      <c r="Q2629">
        <f t="shared" si="165"/>
        <v>647</v>
      </c>
      <c r="R2629" s="16">
        <f t="shared" si="167"/>
        <v>42304.829409722224</v>
      </c>
      <c r="S2629" s="16">
        <f t="shared" si="166"/>
        <v>42334.871076388896</v>
      </c>
    </row>
    <row r="2630" spans="1:19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s="11" t="s">
        <v>8311</v>
      </c>
      <c r="P2630">
        <f t="shared" si="164"/>
        <v>44.1</v>
      </c>
      <c r="Q2630">
        <f t="shared" si="165"/>
        <v>110</v>
      </c>
      <c r="R2630" s="16">
        <f t="shared" si="167"/>
        <v>41953.966053240743</v>
      </c>
      <c r="S2630" s="16">
        <f t="shared" si="166"/>
        <v>41973.966053240743</v>
      </c>
    </row>
    <row r="2631" spans="1:19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s="11" t="s">
        <v>8311</v>
      </c>
      <c r="P2631">
        <f t="shared" si="164"/>
        <v>63.87</v>
      </c>
      <c r="Q2631">
        <f t="shared" si="165"/>
        <v>128</v>
      </c>
      <c r="R2631" s="16">
        <f t="shared" si="167"/>
        <v>42108.538449074069</v>
      </c>
      <c r="S2631" s="16">
        <f t="shared" si="166"/>
        <v>42138.538449074069</v>
      </c>
    </row>
    <row r="2632" spans="1:19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s="11" t="s">
        <v>8311</v>
      </c>
      <c r="P2632">
        <f t="shared" si="164"/>
        <v>38.99</v>
      </c>
      <c r="Q2632">
        <f t="shared" si="165"/>
        <v>158</v>
      </c>
      <c r="R2632" s="16">
        <f t="shared" si="167"/>
        <v>42524.105462962965</v>
      </c>
      <c r="S2632" s="16">
        <f t="shared" si="166"/>
        <v>42551.416666666672</v>
      </c>
    </row>
    <row r="2633" spans="1:19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s="11" t="s">
        <v>8311</v>
      </c>
      <c r="P2633">
        <f t="shared" si="164"/>
        <v>80.19</v>
      </c>
      <c r="Q2633">
        <f t="shared" si="165"/>
        <v>115</v>
      </c>
      <c r="R2633" s="16">
        <f t="shared" si="167"/>
        <v>42218.169293981482</v>
      </c>
      <c r="S2633" s="16">
        <f t="shared" si="166"/>
        <v>42246.169293981482</v>
      </c>
    </row>
    <row r="2634" spans="1:19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s="11" t="s">
        <v>8311</v>
      </c>
      <c r="P2634">
        <f t="shared" si="164"/>
        <v>34.9</v>
      </c>
      <c r="Q2634">
        <f t="shared" si="165"/>
        <v>137</v>
      </c>
      <c r="R2634" s="16">
        <f t="shared" si="167"/>
        <v>42494.061793981484</v>
      </c>
      <c r="S2634" s="16">
        <f t="shared" si="166"/>
        <v>42519.061793981484</v>
      </c>
    </row>
    <row r="2635" spans="1:19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s="11" t="s">
        <v>8311</v>
      </c>
      <c r="P2635">
        <f t="shared" si="164"/>
        <v>89.1</v>
      </c>
      <c r="Q2635">
        <f t="shared" si="165"/>
        <v>355</v>
      </c>
      <c r="R2635" s="16">
        <f t="shared" si="167"/>
        <v>41667.823287037041</v>
      </c>
      <c r="S2635" s="16">
        <f t="shared" si="166"/>
        <v>41697.958333333336</v>
      </c>
    </row>
    <row r="2636" spans="1:19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s="11" t="s">
        <v>8311</v>
      </c>
      <c r="P2636">
        <f t="shared" si="164"/>
        <v>39.44</v>
      </c>
      <c r="Q2636">
        <f t="shared" si="165"/>
        <v>106</v>
      </c>
      <c r="R2636" s="16">
        <f t="shared" si="167"/>
        <v>42612.656493055561</v>
      </c>
      <c r="S2636" s="16">
        <f t="shared" si="166"/>
        <v>42642.656493055561</v>
      </c>
    </row>
    <row r="2637" spans="1:19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s="11" t="s">
        <v>8311</v>
      </c>
      <c r="P2637">
        <f t="shared" si="164"/>
        <v>136.9</v>
      </c>
      <c r="Q2637">
        <f t="shared" si="165"/>
        <v>100</v>
      </c>
      <c r="R2637" s="16">
        <f t="shared" si="167"/>
        <v>42037.950937500005</v>
      </c>
      <c r="S2637" s="16">
        <f t="shared" si="166"/>
        <v>42072.909270833334</v>
      </c>
    </row>
    <row r="2638" spans="1:19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s="11" t="s">
        <v>8311</v>
      </c>
      <c r="P2638">
        <f t="shared" si="164"/>
        <v>37.46</v>
      </c>
      <c r="Q2638">
        <f t="shared" si="165"/>
        <v>187</v>
      </c>
      <c r="R2638" s="16">
        <f t="shared" si="167"/>
        <v>42636.614745370374</v>
      </c>
      <c r="S2638" s="16">
        <f t="shared" si="166"/>
        <v>42659.041666666672</v>
      </c>
    </row>
    <row r="2639" spans="1:19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s="11" t="s">
        <v>8311</v>
      </c>
      <c r="P2639">
        <f t="shared" si="164"/>
        <v>31.96</v>
      </c>
      <c r="Q2639">
        <f t="shared" si="165"/>
        <v>166</v>
      </c>
      <c r="R2639" s="16">
        <f t="shared" si="167"/>
        <v>42639.549479166672</v>
      </c>
      <c r="S2639" s="16">
        <f t="shared" si="166"/>
        <v>42655.549479166672</v>
      </c>
    </row>
    <row r="2640" spans="1:19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s="11" t="s">
        <v>8311</v>
      </c>
      <c r="P2640">
        <f t="shared" si="164"/>
        <v>25.21</v>
      </c>
      <c r="Q2640">
        <f t="shared" si="165"/>
        <v>102</v>
      </c>
      <c r="R2640" s="16">
        <f t="shared" si="167"/>
        <v>41989.913136574076</v>
      </c>
      <c r="S2640" s="16">
        <f t="shared" si="166"/>
        <v>42019.913136574076</v>
      </c>
    </row>
    <row r="2641" spans="1:19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s="11" t="s">
        <v>8311</v>
      </c>
      <c r="P2641">
        <f t="shared" si="164"/>
        <v>10.039999999999999</v>
      </c>
      <c r="Q2641">
        <f t="shared" si="165"/>
        <v>164</v>
      </c>
      <c r="R2641" s="16">
        <f t="shared" si="167"/>
        <v>42024.86513888889</v>
      </c>
      <c r="S2641" s="16">
        <f t="shared" si="166"/>
        <v>42054.86513888889</v>
      </c>
    </row>
    <row r="2642" spans="1:19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s="11" t="s">
        <v>8311</v>
      </c>
      <c r="P2642">
        <f t="shared" si="164"/>
        <v>45.94</v>
      </c>
      <c r="Q2642">
        <f t="shared" si="165"/>
        <v>106</v>
      </c>
      <c r="R2642" s="16">
        <f t="shared" si="167"/>
        <v>42103.160578703704</v>
      </c>
      <c r="S2642" s="16">
        <f t="shared" si="166"/>
        <v>42163.160578703704</v>
      </c>
    </row>
    <row r="2643" spans="1:19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s="11" t="s">
        <v>8311</v>
      </c>
      <c r="P2643">
        <f t="shared" si="164"/>
        <v>15</v>
      </c>
      <c r="Q2643">
        <f t="shared" si="165"/>
        <v>1</v>
      </c>
      <c r="R2643" s="16">
        <f t="shared" si="167"/>
        <v>41880.827118055553</v>
      </c>
      <c r="S2643" s="16">
        <f t="shared" si="166"/>
        <v>41897.839583333334</v>
      </c>
    </row>
    <row r="2644" spans="1:19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s="11" t="s">
        <v>8311</v>
      </c>
      <c r="P2644">
        <f t="shared" si="164"/>
        <v>0</v>
      </c>
      <c r="Q2644">
        <f t="shared" si="165"/>
        <v>0</v>
      </c>
      <c r="R2644" s="16">
        <f t="shared" si="167"/>
        <v>42536.246620370366</v>
      </c>
      <c r="S2644" s="16">
        <f t="shared" si="166"/>
        <v>42566.289583333331</v>
      </c>
    </row>
    <row r="2645" spans="1:19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s="11" t="s">
        <v>8311</v>
      </c>
      <c r="P2645">
        <f t="shared" si="164"/>
        <v>223.58</v>
      </c>
      <c r="Q2645">
        <f t="shared" si="165"/>
        <v>34</v>
      </c>
      <c r="R2645" s="16">
        <f t="shared" si="167"/>
        <v>42689.582349537035</v>
      </c>
      <c r="S2645" s="16">
        <f t="shared" si="166"/>
        <v>42725.332638888889</v>
      </c>
    </row>
    <row r="2646" spans="1:19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s="11" t="s">
        <v>8311</v>
      </c>
      <c r="P2646">
        <f t="shared" si="164"/>
        <v>39.479999999999997</v>
      </c>
      <c r="Q2646">
        <f t="shared" si="165"/>
        <v>2</v>
      </c>
      <c r="R2646" s="16">
        <f t="shared" si="167"/>
        <v>42774.792071759264</v>
      </c>
      <c r="S2646" s="16">
        <f t="shared" si="166"/>
        <v>42804.792071759264</v>
      </c>
    </row>
    <row r="2647" spans="1:19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s="11" t="s">
        <v>8311</v>
      </c>
      <c r="P2647">
        <f t="shared" si="164"/>
        <v>91.3</v>
      </c>
      <c r="Q2647">
        <f t="shared" si="165"/>
        <v>11</v>
      </c>
      <c r="R2647" s="16">
        <f t="shared" si="167"/>
        <v>41921.842627314814</v>
      </c>
      <c r="S2647" s="16">
        <f t="shared" si="166"/>
        <v>41951.884293981479</v>
      </c>
    </row>
    <row r="2648" spans="1:19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s="11" t="s">
        <v>8311</v>
      </c>
      <c r="P2648">
        <f t="shared" si="164"/>
        <v>78.67</v>
      </c>
      <c r="Q2648">
        <f t="shared" si="165"/>
        <v>8</v>
      </c>
      <c r="R2648" s="16">
        <f t="shared" si="167"/>
        <v>42226.313298611116</v>
      </c>
      <c r="S2648" s="16">
        <f t="shared" si="166"/>
        <v>42256.313298611116</v>
      </c>
    </row>
    <row r="2649" spans="1:19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s="11" t="s">
        <v>8311</v>
      </c>
      <c r="P2649">
        <f t="shared" si="164"/>
        <v>12</v>
      </c>
      <c r="Q2649">
        <f t="shared" si="165"/>
        <v>1</v>
      </c>
      <c r="R2649" s="16">
        <f t="shared" si="167"/>
        <v>42200.261793981481</v>
      </c>
      <c r="S2649" s="16">
        <f t="shared" si="166"/>
        <v>42230.261793981481</v>
      </c>
    </row>
    <row r="2650" spans="1:19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s="11" t="s">
        <v>8311</v>
      </c>
      <c r="P2650">
        <f t="shared" si="164"/>
        <v>17.670000000000002</v>
      </c>
      <c r="Q2650">
        <f t="shared" si="165"/>
        <v>1</v>
      </c>
      <c r="R2650" s="16">
        <f t="shared" si="167"/>
        <v>42408.714814814812</v>
      </c>
      <c r="S2650" s="16">
        <f t="shared" si="166"/>
        <v>42438.714814814812</v>
      </c>
    </row>
    <row r="2651" spans="1:19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s="11" t="s">
        <v>8311</v>
      </c>
      <c r="P2651">
        <f t="shared" si="164"/>
        <v>41.33</v>
      </c>
      <c r="Q2651">
        <f t="shared" si="165"/>
        <v>0</v>
      </c>
      <c r="R2651" s="16">
        <f t="shared" si="167"/>
        <v>42341.99700231482</v>
      </c>
      <c r="S2651" s="16">
        <f t="shared" si="166"/>
        <v>42401.99700231482</v>
      </c>
    </row>
    <row r="2652" spans="1:19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s="11" t="s">
        <v>8311</v>
      </c>
      <c r="P2652">
        <f t="shared" si="164"/>
        <v>71.599999999999994</v>
      </c>
      <c r="Q2652">
        <f t="shared" si="165"/>
        <v>1</v>
      </c>
      <c r="R2652" s="16">
        <f t="shared" si="167"/>
        <v>42695.624340277776</v>
      </c>
      <c r="S2652" s="16">
        <f t="shared" si="166"/>
        <v>42725.624340277776</v>
      </c>
    </row>
    <row r="2653" spans="1:19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s="11" t="s">
        <v>8311</v>
      </c>
      <c r="P2653">
        <f t="shared" si="164"/>
        <v>307.82</v>
      </c>
      <c r="Q2653">
        <f t="shared" si="165"/>
        <v>2</v>
      </c>
      <c r="R2653" s="16">
        <f t="shared" si="167"/>
        <v>42327.805659722217</v>
      </c>
      <c r="S2653" s="16">
        <f t="shared" si="166"/>
        <v>42355.805659722217</v>
      </c>
    </row>
    <row r="2654" spans="1:19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s="11" t="s">
        <v>8311</v>
      </c>
      <c r="P2654">
        <f t="shared" si="164"/>
        <v>80.45</v>
      </c>
      <c r="Q2654">
        <f t="shared" si="165"/>
        <v>1</v>
      </c>
      <c r="R2654" s="16">
        <f t="shared" si="167"/>
        <v>41953.158854166672</v>
      </c>
      <c r="S2654" s="16">
        <f t="shared" si="166"/>
        <v>41983.158854166672</v>
      </c>
    </row>
    <row r="2655" spans="1:19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s="11" t="s">
        <v>8311</v>
      </c>
      <c r="P2655">
        <f t="shared" si="164"/>
        <v>83.94</v>
      </c>
      <c r="Q2655">
        <f t="shared" si="165"/>
        <v>12</v>
      </c>
      <c r="R2655" s="16">
        <f t="shared" si="167"/>
        <v>41771.651932870373</v>
      </c>
      <c r="S2655" s="16">
        <f t="shared" si="166"/>
        <v>41803.166666666664</v>
      </c>
    </row>
    <row r="2656" spans="1:19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s="11" t="s">
        <v>8311</v>
      </c>
      <c r="P2656">
        <f t="shared" si="164"/>
        <v>8.5</v>
      </c>
      <c r="Q2656">
        <f t="shared" si="165"/>
        <v>0</v>
      </c>
      <c r="R2656" s="16">
        <f t="shared" si="167"/>
        <v>42055.600995370376</v>
      </c>
      <c r="S2656" s="16">
        <f t="shared" si="166"/>
        <v>42115.559328703705</v>
      </c>
    </row>
    <row r="2657" spans="1:19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s="11" t="s">
        <v>8311</v>
      </c>
      <c r="P2657">
        <f t="shared" si="164"/>
        <v>73.37</v>
      </c>
      <c r="Q2657">
        <f t="shared" si="165"/>
        <v>21</v>
      </c>
      <c r="R2657" s="16">
        <f t="shared" si="167"/>
        <v>42381.866284722222</v>
      </c>
      <c r="S2657" s="16">
        <f t="shared" si="166"/>
        <v>42409.833333333328</v>
      </c>
    </row>
    <row r="2658" spans="1:19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s="11" t="s">
        <v>8311</v>
      </c>
      <c r="P2658">
        <f t="shared" si="164"/>
        <v>112.86</v>
      </c>
      <c r="Q2658">
        <f t="shared" si="165"/>
        <v>11</v>
      </c>
      <c r="R2658" s="16">
        <f t="shared" si="167"/>
        <v>42767.688518518517</v>
      </c>
      <c r="S2658" s="16">
        <f t="shared" si="166"/>
        <v>42806.791666666672</v>
      </c>
    </row>
    <row r="2659" spans="1:19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s="11" t="s">
        <v>8311</v>
      </c>
      <c r="P2659">
        <f t="shared" si="164"/>
        <v>95.28</v>
      </c>
      <c r="Q2659">
        <f t="shared" si="165"/>
        <v>19</v>
      </c>
      <c r="R2659" s="16">
        <f t="shared" si="167"/>
        <v>42551.928854166668</v>
      </c>
      <c r="S2659" s="16">
        <f t="shared" si="166"/>
        <v>42585.0625</v>
      </c>
    </row>
    <row r="2660" spans="1:19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s="11" t="s">
        <v>8311</v>
      </c>
      <c r="P2660">
        <f t="shared" si="164"/>
        <v>22.75</v>
      </c>
      <c r="Q2660">
        <f t="shared" si="165"/>
        <v>0</v>
      </c>
      <c r="R2660" s="16">
        <f t="shared" si="167"/>
        <v>42551.884189814817</v>
      </c>
      <c r="S2660" s="16">
        <f t="shared" si="166"/>
        <v>42581.884189814817</v>
      </c>
    </row>
    <row r="2661" spans="1:19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s="11" t="s">
        <v>8311</v>
      </c>
      <c r="P2661">
        <f t="shared" si="164"/>
        <v>133.30000000000001</v>
      </c>
      <c r="Q2661">
        <f t="shared" si="165"/>
        <v>3</v>
      </c>
      <c r="R2661" s="16">
        <f t="shared" si="167"/>
        <v>42082.069560185191</v>
      </c>
      <c r="S2661" s="16">
        <f t="shared" si="166"/>
        <v>42112.069560185191</v>
      </c>
    </row>
    <row r="2662" spans="1:19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s="11" t="s">
        <v>8311</v>
      </c>
      <c r="P2662">
        <f t="shared" si="164"/>
        <v>3.8</v>
      </c>
      <c r="Q2662">
        <f t="shared" si="165"/>
        <v>0</v>
      </c>
      <c r="R2662" s="16">
        <f t="shared" si="167"/>
        <v>42272.713171296295</v>
      </c>
      <c r="S2662" s="16">
        <f t="shared" si="166"/>
        <v>42332.754837962959</v>
      </c>
    </row>
    <row r="2663" spans="1:19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s="11" t="s">
        <v>8312</v>
      </c>
      <c r="P2663">
        <f t="shared" si="164"/>
        <v>85.75</v>
      </c>
      <c r="Q2663">
        <f t="shared" si="165"/>
        <v>103</v>
      </c>
      <c r="R2663" s="16">
        <f t="shared" si="167"/>
        <v>41542.958449074074</v>
      </c>
      <c r="S2663" s="16">
        <f t="shared" si="166"/>
        <v>41572.958449074074</v>
      </c>
    </row>
    <row r="2664" spans="1:19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s="11" t="s">
        <v>8312</v>
      </c>
      <c r="P2664">
        <f t="shared" si="164"/>
        <v>267</v>
      </c>
      <c r="Q2664">
        <f t="shared" si="165"/>
        <v>107</v>
      </c>
      <c r="R2664" s="16">
        <f t="shared" si="167"/>
        <v>42207.746678240743</v>
      </c>
      <c r="S2664" s="16">
        <f t="shared" si="166"/>
        <v>42237.746678240743</v>
      </c>
    </row>
    <row r="2665" spans="1:19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s="11" t="s">
        <v>8312</v>
      </c>
      <c r="P2665">
        <f t="shared" si="164"/>
        <v>373.56</v>
      </c>
      <c r="Q2665">
        <f t="shared" si="165"/>
        <v>105</v>
      </c>
      <c r="R2665" s="16">
        <f t="shared" si="167"/>
        <v>42222.622766203705</v>
      </c>
      <c r="S2665" s="16">
        <f t="shared" si="166"/>
        <v>42251.625</v>
      </c>
    </row>
    <row r="2666" spans="1:19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s="11" t="s">
        <v>8312</v>
      </c>
      <c r="P2666">
        <f t="shared" si="164"/>
        <v>174.04</v>
      </c>
      <c r="Q2666">
        <f t="shared" si="165"/>
        <v>103</v>
      </c>
      <c r="R2666" s="16">
        <f t="shared" si="167"/>
        <v>42313.02542824074</v>
      </c>
      <c r="S2666" s="16">
        <f t="shared" si="166"/>
        <v>42347.290972222225</v>
      </c>
    </row>
    <row r="2667" spans="1:19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s="11" t="s">
        <v>8312</v>
      </c>
      <c r="P2667">
        <f t="shared" si="164"/>
        <v>93.7</v>
      </c>
      <c r="Q2667">
        <f t="shared" si="165"/>
        <v>123</v>
      </c>
      <c r="R2667" s="16">
        <f t="shared" si="167"/>
        <v>42083.895532407405</v>
      </c>
      <c r="S2667" s="16">
        <f t="shared" si="166"/>
        <v>42128.895532407405</v>
      </c>
    </row>
    <row r="2668" spans="1:19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s="11" t="s">
        <v>8312</v>
      </c>
      <c r="P2668">
        <f t="shared" si="164"/>
        <v>77.33</v>
      </c>
      <c r="Q2668">
        <f t="shared" si="165"/>
        <v>159</v>
      </c>
      <c r="R2668" s="16">
        <f t="shared" si="167"/>
        <v>42235.764340277776</v>
      </c>
      <c r="S2668" s="16">
        <f t="shared" si="166"/>
        <v>42272.875</v>
      </c>
    </row>
    <row r="2669" spans="1:19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s="11" t="s">
        <v>8312</v>
      </c>
      <c r="P2669">
        <f t="shared" si="164"/>
        <v>92.22</v>
      </c>
      <c r="Q2669">
        <f t="shared" si="165"/>
        <v>111</v>
      </c>
      <c r="R2669" s="16">
        <f t="shared" si="167"/>
        <v>42380.926111111112</v>
      </c>
      <c r="S2669" s="16">
        <f t="shared" si="166"/>
        <v>42410.926111111112</v>
      </c>
    </row>
    <row r="2670" spans="1:19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s="11" t="s">
        <v>8312</v>
      </c>
      <c r="P2670">
        <f t="shared" si="164"/>
        <v>60.96</v>
      </c>
      <c r="Q2670">
        <f t="shared" si="165"/>
        <v>171</v>
      </c>
      <c r="R2670" s="16">
        <f t="shared" si="167"/>
        <v>42275.588715277772</v>
      </c>
      <c r="S2670" s="16">
        <f t="shared" si="166"/>
        <v>42317.60555555555</v>
      </c>
    </row>
    <row r="2671" spans="1:19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s="11" t="s">
        <v>8312</v>
      </c>
      <c r="P2671">
        <f t="shared" si="164"/>
        <v>91</v>
      </c>
      <c r="Q2671">
        <f t="shared" si="165"/>
        <v>125</v>
      </c>
      <c r="R2671" s="16">
        <f t="shared" si="167"/>
        <v>42319.035833333335</v>
      </c>
      <c r="S2671" s="16">
        <f t="shared" si="166"/>
        <v>42379.035833333335</v>
      </c>
    </row>
    <row r="2672" spans="1:19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s="11" t="s">
        <v>8312</v>
      </c>
      <c r="P2672">
        <f t="shared" si="164"/>
        <v>41.58</v>
      </c>
      <c r="Q2672">
        <f t="shared" si="165"/>
        <v>6</v>
      </c>
      <c r="R2672" s="16">
        <f t="shared" si="167"/>
        <v>41821.020601851851</v>
      </c>
      <c r="S2672" s="16">
        <f t="shared" si="166"/>
        <v>41849.020601851851</v>
      </c>
    </row>
    <row r="2673" spans="1:19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s="11" t="s">
        <v>8312</v>
      </c>
      <c r="P2673">
        <f t="shared" si="164"/>
        <v>33.76</v>
      </c>
      <c r="Q2673">
        <f t="shared" si="165"/>
        <v>11</v>
      </c>
      <c r="R2673" s="16">
        <f t="shared" si="167"/>
        <v>41962.749027777783</v>
      </c>
      <c r="S2673" s="16">
        <f t="shared" si="166"/>
        <v>41992.818055555559</v>
      </c>
    </row>
    <row r="2674" spans="1:19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s="11" t="s">
        <v>8312</v>
      </c>
      <c r="P2674">
        <f t="shared" si="164"/>
        <v>70.62</v>
      </c>
      <c r="Q2674">
        <f t="shared" si="165"/>
        <v>33</v>
      </c>
      <c r="R2674" s="16">
        <f t="shared" si="167"/>
        <v>42344.884143518517</v>
      </c>
      <c r="S2674" s="16">
        <f t="shared" si="166"/>
        <v>42366.25</v>
      </c>
    </row>
    <row r="2675" spans="1:19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s="11" t="s">
        <v>8312</v>
      </c>
      <c r="P2675">
        <f t="shared" si="164"/>
        <v>167.15</v>
      </c>
      <c r="Q2675">
        <f t="shared" si="165"/>
        <v>28</v>
      </c>
      <c r="R2675" s="16">
        <f t="shared" si="167"/>
        <v>41912.541655092595</v>
      </c>
      <c r="S2675" s="16">
        <f t="shared" si="166"/>
        <v>41941.947916666664</v>
      </c>
    </row>
    <row r="2676" spans="1:19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s="11" t="s">
        <v>8312</v>
      </c>
      <c r="P2676">
        <f t="shared" si="164"/>
        <v>128.62</v>
      </c>
      <c r="Q2676">
        <f t="shared" si="165"/>
        <v>63</v>
      </c>
      <c r="R2676" s="16">
        <f t="shared" si="167"/>
        <v>42529.632754629631</v>
      </c>
      <c r="S2676" s="16">
        <f t="shared" si="166"/>
        <v>42556.207638888889</v>
      </c>
    </row>
    <row r="2677" spans="1:19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s="11" t="s">
        <v>8312</v>
      </c>
      <c r="P2677">
        <f t="shared" si="164"/>
        <v>65.41</v>
      </c>
      <c r="Q2677">
        <f t="shared" si="165"/>
        <v>8</v>
      </c>
      <c r="R2677" s="16">
        <f t="shared" si="167"/>
        <v>41923.857511574075</v>
      </c>
      <c r="S2677" s="16">
        <f t="shared" si="166"/>
        <v>41953.899178240739</v>
      </c>
    </row>
    <row r="2678" spans="1:19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s="11" t="s">
        <v>8312</v>
      </c>
      <c r="P2678">
        <f t="shared" si="164"/>
        <v>117.56</v>
      </c>
      <c r="Q2678">
        <f t="shared" si="165"/>
        <v>50</v>
      </c>
      <c r="R2678" s="16">
        <f t="shared" si="167"/>
        <v>42482.624699074076</v>
      </c>
      <c r="S2678" s="16">
        <f t="shared" si="166"/>
        <v>42512.624699074076</v>
      </c>
    </row>
    <row r="2679" spans="1:19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s="11" t="s">
        <v>8312</v>
      </c>
      <c r="P2679">
        <f t="shared" si="164"/>
        <v>126.48</v>
      </c>
      <c r="Q2679">
        <f t="shared" si="165"/>
        <v>18</v>
      </c>
      <c r="R2679" s="16">
        <f t="shared" si="167"/>
        <v>41793.029432870368</v>
      </c>
      <c r="S2679" s="16">
        <f t="shared" si="166"/>
        <v>41823.029432870368</v>
      </c>
    </row>
    <row r="2680" spans="1:19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s="11" t="s">
        <v>8312</v>
      </c>
      <c r="P2680">
        <f t="shared" si="164"/>
        <v>550</v>
      </c>
      <c r="Q2680">
        <f t="shared" si="165"/>
        <v>0</v>
      </c>
      <c r="R2680" s="16">
        <f t="shared" si="167"/>
        <v>42241.798206018517</v>
      </c>
      <c r="S2680" s="16">
        <f t="shared" si="166"/>
        <v>42271.798206018517</v>
      </c>
    </row>
    <row r="2681" spans="1:19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s="11" t="s">
        <v>8312</v>
      </c>
      <c r="P2681">
        <f t="shared" si="164"/>
        <v>44</v>
      </c>
      <c r="Q2681">
        <f t="shared" si="165"/>
        <v>0</v>
      </c>
      <c r="R2681" s="16">
        <f t="shared" si="167"/>
        <v>42033.001087962963</v>
      </c>
      <c r="S2681" s="16">
        <f t="shared" si="166"/>
        <v>42063.001087962963</v>
      </c>
    </row>
    <row r="2682" spans="1:19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s="11" t="s">
        <v>8312</v>
      </c>
      <c r="P2682">
        <f t="shared" si="164"/>
        <v>69</v>
      </c>
      <c r="Q2682">
        <f t="shared" si="165"/>
        <v>1</v>
      </c>
      <c r="R2682" s="16">
        <f t="shared" si="167"/>
        <v>42436.211701388893</v>
      </c>
      <c r="S2682" s="16">
        <f t="shared" si="166"/>
        <v>42466.170034722221</v>
      </c>
    </row>
    <row r="2683" spans="1:19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s="11" t="s">
        <v>8293</v>
      </c>
      <c r="P2683">
        <f t="shared" si="164"/>
        <v>27.5</v>
      </c>
      <c r="Q2683">
        <f t="shared" si="165"/>
        <v>1</v>
      </c>
      <c r="R2683" s="16">
        <f t="shared" si="167"/>
        <v>41805.895254629628</v>
      </c>
      <c r="S2683" s="16">
        <f t="shared" si="166"/>
        <v>41830.895254629628</v>
      </c>
    </row>
    <row r="2684" spans="1:19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s="11" t="s">
        <v>8293</v>
      </c>
      <c r="P2684">
        <f t="shared" si="164"/>
        <v>84.9</v>
      </c>
      <c r="Q2684">
        <f t="shared" si="165"/>
        <v>28</v>
      </c>
      <c r="R2684" s="16">
        <f t="shared" si="167"/>
        <v>41932.871990740743</v>
      </c>
      <c r="S2684" s="16">
        <f t="shared" si="166"/>
        <v>41965.249305555553</v>
      </c>
    </row>
    <row r="2685" spans="1:19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s="11" t="s">
        <v>8293</v>
      </c>
      <c r="P2685">
        <f t="shared" si="164"/>
        <v>12</v>
      </c>
      <c r="Q2685">
        <f t="shared" si="165"/>
        <v>0</v>
      </c>
      <c r="R2685" s="16">
        <f t="shared" si="167"/>
        <v>42034.75509259259</v>
      </c>
      <c r="S2685" s="16">
        <f t="shared" si="166"/>
        <v>42064.75509259259</v>
      </c>
    </row>
    <row r="2686" spans="1:19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s="11" t="s">
        <v>8293</v>
      </c>
      <c r="P2686">
        <f t="shared" si="164"/>
        <v>200</v>
      </c>
      <c r="Q2686">
        <f t="shared" si="165"/>
        <v>1</v>
      </c>
      <c r="R2686" s="16">
        <f t="shared" si="167"/>
        <v>41820.914641203701</v>
      </c>
      <c r="S2686" s="16">
        <f t="shared" si="166"/>
        <v>41860.914641203701</v>
      </c>
    </row>
    <row r="2687" spans="1:19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s="11" t="s">
        <v>8293</v>
      </c>
      <c r="P2687">
        <f t="shared" si="164"/>
        <v>10</v>
      </c>
      <c r="Q2687">
        <f t="shared" si="165"/>
        <v>0</v>
      </c>
      <c r="R2687" s="16">
        <f t="shared" si="167"/>
        <v>42061.69594907407</v>
      </c>
      <c r="S2687" s="16">
        <f t="shared" si="166"/>
        <v>42121.654282407413</v>
      </c>
    </row>
    <row r="2688" spans="1:19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s="11" t="s">
        <v>8293</v>
      </c>
      <c r="P2688">
        <f t="shared" si="164"/>
        <v>0</v>
      </c>
      <c r="Q2688">
        <f t="shared" si="165"/>
        <v>0</v>
      </c>
      <c r="R2688" s="16">
        <f t="shared" si="167"/>
        <v>41892.974803240737</v>
      </c>
      <c r="S2688" s="16">
        <f t="shared" si="166"/>
        <v>41912.974803240737</v>
      </c>
    </row>
    <row r="2689" spans="1:19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s="11" t="s">
        <v>8293</v>
      </c>
      <c r="P2689">
        <f t="shared" si="164"/>
        <v>0</v>
      </c>
      <c r="Q2689">
        <f t="shared" si="165"/>
        <v>0</v>
      </c>
      <c r="R2689" s="16">
        <f t="shared" si="167"/>
        <v>42154.64025462963</v>
      </c>
      <c r="S2689" s="16">
        <f t="shared" si="166"/>
        <v>42184.64025462963</v>
      </c>
    </row>
    <row r="2690" spans="1:19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s="11" t="s">
        <v>8293</v>
      </c>
      <c r="P2690">
        <f t="shared" ref="P2690:P2753" si="168">IFERROR(ROUND(E2690/L2690,2),0)</f>
        <v>5.29</v>
      </c>
      <c r="Q2690">
        <f t="shared" ref="Q2690:Q2753" si="169">ROUND((E2690/D2690)*100,0)</f>
        <v>0</v>
      </c>
      <c r="R2690" s="16">
        <f t="shared" si="167"/>
        <v>42028.118865740747</v>
      </c>
      <c r="S2690" s="16">
        <f t="shared" si="166"/>
        <v>42059.125</v>
      </c>
    </row>
    <row r="2691" spans="1:19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s="11" t="s">
        <v>8293</v>
      </c>
      <c r="P2691">
        <f t="shared" si="168"/>
        <v>1</v>
      </c>
      <c r="Q2691">
        <f t="shared" si="169"/>
        <v>0</v>
      </c>
      <c r="R2691" s="16">
        <f t="shared" si="167"/>
        <v>42551.961689814809</v>
      </c>
      <c r="S2691" s="16">
        <f t="shared" ref="S2691:S2754" si="170">(((I2691/60)/60)/24)+DATE(1970,1,1)</f>
        <v>42581.961689814809</v>
      </c>
    </row>
    <row r="2692" spans="1:19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s="11" t="s">
        <v>8293</v>
      </c>
      <c r="P2692">
        <f t="shared" si="168"/>
        <v>72.760000000000005</v>
      </c>
      <c r="Q2692">
        <f t="shared" si="169"/>
        <v>11</v>
      </c>
      <c r="R2692" s="16">
        <f t="shared" ref="R2692:R2755" si="171">(((J2692/60)/60)/24)+DATE(1970,1,1)</f>
        <v>42113.105046296296</v>
      </c>
      <c r="S2692" s="16">
        <f t="shared" si="170"/>
        <v>42158.105046296296</v>
      </c>
    </row>
    <row r="2693" spans="1:19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s="11" t="s">
        <v>8293</v>
      </c>
      <c r="P2693">
        <f t="shared" si="168"/>
        <v>17.5</v>
      </c>
      <c r="Q2693">
        <f t="shared" si="169"/>
        <v>0</v>
      </c>
      <c r="R2693" s="16">
        <f t="shared" si="171"/>
        <v>42089.724039351851</v>
      </c>
      <c r="S2693" s="16">
        <f t="shared" si="170"/>
        <v>42134.724039351851</v>
      </c>
    </row>
    <row r="2694" spans="1:19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s="11" t="s">
        <v>8293</v>
      </c>
      <c r="P2694">
        <f t="shared" si="168"/>
        <v>25</v>
      </c>
      <c r="Q2694">
        <f t="shared" si="169"/>
        <v>1</v>
      </c>
      <c r="R2694" s="16">
        <f t="shared" si="171"/>
        <v>42058.334027777775</v>
      </c>
      <c r="S2694" s="16">
        <f t="shared" si="170"/>
        <v>42088.292361111111</v>
      </c>
    </row>
    <row r="2695" spans="1:19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s="11" t="s">
        <v>8293</v>
      </c>
      <c r="P2695">
        <f t="shared" si="168"/>
        <v>13.33</v>
      </c>
      <c r="Q2695">
        <f t="shared" si="169"/>
        <v>1</v>
      </c>
      <c r="R2695" s="16">
        <f t="shared" si="171"/>
        <v>41834.138495370367</v>
      </c>
      <c r="S2695" s="16">
        <f t="shared" si="170"/>
        <v>41864.138495370367</v>
      </c>
    </row>
    <row r="2696" spans="1:19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s="11" t="s">
        <v>8293</v>
      </c>
      <c r="P2696">
        <f t="shared" si="168"/>
        <v>1</v>
      </c>
      <c r="Q2696">
        <f t="shared" si="169"/>
        <v>0</v>
      </c>
      <c r="R2696" s="16">
        <f t="shared" si="171"/>
        <v>41878.140497685185</v>
      </c>
      <c r="S2696" s="16">
        <f t="shared" si="170"/>
        <v>41908.140497685185</v>
      </c>
    </row>
    <row r="2697" spans="1:19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s="11" t="s">
        <v>8293</v>
      </c>
      <c r="P2697">
        <f t="shared" si="168"/>
        <v>23.67</v>
      </c>
      <c r="Q2697">
        <f t="shared" si="169"/>
        <v>0</v>
      </c>
      <c r="R2697" s="16">
        <f t="shared" si="171"/>
        <v>42048.181921296295</v>
      </c>
      <c r="S2697" s="16">
        <f t="shared" si="170"/>
        <v>42108.14025462963</v>
      </c>
    </row>
    <row r="2698" spans="1:19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s="11" t="s">
        <v>8293</v>
      </c>
      <c r="P2698">
        <f t="shared" si="168"/>
        <v>89.21</v>
      </c>
      <c r="Q2698">
        <f t="shared" si="169"/>
        <v>6</v>
      </c>
      <c r="R2698" s="16">
        <f t="shared" si="171"/>
        <v>41964.844444444447</v>
      </c>
      <c r="S2698" s="16">
        <f t="shared" si="170"/>
        <v>41998.844444444447</v>
      </c>
    </row>
    <row r="2699" spans="1:19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s="11" t="s">
        <v>8293</v>
      </c>
      <c r="P2699">
        <f t="shared" si="168"/>
        <v>116.56</v>
      </c>
      <c r="Q2699">
        <f t="shared" si="169"/>
        <v>26</v>
      </c>
      <c r="R2699" s="16">
        <f t="shared" si="171"/>
        <v>42187.940081018518</v>
      </c>
      <c r="S2699" s="16">
        <f t="shared" si="170"/>
        <v>42218.916666666672</v>
      </c>
    </row>
    <row r="2700" spans="1:19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s="11" t="s">
        <v>8293</v>
      </c>
      <c r="P2700">
        <f t="shared" si="168"/>
        <v>13.01</v>
      </c>
      <c r="Q2700">
        <f t="shared" si="169"/>
        <v>0</v>
      </c>
      <c r="R2700" s="16">
        <f t="shared" si="171"/>
        <v>41787.898240740738</v>
      </c>
      <c r="S2700" s="16">
        <f t="shared" si="170"/>
        <v>41817.898240740738</v>
      </c>
    </row>
    <row r="2701" spans="1:19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s="11" t="s">
        <v>8293</v>
      </c>
      <c r="P2701">
        <f t="shared" si="168"/>
        <v>0</v>
      </c>
      <c r="Q2701">
        <f t="shared" si="169"/>
        <v>0</v>
      </c>
      <c r="R2701" s="16">
        <f t="shared" si="171"/>
        <v>41829.896562499998</v>
      </c>
      <c r="S2701" s="16">
        <f t="shared" si="170"/>
        <v>41859.896562499998</v>
      </c>
    </row>
    <row r="2702" spans="1:19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s="11" t="s">
        <v>8293</v>
      </c>
      <c r="P2702">
        <f t="shared" si="168"/>
        <v>17.5</v>
      </c>
      <c r="Q2702">
        <f t="shared" si="169"/>
        <v>1</v>
      </c>
      <c r="R2702" s="16">
        <f t="shared" si="171"/>
        <v>41870.87467592593</v>
      </c>
      <c r="S2702" s="16">
        <f t="shared" si="170"/>
        <v>41900.87467592593</v>
      </c>
    </row>
    <row r="2703" spans="1:19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s="11" t="s">
        <v>8313</v>
      </c>
      <c r="P2703">
        <f t="shared" si="168"/>
        <v>34.130000000000003</v>
      </c>
      <c r="Q2703">
        <f t="shared" si="169"/>
        <v>46</v>
      </c>
      <c r="R2703" s="16">
        <f t="shared" si="171"/>
        <v>42801.774699074071</v>
      </c>
      <c r="S2703" s="16">
        <f t="shared" si="170"/>
        <v>42832.733032407406</v>
      </c>
    </row>
    <row r="2704" spans="1:19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s="11" t="s">
        <v>8313</v>
      </c>
      <c r="P2704">
        <f t="shared" si="168"/>
        <v>132.35</v>
      </c>
      <c r="Q2704">
        <f t="shared" si="169"/>
        <v>34</v>
      </c>
      <c r="R2704" s="16">
        <f t="shared" si="171"/>
        <v>42800.801817129628</v>
      </c>
      <c r="S2704" s="16">
        <f t="shared" si="170"/>
        <v>42830.760150462964</v>
      </c>
    </row>
    <row r="2705" spans="1:19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s="11" t="s">
        <v>8313</v>
      </c>
      <c r="P2705">
        <f t="shared" si="168"/>
        <v>922.22</v>
      </c>
      <c r="Q2705">
        <f t="shared" si="169"/>
        <v>104</v>
      </c>
      <c r="R2705" s="16">
        <f t="shared" si="171"/>
        <v>42756.690162037034</v>
      </c>
      <c r="S2705" s="16">
        <f t="shared" si="170"/>
        <v>42816.648495370369</v>
      </c>
    </row>
    <row r="2706" spans="1:19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s="11" t="s">
        <v>8313</v>
      </c>
      <c r="P2706">
        <f t="shared" si="168"/>
        <v>163.57</v>
      </c>
      <c r="Q2706">
        <f t="shared" si="169"/>
        <v>6</v>
      </c>
      <c r="R2706" s="16">
        <f t="shared" si="171"/>
        <v>42787.862430555557</v>
      </c>
      <c r="S2706" s="16">
        <f t="shared" si="170"/>
        <v>42830.820763888885</v>
      </c>
    </row>
    <row r="2707" spans="1:19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s="11" t="s">
        <v>8313</v>
      </c>
      <c r="P2707">
        <f t="shared" si="168"/>
        <v>217.38</v>
      </c>
      <c r="Q2707">
        <f t="shared" si="169"/>
        <v>11</v>
      </c>
      <c r="R2707" s="16">
        <f t="shared" si="171"/>
        <v>42773.916180555556</v>
      </c>
      <c r="S2707" s="16">
        <f t="shared" si="170"/>
        <v>42818.874513888892</v>
      </c>
    </row>
    <row r="2708" spans="1:19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s="11" t="s">
        <v>8313</v>
      </c>
      <c r="P2708">
        <f t="shared" si="168"/>
        <v>149.44</v>
      </c>
      <c r="Q2708">
        <f t="shared" si="169"/>
        <v>112</v>
      </c>
      <c r="R2708" s="16">
        <f t="shared" si="171"/>
        <v>41899.294942129629</v>
      </c>
      <c r="S2708" s="16">
        <f t="shared" si="170"/>
        <v>41928.290972222225</v>
      </c>
    </row>
    <row r="2709" spans="1:19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s="11" t="s">
        <v>8313</v>
      </c>
      <c r="P2709">
        <f t="shared" si="168"/>
        <v>71.239999999999995</v>
      </c>
      <c r="Q2709">
        <f t="shared" si="169"/>
        <v>351</v>
      </c>
      <c r="R2709" s="16">
        <f t="shared" si="171"/>
        <v>41391.782905092594</v>
      </c>
      <c r="S2709" s="16">
        <f t="shared" si="170"/>
        <v>41421.290972222225</v>
      </c>
    </row>
    <row r="2710" spans="1:19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s="11" t="s">
        <v>8313</v>
      </c>
      <c r="P2710">
        <f t="shared" si="168"/>
        <v>44.46</v>
      </c>
      <c r="Q2710">
        <f t="shared" si="169"/>
        <v>233</v>
      </c>
      <c r="R2710" s="16">
        <f t="shared" si="171"/>
        <v>42512.698217592595</v>
      </c>
      <c r="S2710" s="16">
        <f t="shared" si="170"/>
        <v>42572.698217592595</v>
      </c>
    </row>
    <row r="2711" spans="1:19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s="11" t="s">
        <v>8313</v>
      </c>
      <c r="P2711">
        <f t="shared" si="168"/>
        <v>164.94</v>
      </c>
      <c r="Q2711">
        <f t="shared" si="169"/>
        <v>102</v>
      </c>
      <c r="R2711" s="16">
        <f t="shared" si="171"/>
        <v>42612.149780092594</v>
      </c>
      <c r="S2711" s="16">
        <f t="shared" si="170"/>
        <v>42647.165972222225</v>
      </c>
    </row>
    <row r="2712" spans="1:19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s="11" t="s">
        <v>8313</v>
      </c>
      <c r="P2712">
        <f t="shared" si="168"/>
        <v>84.87</v>
      </c>
      <c r="Q2712">
        <f t="shared" si="169"/>
        <v>154</v>
      </c>
      <c r="R2712" s="16">
        <f t="shared" si="171"/>
        <v>41828.229490740741</v>
      </c>
      <c r="S2712" s="16">
        <f t="shared" si="170"/>
        <v>41860.083333333336</v>
      </c>
    </row>
    <row r="2713" spans="1:19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s="11" t="s">
        <v>8313</v>
      </c>
      <c r="P2713">
        <f t="shared" si="168"/>
        <v>53.95</v>
      </c>
      <c r="Q2713">
        <f t="shared" si="169"/>
        <v>101</v>
      </c>
      <c r="R2713" s="16">
        <f t="shared" si="171"/>
        <v>41780.745254629634</v>
      </c>
      <c r="S2713" s="16">
        <f t="shared" si="170"/>
        <v>41810.917361111111</v>
      </c>
    </row>
    <row r="2714" spans="1:19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s="11" t="s">
        <v>8313</v>
      </c>
      <c r="P2714">
        <f t="shared" si="168"/>
        <v>50.53</v>
      </c>
      <c r="Q2714">
        <f t="shared" si="169"/>
        <v>131</v>
      </c>
      <c r="R2714" s="16">
        <f t="shared" si="171"/>
        <v>41432.062037037038</v>
      </c>
      <c r="S2714" s="16">
        <f t="shared" si="170"/>
        <v>41468.75</v>
      </c>
    </row>
    <row r="2715" spans="1:19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s="11" t="s">
        <v>8313</v>
      </c>
      <c r="P2715">
        <f t="shared" si="168"/>
        <v>108</v>
      </c>
      <c r="Q2715">
        <f t="shared" si="169"/>
        <v>102</v>
      </c>
      <c r="R2715" s="16">
        <f t="shared" si="171"/>
        <v>42322.653749999998</v>
      </c>
      <c r="S2715" s="16">
        <f t="shared" si="170"/>
        <v>42362.653749999998</v>
      </c>
    </row>
    <row r="2716" spans="1:19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s="11" t="s">
        <v>8313</v>
      </c>
      <c r="P2716">
        <f t="shared" si="168"/>
        <v>95.37</v>
      </c>
      <c r="Q2716">
        <f t="shared" si="169"/>
        <v>116</v>
      </c>
      <c r="R2716" s="16">
        <f t="shared" si="171"/>
        <v>42629.655046296291</v>
      </c>
      <c r="S2716" s="16">
        <f t="shared" si="170"/>
        <v>42657.958333333328</v>
      </c>
    </row>
    <row r="2717" spans="1:19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s="11" t="s">
        <v>8313</v>
      </c>
      <c r="P2717">
        <f t="shared" si="168"/>
        <v>57.63</v>
      </c>
      <c r="Q2717">
        <f t="shared" si="169"/>
        <v>265</v>
      </c>
      <c r="R2717" s="16">
        <f t="shared" si="171"/>
        <v>42387.398472222223</v>
      </c>
      <c r="S2717" s="16">
        <f t="shared" si="170"/>
        <v>42421.398472222223</v>
      </c>
    </row>
    <row r="2718" spans="1:19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s="11" t="s">
        <v>8313</v>
      </c>
      <c r="P2718">
        <f t="shared" si="168"/>
        <v>64.16</v>
      </c>
      <c r="Q2718">
        <f t="shared" si="169"/>
        <v>120</v>
      </c>
      <c r="R2718" s="16">
        <f t="shared" si="171"/>
        <v>42255.333252314813</v>
      </c>
      <c r="S2718" s="16">
        <f t="shared" si="170"/>
        <v>42285.333252314813</v>
      </c>
    </row>
    <row r="2719" spans="1:19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s="11" t="s">
        <v>8313</v>
      </c>
      <c r="P2719">
        <f t="shared" si="168"/>
        <v>92.39</v>
      </c>
      <c r="Q2719">
        <f t="shared" si="169"/>
        <v>120</v>
      </c>
      <c r="R2719" s="16">
        <f t="shared" si="171"/>
        <v>41934.914918981485</v>
      </c>
      <c r="S2719" s="16">
        <f t="shared" si="170"/>
        <v>41979.956585648149</v>
      </c>
    </row>
    <row r="2720" spans="1:19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s="11" t="s">
        <v>8313</v>
      </c>
      <c r="P2720">
        <f t="shared" si="168"/>
        <v>125.98</v>
      </c>
      <c r="Q2720">
        <f t="shared" si="169"/>
        <v>104</v>
      </c>
      <c r="R2720" s="16">
        <f t="shared" si="171"/>
        <v>42465.596585648149</v>
      </c>
      <c r="S2720" s="16">
        <f t="shared" si="170"/>
        <v>42493.958333333328</v>
      </c>
    </row>
    <row r="2721" spans="1:19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s="11" t="s">
        <v>8313</v>
      </c>
      <c r="P2721">
        <f t="shared" si="168"/>
        <v>94.64</v>
      </c>
      <c r="Q2721">
        <f t="shared" si="169"/>
        <v>109</v>
      </c>
      <c r="R2721" s="16">
        <f t="shared" si="171"/>
        <v>42418.031180555554</v>
      </c>
      <c r="S2721" s="16">
        <f t="shared" si="170"/>
        <v>42477.989513888882</v>
      </c>
    </row>
    <row r="2722" spans="1:19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s="11" t="s">
        <v>8313</v>
      </c>
      <c r="P2722">
        <f t="shared" si="168"/>
        <v>170.7</v>
      </c>
      <c r="Q2722">
        <f t="shared" si="169"/>
        <v>118</v>
      </c>
      <c r="R2722" s="16">
        <f t="shared" si="171"/>
        <v>42655.465891203698</v>
      </c>
      <c r="S2722" s="16">
        <f t="shared" si="170"/>
        <v>42685.507557870369</v>
      </c>
    </row>
    <row r="2723" spans="1:19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s="11" t="s">
        <v>8305</v>
      </c>
      <c r="P2723">
        <f t="shared" si="168"/>
        <v>40.76</v>
      </c>
      <c r="Q2723">
        <f t="shared" si="169"/>
        <v>1462</v>
      </c>
      <c r="R2723" s="16">
        <f t="shared" si="171"/>
        <v>41493.543958333335</v>
      </c>
      <c r="S2723" s="16">
        <f t="shared" si="170"/>
        <v>41523.791666666664</v>
      </c>
    </row>
    <row r="2724" spans="1:19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s="11" t="s">
        <v>8305</v>
      </c>
      <c r="P2724">
        <f t="shared" si="168"/>
        <v>68.25</v>
      </c>
      <c r="Q2724">
        <f t="shared" si="169"/>
        <v>253</v>
      </c>
      <c r="R2724" s="16">
        <f t="shared" si="171"/>
        <v>42704.857094907406</v>
      </c>
      <c r="S2724" s="16">
        <f t="shared" si="170"/>
        <v>42764.857094907406</v>
      </c>
    </row>
    <row r="2725" spans="1:19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s="11" t="s">
        <v>8305</v>
      </c>
      <c r="P2725">
        <f t="shared" si="168"/>
        <v>95.49</v>
      </c>
      <c r="Q2725">
        <f t="shared" si="169"/>
        <v>140</v>
      </c>
      <c r="R2725" s="16">
        <f t="shared" si="171"/>
        <v>41944.83898148148</v>
      </c>
      <c r="S2725" s="16">
        <f t="shared" si="170"/>
        <v>42004.880648148144</v>
      </c>
    </row>
    <row r="2726" spans="1:19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s="11" t="s">
        <v>8305</v>
      </c>
      <c r="P2726">
        <f t="shared" si="168"/>
        <v>7.19</v>
      </c>
      <c r="Q2726">
        <f t="shared" si="169"/>
        <v>297</v>
      </c>
      <c r="R2726" s="16">
        <f t="shared" si="171"/>
        <v>42199.32707175926</v>
      </c>
      <c r="S2726" s="16">
        <f t="shared" si="170"/>
        <v>42231.32707175926</v>
      </c>
    </row>
    <row r="2727" spans="1:19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s="11" t="s">
        <v>8305</v>
      </c>
      <c r="P2727">
        <f t="shared" si="168"/>
        <v>511.65</v>
      </c>
      <c r="Q2727">
        <f t="shared" si="169"/>
        <v>145</v>
      </c>
      <c r="R2727" s="16">
        <f t="shared" si="171"/>
        <v>42745.744618055556</v>
      </c>
      <c r="S2727" s="16">
        <f t="shared" si="170"/>
        <v>42795.744618055556</v>
      </c>
    </row>
    <row r="2728" spans="1:19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s="11" t="s">
        <v>8305</v>
      </c>
      <c r="P2728">
        <f t="shared" si="168"/>
        <v>261.75</v>
      </c>
      <c r="Q2728">
        <f t="shared" si="169"/>
        <v>106</v>
      </c>
      <c r="R2728" s="16">
        <f t="shared" si="171"/>
        <v>42452.579988425925</v>
      </c>
      <c r="S2728" s="16">
        <f t="shared" si="170"/>
        <v>42482.579988425925</v>
      </c>
    </row>
    <row r="2729" spans="1:19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s="11" t="s">
        <v>8305</v>
      </c>
      <c r="P2729">
        <f t="shared" si="168"/>
        <v>69.760000000000005</v>
      </c>
      <c r="Q2729">
        <f t="shared" si="169"/>
        <v>493</v>
      </c>
      <c r="R2729" s="16">
        <f t="shared" si="171"/>
        <v>42198.676655092597</v>
      </c>
      <c r="S2729" s="16">
        <f t="shared" si="170"/>
        <v>42223.676655092597</v>
      </c>
    </row>
    <row r="2730" spans="1:19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s="11" t="s">
        <v>8305</v>
      </c>
      <c r="P2730">
        <f t="shared" si="168"/>
        <v>77.23</v>
      </c>
      <c r="Q2730">
        <f t="shared" si="169"/>
        <v>202</v>
      </c>
      <c r="R2730" s="16">
        <f t="shared" si="171"/>
        <v>42333.59993055556</v>
      </c>
      <c r="S2730" s="16">
        <f t="shared" si="170"/>
        <v>42368.59993055556</v>
      </c>
    </row>
    <row r="2731" spans="1:19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s="11" t="s">
        <v>8305</v>
      </c>
      <c r="P2731">
        <f t="shared" si="168"/>
        <v>340.57</v>
      </c>
      <c r="Q2731">
        <f t="shared" si="169"/>
        <v>104</v>
      </c>
      <c r="R2731" s="16">
        <f t="shared" si="171"/>
        <v>42095.240706018521</v>
      </c>
      <c r="S2731" s="16">
        <f t="shared" si="170"/>
        <v>42125.240706018521</v>
      </c>
    </row>
    <row r="2732" spans="1:19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s="11" t="s">
        <v>8305</v>
      </c>
      <c r="P2732">
        <f t="shared" si="168"/>
        <v>67.42</v>
      </c>
      <c r="Q2732">
        <f t="shared" si="169"/>
        <v>170</v>
      </c>
      <c r="R2732" s="16">
        <f t="shared" si="171"/>
        <v>41351.541377314818</v>
      </c>
      <c r="S2732" s="16">
        <f t="shared" si="170"/>
        <v>41386.541377314818</v>
      </c>
    </row>
    <row r="2733" spans="1:19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s="11" t="s">
        <v>8305</v>
      </c>
      <c r="P2733">
        <f t="shared" si="168"/>
        <v>845.7</v>
      </c>
      <c r="Q2733">
        <f t="shared" si="169"/>
        <v>104</v>
      </c>
      <c r="R2733" s="16">
        <f t="shared" si="171"/>
        <v>41872.525717592594</v>
      </c>
      <c r="S2733" s="16">
        <f t="shared" si="170"/>
        <v>41930.166666666664</v>
      </c>
    </row>
    <row r="2734" spans="1:19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s="11" t="s">
        <v>8305</v>
      </c>
      <c r="P2734">
        <f t="shared" si="168"/>
        <v>97.19</v>
      </c>
      <c r="Q2734">
        <f t="shared" si="169"/>
        <v>118</v>
      </c>
      <c r="R2734" s="16">
        <f t="shared" si="171"/>
        <v>41389.808194444442</v>
      </c>
      <c r="S2734" s="16">
        <f t="shared" si="170"/>
        <v>41422</v>
      </c>
    </row>
    <row r="2735" spans="1:19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s="11" t="s">
        <v>8305</v>
      </c>
      <c r="P2735">
        <f t="shared" si="168"/>
        <v>451.84</v>
      </c>
      <c r="Q2735">
        <f t="shared" si="169"/>
        <v>108</v>
      </c>
      <c r="R2735" s="16">
        <f t="shared" si="171"/>
        <v>42044.272847222222</v>
      </c>
      <c r="S2735" s="16">
        <f t="shared" si="170"/>
        <v>42104.231180555551</v>
      </c>
    </row>
    <row r="2736" spans="1:19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s="11" t="s">
        <v>8305</v>
      </c>
      <c r="P2736">
        <f t="shared" si="168"/>
        <v>138.66999999999999</v>
      </c>
      <c r="Q2736">
        <f t="shared" si="169"/>
        <v>2260300</v>
      </c>
      <c r="R2736" s="16">
        <f t="shared" si="171"/>
        <v>42626.668888888889</v>
      </c>
      <c r="S2736" s="16">
        <f t="shared" si="170"/>
        <v>42656.915972222225</v>
      </c>
    </row>
    <row r="2737" spans="1:19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s="11" t="s">
        <v>8305</v>
      </c>
      <c r="P2737">
        <f t="shared" si="168"/>
        <v>21.64</v>
      </c>
      <c r="Q2737">
        <f t="shared" si="169"/>
        <v>978</v>
      </c>
      <c r="R2737" s="16">
        <f t="shared" si="171"/>
        <v>41316.120949074073</v>
      </c>
      <c r="S2737" s="16">
        <f t="shared" si="170"/>
        <v>41346.833333333336</v>
      </c>
    </row>
    <row r="2738" spans="1:19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s="11" t="s">
        <v>8305</v>
      </c>
      <c r="P2738">
        <f t="shared" si="168"/>
        <v>169.52</v>
      </c>
      <c r="Q2738">
        <f t="shared" si="169"/>
        <v>123</v>
      </c>
      <c r="R2738" s="16">
        <f t="shared" si="171"/>
        <v>41722.666354166664</v>
      </c>
      <c r="S2738" s="16">
        <f t="shared" si="170"/>
        <v>41752.666354166664</v>
      </c>
    </row>
    <row r="2739" spans="1:19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s="11" t="s">
        <v>8305</v>
      </c>
      <c r="P2739">
        <f t="shared" si="168"/>
        <v>161.88</v>
      </c>
      <c r="Q2739">
        <f t="shared" si="169"/>
        <v>246</v>
      </c>
      <c r="R2739" s="16">
        <f t="shared" si="171"/>
        <v>41611.917673611111</v>
      </c>
      <c r="S2739" s="16">
        <f t="shared" si="170"/>
        <v>41654.791666666664</v>
      </c>
    </row>
    <row r="2740" spans="1:19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s="11" t="s">
        <v>8305</v>
      </c>
      <c r="P2740">
        <f t="shared" si="168"/>
        <v>493.13</v>
      </c>
      <c r="Q2740">
        <f t="shared" si="169"/>
        <v>148</v>
      </c>
      <c r="R2740" s="16">
        <f t="shared" si="171"/>
        <v>42620.143564814818</v>
      </c>
      <c r="S2740" s="16">
        <f t="shared" si="170"/>
        <v>42680.143564814818</v>
      </c>
    </row>
    <row r="2741" spans="1:19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s="11" t="s">
        <v>8305</v>
      </c>
      <c r="P2741">
        <f t="shared" si="168"/>
        <v>22.12</v>
      </c>
      <c r="Q2741">
        <f t="shared" si="169"/>
        <v>384</v>
      </c>
      <c r="R2741" s="16">
        <f t="shared" si="171"/>
        <v>41719.887928240743</v>
      </c>
      <c r="S2741" s="16">
        <f t="shared" si="170"/>
        <v>41764.887928240743</v>
      </c>
    </row>
    <row r="2742" spans="1:19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s="11" t="s">
        <v>8305</v>
      </c>
      <c r="P2742">
        <f t="shared" si="168"/>
        <v>18.239999999999998</v>
      </c>
      <c r="Q2742">
        <f t="shared" si="169"/>
        <v>103</v>
      </c>
      <c r="R2742" s="16">
        <f t="shared" si="171"/>
        <v>42045.031851851847</v>
      </c>
      <c r="S2742" s="16">
        <f t="shared" si="170"/>
        <v>42074.99018518519</v>
      </c>
    </row>
    <row r="2743" spans="1:19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s="11" t="s">
        <v>8314</v>
      </c>
      <c r="P2743">
        <f t="shared" si="168"/>
        <v>8.75</v>
      </c>
      <c r="Q2743">
        <f t="shared" si="169"/>
        <v>0</v>
      </c>
      <c r="R2743" s="16">
        <f t="shared" si="171"/>
        <v>41911.657430555555</v>
      </c>
      <c r="S2743" s="16">
        <f t="shared" si="170"/>
        <v>41932.088194444441</v>
      </c>
    </row>
    <row r="2744" spans="1:19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s="11" t="s">
        <v>8314</v>
      </c>
      <c r="P2744">
        <f t="shared" si="168"/>
        <v>40.61</v>
      </c>
      <c r="Q2744">
        <f t="shared" si="169"/>
        <v>29</v>
      </c>
      <c r="R2744" s="16">
        <f t="shared" si="171"/>
        <v>41030.719756944447</v>
      </c>
      <c r="S2744" s="16">
        <f t="shared" si="170"/>
        <v>41044.719756944447</v>
      </c>
    </row>
    <row r="2745" spans="1:19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s="11" t="s">
        <v>8314</v>
      </c>
      <c r="P2745">
        <f t="shared" si="168"/>
        <v>0</v>
      </c>
      <c r="Q2745">
        <f t="shared" si="169"/>
        <v>0</v>
      </c>
      <c r="R2745" s="16">
        <f t="shared" si="171"/>
        <v>42632.328784722224</v>
      </c>
      <c r="S2745" s="16">
        <f t="shared" si="170"/>
        <v>42662.328784722224</v>
      </c>
    </row>
    <row r="2746" spans="1:19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s="11" t="s">
        <v>8314</v>
      </c>
      <c r="P2746">
        <f t="shared" si="168"/>
        <v>37.950000000000003</v>
      </c>
      <c r="Q2746">
        <f t="shared" si="169"/>
        <v>5</v>
      </c>
      <c r="R2746" s="16">
        <f t="shared" si="171"/>
        <v>40938.062476851854</v>
      </c>
      <c r="S2746" s="16">
        <f t="shared" si="170"/>
        <v>40968.062476851854</v>
      </c>
    </row>
    <row r="2747" spans="1:19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s="11" t="s">
        <v>8314</v>
      </c>
      <c r="P2747">
        <f t="shared" si="168"/>
        <v>35.729999999999997</v>
      </c>
      <c r="Q2747">
        <f t="shared" si="169"/>
        <v>22</v>
      </c>
      <c r="R2747" s="16">
        <f t="shared" si="171"/>
        <v>41044.988055555557</v>
      </c>
      <c r="S2747" s="16">
        <f t="shared" si="170"/>
        <v>41104.988055555557</v>
      </c>
    </row>
    <row r="2748" spans="1:19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s="11" t="s">
        <v>8314</v>
      </c>
      <c r="P2748">
        <f t="shared" si="168"/>
        <v>42.16</v>
      </c>
      <c r="Q2748">
        <f t="shared" si="169"/>
        <v>27</v>
      </c>
      <c r="R2748" s="16">
        <f t="shared" si="171"/>
        <v>41850.781377314815</v>
      </c>
      <c r="S2748" s="16">
        <f t="shared" si="170"/>
        <v>41880.781377314815</v>
      </c>
    </row>
    <row r="2749" spans="1:19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s="11" t="s">
        <v>8314</v>
      </c>
      <c r="P2749">
        <f t="shared" si="168"/>
        <v>35</v>
      </c>
      <c r="Q2749">
        <f t="shared" si="169"/>
        <v>28</v>
      </c>
      <c r="R2749" s="16">
        <f t="shared" si="171"/>
        <v>41044.64811342593</v>
      </c>
      <c r="S2749" s="16">
        <f t="shared" si="170"/>
        <v>41076.131944444445</v>
      </c>
    </row>
    <row r="2750" spans="1:19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s="11" t="s">
        <v>8314</v>
      </c>
      <c r="P2750">
        <f t="shared" si="168"/>
        <v>13.25</v>
      </c>
      <c r="Q2750">
        <f t="shared" si="169"/>
        <v>1</v>
      </c>
      <c r="R2750" s="16">
        <f t="shared" si="171"/>
        <v>42585.7106712963</v>
      </c>
      <c r="S2750" s="16">
        <f t="shared" si="170"/>
        <v>42615.7106712963</v>
      </c>
    </row>
    <row r="2751" spans="1:19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s="11" t="s">
        <v>8314</v>
      </c>
      <c r="P2751">
        <f t="shared" si="168"/>
        <v>55</v>
      </c>
      <c r="Q2751">
        <f t="shared" si="169"/>
        <v>1</v>
      </c>
      <c r="R2751" s="16">
        <f t="shared" si="171"/>
        <v>42068.799039351856</v>
      </c>
      <c r="S2751" s="16">
        <f t="shared" si="170"/>
        <v>42098.757372685184</v>
      </c>
    </row>
    <row r="2752" spans="1:19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s="11" t="s">
        <v>8314</v>
      </c>
      <c r="P2752">
        <f t="shared" si="168"/>
        <v>0</v>
      </c>
      <c r="Q2752">
        <f t="shared" si="169"/>
        <v>0</v>
      </c>
      <c r="R2752" s="16">
        <f t="shared" si="171"/>
        <v>41078.899826388886</v>
      </c>
      <c r="S2752" s="16">
        <f t="shared" si="170"/>
        <v>41090.833333333336</v>
      </c>
    </row>
    <row r="2753" spans="1:19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s="11" t="s">
        <v>8314</v>
      </c>
      <c r="P2753">
        <f t="shared" si="168"/>
        <v>0</v>
      </c>
      <c r="Q2753">
        <f t="shared" si="169"/>
        <v>0</v>
      </c>
      <c r="R2753" s="16">
        <f t="shared" si="171"/>
        <v>41747.887060185189</v>
      </c>
      <c r="S2753" s="16">
        <f t="shared" si="170"/>
        <v>41807.887060185189</v>
      </c>
    </row>
    <row r="2754" spans="1:19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s="11" t="s">
        <v>8314</v>
      </c>
      <c r="P2754">
        <f t="shared" ref="P2754:P2817" si="172">IFERROR(ROUND(E2754/L2754,2),0)</f>
        <v>39.29</v>
      </c>
      <c r="Q2754">
        <f t="shared" ref="Q2754:Q2817" si="173">ROUND((E2754/D2754)*100,0)</f>
        <v>11</v>
      </c>
      <c r="R2754" s="16">
        <f t="shared" si="171"/>
        <v>40855.765092592592</v>
      </c>
      <c r="S2754" s="16">
        <f t="shared" si="170"/>
        <v>40895.765092592592</v>
      </c>
    </row>
    <row r="2755" spans="1:19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s="11" t="s">
        <v>8314</v>
      </c>
      <c r="P2755">
        <f t="shared" si="172"/>
        <v>47.5</v>
      </c>
      <c r="Q2755">
        <f t="shared" si="173"/>
        <v>19</v>
      </c>
      <c r="R2755" s="16">
        <f t="shared" si="171"/>
        <v>41117.900729166664</v>
      </c>
      <c r="S2755" s="16">
        <f t="shared" ref="S2755:S2818" si="174">(((I2755/60)/60)/24)+DATE(1970,1,1)</f>
        <v>41147.900729166664</v>
      </c>
    </row>
    <row r="2756" spans="1:19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s="11" t="s">
        <v>8314</v>
      </c>
      <c r="P2756">
        <f t="shared" si="172"/>
        <v>0</v>
      </c>
      <c r="Q2756">
        <f t="shared" si="173"/>
        <v>0</v>
      </c>
      <c r="R2756" s="16">
        <f t="shared" ref="R2756:R2819" si="175">(((J2756/60)/60)/24)+DATE(1970,1,1)</f>
        <v>41863.636006944449</v>
      </c>
      <c r="S2756" s="16">
        <f t="shared" si="174"/>
        <v>41893.636006944449</v>
      </c>
    </row>
    <row r="2757" spans="1:19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s="11" t="s">
        <v>8314</v>
      </c>
      <c r="P2757">
        <f t="shared" si="172"/>
        <v>17.329999999999998</v>
      </c>
      <c r="Q2757">
        <f t="shared" si="173"/>
        <v>52</v>
      </c>
      <c r="R2757" s="16">
        <f t="shared" si="175"/>
        <v>42072.790821759263</v>
      </c>
      <c r="S2757" s="16">
        <f t="shared" si="174"/>
        <v>42102.790821759263</v>
      </c>
    </row>
    <row r="2758" spans="1:19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s="11" t="s">
        <v>8314</v>
      </c>
      <c r="P2758">
        <f t="shared" si="172"/>
        <v>31.76</v>
      </c>
      <c r="Q2758">
        <f t="shared" si="173"/>
        <v>10</v>
      </c>
      <c r="R2758" s="16">
        <f t="shared" si="175"/>
        <v>41620.90047453704</v>
      </c>
      <c r="S2758" s="16">
        <f t="shared" si="174"/>
        <v>41650.90047453704</v>
      </c>
    </row>
    <row r="2759" spans="1:19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s="11" t="s">
        <v>8314</v>
      </c>
      <c r="P2759">
        <f t="shared" si="172"/>
        <v>5</v>
      </c>
      <c r="Q2759">
        <f t="shared" si="173"/>
        <v>1</v>
      </c>
      <c r="R2759" s="16">
        <f t="shared" si="175"/>
        <v>42573.65662037037</v>
      </c>
      <c r="S2759" s="16">
        <f t="shared" si="174"/>
        <v>42588.65662037037</v>
      </c>
    </row>
    <row r="2760" spans="1:19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s="11" t="s">
        <v>8314</v>
      </c>
      <c r="P2760">
        <f t="shared" si="172"/>
        <v>39</v>
      </c>
      <c r="Q2760">
        <f t="shared" si="173"/>
        <v>12</v>
      </c>
      <c r="R2760" s="16">
        <f t="shared" si="175"/>
        <v>42639.441932870366</v>
      </c>
      <c r="S2760" s="16">
        <f t="shared" si="174"/>
        <v>42653.441932870366</v>
      </c>
    </row>
    <row r="2761" spans="1:19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s="11" t="s">
        <v>8314</v>
      </c>
      <c r="P2761">
        <f t="shared" si="172"/>
        <v>52.5</v>
      </c>
      <c r="Q2761">
        <f t="shared" si="173"/>
        <v>11</v>
      </c>
      <c r="R2761" s="16">
        <f t="shared" si="175"/>
        <v>42524.36650462963</v>
      </c>
      <c r="S2761" s="16">
        <f t="shared" si="174"/>
        <v>42567.36650462963</v>
      </c>
    </row>
    <row r="2762" spans="1:19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s="11" t="s">
        <v>8314</v>
      </c>
      <c r="P2762">
        <f t="shared" si="172"/>
        <v>0</v>
      </c>
      <c r="Q2762">
        <f t="shared" si="173"/>
        <v>0</v>
      </c>
      <c r="R2762" s="16">
        <f t="shared" si="175"/>
        <v>41415.461319444446</v>
      </c>
      <c r="S2762" s="16">
        <f t="shared" si="174"/>
        <v>41445.461319444446</v>
      </c>
    </row>
    <row r="2763" spans="1:19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s="11" t="s">
        <v>8314</v>
      </c>
      <c r="P2763">
        <f t="shared" si="172"/>
        <v>9</v>
      </c>
      <c r="Q2763">
        <f t="shared" si="173"/>
        <v>1</v>
      </c>
      <c r="R2763" s="16">
        <f t="shared" si="175"/>
        <v>41247.063576388886</v>
      </c>
      <c r="S2763" s="16">
        <f t="shared" si="174"/>
        <v>41277.063576388886</v>
      </c>
    </row>
    <row r="2764" spans="1:19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s="11" t="s">
        <v>8314</v>
      </c>
      <c r="P2764">
        <f t="shared" si="172"/>
        <v>25</v>
      </c>
      <c r="Q2764">
        <f t="shared" si="173"/>
        <v>1</v>
      </c>
      <c r="R2764" s="16">
        <f t="shared" si="175"/>
        <v>40927.036979166667</v>
      </c>
      <c r="S2764" s="16">
        <f t="shared" si="174"/>
        <v>40986.995312500003</v>
      </c>
    </row>
    <row r="2765" spans="1:19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s="11" t="s">
        <v>8314</v>
      </c>
      <c r="P2765">
        <f t="shared" si="172"/>
        <v>30</v>
      </c>
      <c r="Q2765">
        <f t="shared" si="173"/>
        <v>0</v>
      </c>
      <c r="R2765" s="16">
        <f t="shared" si="175"/>
        <v>41373.579675925925</v>
      </c>
      <c r="S2765" s="16">
        <f t="shared" si="174"/>
        <v>41418.579675925925</v>
      </c>
    </row>
    <row r="2766" spans="1:19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s="11" t="s">
        <v>8314</v>
      </c>
      <c r="P2766">
        <f t="shared" si="172"/>
        <v>11.25</v>
      </c>
      <c r="Q2766">
        <f t="shared" si="173"/>
        <v>1</v>
      </c>
      <c r="R2766" s="16">
        <f t="shared" si="175"/>
        <v>41030.292025462964</v>
      </c>
      <c r="S2766" s="16">
        <f t="shared" si="174"/>
        <v>41059.791666666664</v>
      </c>
    </row>
    <row r="2767" spans="1:19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s="11" t="s">
        <v>8314</v>
      </c>
      <c r="P2767">
        <f t="shared" si="172"/>
        <v>0</v>
      </c>
      <c r="Q2767">
        <f t="shared" si="173"/>
        <v>0</v>
      </c>
      <c r="R2767" s="16">
        <f t="shared" si="175"/>
        <v>41194.579027777778</v>
      </c>
      <c r="S2767" s="16">
        <f t="shared" si="174"/>
        <v>41210.579027777778</v>
      </c>
    </row>
    <row r="2768" spans="1:19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s="11" t="s">
        <v>8314</v>
      </c>
      <c r="P2768">
        <f t="shared" si="172"/>
        <v>25</v>
      </c>
      <c r="Q2768">
        <f t="shared" si="173"/>
        <v>2</v>
      </c>
      <c r="R2768" s="16">
        <f t="shared" si="175"/>
        <v>40736.668032407404</v>
      </c>
      <c r="S2768" s="16">
        <f t="shared" si="174"/>
        <v>40766.668032407404</v>
      </c>
    </row>
    <row r="2769" spans="1:19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s="11" t="s">
        <v>8314</v>
      </c>
      <c r="P2769">
        <f t="shared" si="172"/>
        <v>11.33</v>
      </c>
      <c r="Q2769">
        <f t="shared" si="173"/>
        <v>1</v>
      </c>
      <c r="R2769" s="16">
        <f t="shared" si="175"/>
        <v>42172.958912037036</v>
      </c>
      <c r="S2769" s="16">
        <f t="shared" si="174"/>
        <v>42232.958912037036</v>
      </c>
    </row>
    <row r="2770" spans="1:19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s="11" t="s">
        <v>8314</v>
      </c>
      <c r="P2770">
        <f t="shared" si="172"/>
        <v>29.47</v>
      </c>
      <c r="Q2770">
        <f t="shared" si="173"/>
        <v>14</v>
      </c>
      <c r="R2770" s="16">
        <f t="shared" si="175"/>
        <v>40967.614849537036</v>
      </c>
      <c r="S2770" s="16">
        <f t="shared" si="174"/>
        <v>40997.573182870372</v>
      </c>
    </row>
    <row r="2771" spans="1:19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s="11" t="s">
        <v>8314</v>
      </c>
      <c r="P2771">
        <f t="shared" si="172"/>
        <v>1</v>
      </c>
      <c r="Q2771">
        <f t="shared" si="173"/>
        <v>0</v>
      </c>
      <c r="R2771" s="16">
        <f t="shared" si="175"/>
        <v>41745.826273148145</v>
      </c>
      <c r="S2771" s="16">
        <f t="shared" si="174"/>
        <v>41795.826273148145</v>
      </c>
    </row>
    <row r="2772" spans="1:19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s="11" t="s">
        <v>8314</v>
      </c>
      <c r="P2772">
        <f t="shared" si="172"/>
        <v>63.1</v>
      </c>
      <c r="Q2772">
        <f t="shared" si="173"/>
        <v>10</v>
      </c>
      <c r="R2772" s="16">
        <f t="shared" si="175"/>
        <v>41686.705208333333</v>
      </c>
      <c r="S2772" s="16">
        <f t="shared" si="174"/>
        <v>41716.663541666669</v>
      </c>
    </row>
    <row r="2773" spans="1:19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s="11" t="s">
        <v>8314</v>
      </c>
      <c r="P2773">
        <f t="shared" si="172"/>
        <v>0</v>
      </c>
      <c r="Q2773">
        <f t="shared" si="173"/>
        <v>0</v>
      </c>
      <c r="R2773" s="16">
        <f t="shared" si="175"/>
        <v>41257.531712962962</v>
      </c>
      <c r="S2773" s="16">
        <f t="shared" si="174"/>
        <v>41306.708333333336</v>
      </c>
    </row>
    <row r="2774" spans="1:19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s="11" t="s">
        <v>8314</v>
      </c>
      <c r="P2774">
        <f t="shared" si="172"/>
        <v>0</v>
      </c>
      <c r="Q2774">
        <f t="shared" si="173"/>
        <v>0</v>
      </c>
      <c r="R2774" s="16">
        <f t="shared" si="175"/>
        <v>41537.869143518517</v>
      </c>
      <c r="S2774" s="16">
        <f t="shared" si="174"/>
        <v>41552.869143518517</v>
      </c>
    </row>
    <row r="2775" spans="1:19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s="11" t="s">
        <v>8314</v>
      </c>
      <c r="P2775">
        <f t="shared" si="172"/>
        <v>1</v>
      </c>
      <c r="Q2775">
        <f t="shared" si="173"/>
        <v>0</v>
      </c>
      <c r="R2775" s="16">
        <f t="shared" si="175"/>
        <v>42474.86482638889</v>
      </c>
      <c r="S2775" s="16">
        <f t="shared" si="174"/>
        <v>42484.86482638889</v>
      </c>
    </row>
    <row r="2776" spans="1:19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s="11" t="s">
        <v>8314</v>
      </c>
      <c r="P2776">
        <f t="shared" si="172"/>
        <v>43.85</v>
      </c>
      <c r="Q2776">
        <f t="shared" si="173"/>
        <v>14</v>
      </c>
      <c r="R2776" s="16">
        <f t="shared" si="175"/>
        <v>41311.126481481479</v>
      </c>
      <c r="S2776" s="16">
        <f t="shared" si="174"/>
        <v>41341.126481481479</v>
      </c>
    </row>
    <row r="2777" spans="1:19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s="11" t="s">
        <v>8314</v>
      </c>
      <c r="P2777">
        <f t="shared" si="172"/>
        <v>75</v>
      </c>
      <c r="Q2777">
        <f t="shared" si="173"/>
        <v>3</v>
      </c>
      <c r="R2777" s="16">
        <f t="shared" si="175"/>
        <v>40863.013356481482</v>
      </c>
      <c r="S2777" s="16">
        <f t="shared" si="174"/>
        <v>40893.013356481482</v>
      </c>
    </row>
    <row r="2778" spans="1:19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s="11" t="s">
        <v>8314</v>
      </c>
      <c r="P2778">
        <f t="shared" si="172"/>
        <v>45.97</v>
      </c>
      <c r="Q2778">
        <f t="shared" si="173"/>
        <v>8</v>
      </c>
      <c r="R2778" s="16">
        <f t="shared" si="175"/>
        <v>42136.297175925924</v>
      </c>
      <c r="S2778" s="16">
        <f t="shared" si="174"/>
        <v>42167.297175925924</v>
      </c>
    </row>
    <row r="2779" spans="1:19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s="11" t="s">
        <v>8314</v>
      </c>
      <c r="P2779">
        <f t="shared" si="172"/>
        <v>10</v>
      </c>
      <c r="Q2779">
        <f t="shared" si="173"/>
        <v>0</v>
      </c>
      <c r="R2779" s="16">
        <f t="shared" si="175"/>
        <v>42172.669027777782</v>
      </c>
      <c r="S2779" s="16">
        <f t="shared" si="174"/>
        <v>42202.669027777782</v>
      </c>
    </row>
    <row r="2780" spans="1:19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s="11" t="s">
        <v>8314</v>
      </c>
      <c r="P2780">
        <f t="shared" si="172"/>
        <v>93.67</v>
      </c>
      <c r="Q2780">
        <f t="shared" si="173"/>
        <v>26</v>
      </c>
      <c r="R2780" s="16">
        <f t="shared" si="175"/>
        <v>41846.978078703702</v>
      </c>
      <c r="S2780" s="16">
        <f t="shared" si="174"/>
        <v>41876.978078703702</v>
      </c>
    </row>
    <row r="2781" spans="1:19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s="11" t="s">
        <v>8314</v>
      </c>
      <c r="P2781">
        <f t="shared" si="172"/>
        <v>53</v>
      </c>
      <c r="Q2781">
        <f t="shared" si="173"/>
        <v>2</v>
      </c>
      <c r="R2781" s="16">
        <f t="shared" si="175"/>
        <v>42300.585891203707</v>
      </c>
      <c r="S2781" s="16">
        <f t="shared" si="174"/>
        <v>42330.627557870372</v>
      </c>
    </row>
    <row r="2782" spans="1:19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s="11" t="s">
        <v>8314</v>
      </c>
      <c r="P2782">
        <f t="shared" si="172"/>
        <v>0</v>
      </c>
      <c r="Q2782">
        <f t="shared" si="173"/>
        <v>0</v>
      </c>
      <c r="R2782" s="16">
        <f t="shared" si="175"/>
        <v>42774.447777777779</v>
      </c>
      <c r="S2782" s="16">
        <f t="shared" si="174"/>
        <v>42804.447777777779</v>
      </c>
    </row>
    <row r="2783" spans="1:19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s="11" t="s">
        <v>8274</v>
      </c>
      <c r="P2783">
        <f t="shared" si="172"/>
        <v>47</v>
      </c>
      <c r="Q2783">
        <f t="shared" si="173"/>
        <v>105</v>
      </c>
      <c r="R2783" s="16">
        <f t="shared" si="175"/>
        <v>42018.94159722222</v>
      </c>
      <c r="S2783" s="16">
        <f t="shared" si="174"/>
        <v>42047.291666666672</v>
      </c>
    </row>
    <row r="2784" spans="1:19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s="11" t="s">
        <v>8274</v>
      </c>
      <c r="P2784">
        <f t="shared" si="172"/>
        <v>66.67</v>
      </c>
      <c r="Q2784">
        <f t="shared" si="173"/>
        <v>120</v>
      </c>
      <c r="R2784" s="16">
        <f t="shared" si="175"/>
        <v>42026.924976851849</v>
      </c>
      <c r="S2784" s="16">
        <f t="shared" si="174"/>
        <v>42052.207638888889</v>
      </c>
    </row>
    <row r="2785" spans="1:19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s="11" t="s">
        <v>8274</v>
      </c>
      <c r="P2785">
        <f t="shared" si="172"/>
        <v>18.77</v>
      </c>
      <c r="Q2785">
        <f t="shared" si="173"/>
        <v>115</v>
      </c>
      <c r="R2785" s="16">
        <f t="shared" si="175"/>
        <v>42103.535254629634</v>
      </c>
      <c r="S2785" s="16">
        <f t="shared" si="174"/>
        <v>42117.535254629634</v>
      </c>
    </row>
    <row r="2786" spans="1:19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s="11" t="s">
        <v>8274</v>
      </c>
      <c r="P2786">
        <f t="shared" si="172"/>
        <v>66.11</v>
      </c>
      <c r="Q2786">
        <f t="shared" si="173"/>
        <v>119</v>
      </c>
      <c r="R2786" s="16">
        <f t="shared" si="175"/>
        <v>41920.787534722222</v>
      </c>
      <c r="S2786" s="16">
        <f t="shared" si="174"/>
        <v>41941.787534722222</v>
      </c>
    </row>
    <row r="2787" spans="1:19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s="11" t="s">
        <v>8274</v>
      </c>
      <c r="P2787">
        <f t="shared" si="172"/>
        <v>36.86</v>
      </c>
      <c r="Q2787">
        <f t="shared" si="173"/>
        <v>105</v>
      </c>
      <c r="R2787" s="16">
        <f t="shared" si="175"/>
        <v>42558.189432870371</v>
      </c>
      <c r="S2787" s="16">
        <f t="shared" si="174"/>
        <v>42587.875</v>
      </c>
    </row>
    <row r="2788" spans="1:19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s="11" t="s">
        <v>8274</v>
      </c>
      <c r="P2788">
        <f t="shared" si="172"/>
        <v>39.81</v>
      </c>
      <c r="Q2788">
        <f t="shared" si="173"/>
        <v>118</v>
      </c>
      <c r="R2788" s="16">
        <f t="shared" si="175"/>
        <v>41815.569212962961</v>
      </c>
      <c r="S2788" s="16">
        <f t="shared" si="174"/>
        <v>41829.569212962961</v>
      </c>
    </row>
    <row r="2789" spans="1:19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s="11" t="s">
        <v>8274</v>
      </c>
      <c r="P2789">
        <f t="shared" si="172"/>
        <v>31.5</v>
      </c>
      <c r="Q2789">
        <f t="shared" si="173"/>
        <v>120</v>
      </c>
      <c r="R2789" s="16">
        <f t="shared" si="175"/>
        <v>41808.198518518519</v>
      </c>
      <c r="S2789" s="16">
        <f t="shared" si="174"/>
        <v>41838.198518518519</v>
      </c>
    </row>
    <row r="2790" spans="1:19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s="11" t="s">
        <v>8274</v>
      </c>
      <c r="P2790">
        <f t="shared" si="172"/>
        <v>102.5</v>
      </c>
      <c r="Q2790">
        <f t="shared" si="173"/>
        <v>103</v>
      </c>
      <c r="R2790" s="16">
        <f t="shared" si="175"/>
        <v>42550.701886574068</v>
      </c>
      <c r="S2790" s="16">
        <f t="shared" si="174"/>
        <v>42580.701886574068</v>
      </c>
    </row>
    <row r="2791" spans="1:19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s="11" t="s">
        <v>8274</v>
      </c>
      <c r="P2791">
        <f t="shared" si="172"/>
        <v>126.46</v>
      </c>
      <c r="Q2791">
        <f t="shared" si="173"/>
        <v>101</v>
      </c>
      <c r="R2791" s="16">
        <f t="shared" si="175"/>
        <v>42056.013124999998</v>
      </c>
      <c r="S2791" s="16">
        <f t="shared" si="174"/>
        <v>42075.166666666672</v>
      </c>
    </row>
    <row r="2792" spans="1:19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s="11" t="s">
        <v>8274</v>
      </c>
      <c r="P2792">
        <f t="shared" si="172"/>
        <v>47.88</v>
      </c>
      <c r="Q2792">
        <f t="shared" si="173"/>
        <v>105</v>
      </c>
      <c r="R2792" s="16">
        <f t="shared" si="175"/>
        <v>42016.938692129625</v>
      </c>
      <c r="S2792" s="16">
        <f t="shared" si="174"/>
        <v>42046.938692129625</v>
      </c>
    </row>
    <row r="2793" spans="1:19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s="11" t="s">
        <v>8274</v>
      </c>
      <c r="P2793">
        <f t="shared" si="172"/>
        <v>73.209999999999994</v>
      </c>
      <c r="Q2793">
        <f t="shared" si="173"/>
        <v>103</v>
      </c>
      <c r="R2793" s="16">
        <f t="shared" si="175"/>
        <v>42591.899988425925</v>
      </c>
      <c r="S2793" s="16">
        <f t="shared" si="174"/>
        <v>42622.166666666672</v>
      </c>
    </row>
    <row r="2794" spans="1:19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s="11" t="s">
        <v>8274</v>
      </c>
      <c r="P2794">
        <f t="shared" si="172"/>
        <v>89.67</v>
      </c>
      <c r="Q2794">
        <f t="shared" si="173"/>
        <v>108</v>
      </c>
      <c r="R2794" s="16">
        <f t="shared" si="175"/>
        <v>42183.231006944443</v>
      </c>
      <c r="S2794" s="16">
        <f t="shared" si="174"/>
        <v>42228.231006944443</v>
      </c>
    </row>
    <row r="2795" spans="1:19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s="11" t="s">
        <v>8274</v>
      </c>
      <c r="P2795">
        <f t="shared" si="172"/>
        <v>151.46</v>
      </c>
      <c r="Q2795">
        <f t="shared" si="173"/>
        <v>111</v>
      </c>
      <c r="R2795" s="16">
        <f t="shared" si="175"/>
        <v>42176.419039351851</v>
      </c>
      <c r="S2795" s="16">
        <f t="shared" si="174"/>
        <v>42206.419039351851</v>
      </c>
    </row>
    <row r="2796" spans="1:19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s="11" t="s">
        <v>8274</v>
      </c>
      <c r="P2796">
        <f t="shared" si="172"/>
        <v>25</v>
      </c>
      <c r="Q2796">
        <f t="shared" si="173"/>
        <v>150</v>
      </c>
      <c r="R2796" s="16">
        <f t="shared" si="175"/>
        <v>42416.691655092596</v>
      </c>
      <c r="S2796" s="16">
        <f t="shared" si="174"/>
        <v>42432.791666666672</v>
      </c>
    </row>
    <row r="2797" spans="1:19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s="11" t="s">
        <v>8274</v>
      </c>
      <c r="P2797">
        <f t="shared" si="172"/>
        <v>36.5</v>
      </c>
      <c r="Q2797">
        <f t="shared" si="173"/>
        <v>104</v>
      </c>
      <c r="R2797" s="16">
        <f t="shared" si="175"/>
        <v>41780.525937500002</v>
      </c>
      <c r="S2797" s="16">
        <f t="shared" si="174"/>
        <v>41796.958333333336</v>
      </c>
    </row>
    <row r="2798" spans="1:19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s="11" t="s">
        <v>8274</v>
      </c>
      <c r="P2798">
        <f t="shared" si="172"/>
        <v>44</v>
      </c>
      <c r="Q2798">
        <f t="shared" si="173"/>
        <v>116</v>
      </c>
      <c r="R2798" s="16">
        <f t="shared" si="175"/>
        <v>41795.528101851851</v>
      </c>
      <c r="S2798" s="16">
        <f t="shared" si="174"/>
        <v>41825.528101851851</v>
      </c>
    </row>
    <row r="2799" spans="1:19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s="11" t="s">
        <v>8274</v>
      </c>
      <c r="P2799">
        <f t="shared" si="172"/>
        <v>87.36</v>
      </c>
      <c r="Q2799">
        <f t="shared" si="173"/>
        <v>103</v>
      </c>
      <c r="R2799" s="16">
        <f t="shared" si="175"/>
        <v>41798.94027777778</v>
      </c>
      <c r="S2799" s="16">
        <f t="shared" si="174"/>
        <v>41828.94027777778</v>
      </c>
    </row>
    <row r="2800" spans="1:19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s="11" t="s">
        <v>8274</v>
      </c>
      <c r="P2800">
        <f t="shared" si="172"/>
        <v>36.47</v>
      </c>
      <c r="Q2800">
        <f t="shared" si="173"/>
        <v>101</v>
      </c>
      <c r="R2800" s="16">
        <f t="shared" si="175"/>
        <v>42201.675011574072</v>
      </c>
      <c r="S2800" s="16">
        <f t="shared" si="174"/>
        <v>42216.666666666672</v>
      </c>
    </row>
    <row r="2801" spans="1:19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s="11" t="s">
        <v>8274</v>
      </c>
      <c r="P2801">
        <f t="shared" si="172"/>
        <v>44.86</v>
      </c>
      <c r="Q2801">
        <f t="shared" si="173"/>
        <v>117</v>
      </c>
      <c r="R2801" s="16">
        <f t="shared" si="175"/>
        <v>42507.264699074076</v>
      </c>
      <c r="S2801" s="16">
        <f t="shared" si="174"/>
        <v>42538.666666666672</v>
      </c>
    </row>
    <row r="2802" spans="1:19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s="11" t="s">
        <v>8274</v>
      </c>
      <c r="P2802">
        <f t="shared" si="172"/>
        <v>42.9</v>
      </c>
      <c r="Q2802">
        <f t="shared" si="173"/>
        <v>133</v>
      </c>
      <c r="R2802" s="16">
        <f t="shared" si="175"/>
        <v>41948.552847222221</v>
      </c>
      <c r="S2802" s="16">
        <f t="shared" si="174"/>
        <v>42008.552847222221</v>
      </c>
    </row>
    <row r="2803" spans="1:19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s="11" t="s">
        <v>8274</v>
      </c>
      <c r="P2803">
        <f t="shared" si="172"/>
        <v>51.23</v>
      </c>
      <c r="Q2803">
        <f t="shared" si="173"/>
        <v>133</v>
      </c>
      <c r="R2803" s="16">
        <f t="shared" si="175"/>
        <v>41900.243159722224</v>
      </c>
      <c r="S2803" s="16">
        <f t="shared" si="174"/>
        <v>41922.458333333336</v>
      </c>
    </row>
    <row r="2804" spans="1:19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s="11" t="s">
        <v>8274</v>
      </c>
      <c r="P2804">
        <f t="shared" si="172"/>
        <v>33.94</v>
      </c>
      <c r="Q2804">
        <f t="shared" si="173"/>
        <v>102</v>
      </c>
      <c r="R2804" s="16">
        <f t="shared" si="175"/>
        <v>42192.64707175926</v>
      </c>
      <c r="S2804" s="16">
        <f t="shared" si="174"/>
        <v>42222.64707175926</v>
      </c>
    </row>
    <row r="2805" spans="1:19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s="11" t="s">
        <v>8274</v>
      </c>
      <c r="P2805">
        <f t="shared" si="172"/>
        <v>90.74</v>
      </c>
      <c r="Q2805">
        <f t="shared" si="173"/>
        <v>128</v>
      </c>
      <c r="R2805" s="16">
        <f t="shared" si="175"/>
        <v>42158.065694444449</v>
      </c>
      <c r="S2805" s="16">
        <f t="shared" si="174"/>
        <v>42201</v>
      </c>
    </row>
    <row r="2806" spans="1:19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s="11" t="s">
        <v>8274</v>
      </c>
      <c r="P2806">
        <f t="shared" si="172"/>
        <v>50</v>
      </c>
      <c r="Q2806">
        <f t="shared" si="173"/>
        <v>115</v>
      </c>
      <c r="R2806" s="16">
        <f t="shared" si="175"/>
        <v>41881.453587962962</v>
      </c>
      <c r="S2806" s="16">
        <f t="shared" si="174"/>
        <v>41911.453587962962</v>
      </c>
    </row>
    <row r="2807" spans="1:19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s="11" t="s">
        <v>8274</v>
      </c>
      <c r="P2807">
        <f t="shared" si="172"/>
        <v>24.44</v>
      </c>
      <c r="Q2807">
        <f t="shared" si="173"/>
        <v>110</v>
      </c>
      <c r="R2807" s="16">
        <f t="shared" si="175"/>
        <v>42213.505474537036</v>
      </c>
      <c r="S2807" s="16">
        <f t="shared" si="174"/>
        <v>42238.505474537036</v>
      </c>
    </row>
    <row r="2808" spans="1:19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s="11" t="s">
        <v>8274</v>
      </c>
      <c r="P2808">
        <f t="shared" si="172"/>
        <v>44.25</v>
      </c>
      <c r="Q2808">
        <f t="shared" si="173"/>
        <v>112</v>
      </c>
      <c r="R2808" s="16">
        <f t="shared" si="175"/>
        <v>42185.267245370371</v>
      </c>
      <c r="S2808" s="16">
        <f t="shared" si="174"/>
        <v>42221.458333333328</v>
      </c>
    </row>
    <row r="2809" spans="1:19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s="11" t="s">
        <v>8274</v>
      </c>
      <c r="P2809">
        <f t="shared" si="172"/>
        <v>67.739999999999995</v>
      </c>
      <c r="Q2809">
        <f t="shared" si="173"/>
        <v>126</v>
      </c>
      <c r="R2809" s="16">
        <f t="shared" si="175"/>
        <v>42154.873124999998</v>
      </c>
      <c r="S2809" s="16">
        <f t="shared" si="174"/>
        <v>42184.873124999998</v>
      </c>
    </row>
    <row r="2810" spans="1:19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s="11" t="s">
        <v>8274</v>
      </c>
      <c r="P2810">
        <f t="shared" si="172"/>
        <v>65.38</v>
      </c>
      <c r="Q2810">
        <f t="shared" si="173"/>
        <v>100</v>
      </c>
      <c r="R2810" s="16">
        <f t="shared" si="175"/>
        <v>42208.84646990741</v>
      </c>
      <c r="S2810" s="16">
        <f t="shared" si="174"/>
        <v>42238.84646990741</v>
      </c>
    </row>
    <row r="2811" spans="1:19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s="11" t="s">
        <v>8274</v>
      </c>
      <c r="P2811">
        <f t="shared" si="172"/>
        <v>121.9</v>
      </c>
      <c r="Q2811">
        <f t="shared" si="173"/>
        <v>102</v>
      </c>
      <c r="R2811" s="16">
        <f t="shared" si="175"/>
        <v>42451.496817129635</v>
      </c>
      <c r="S2811" s="16">
        <f t="shared" si="174"/>
        <v>42459.610416666663</v>
      </c>
    </row>
    <row r="2812" spans="1:19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s="11" t="s">
        <v>8274</v>
      </c>
      <c r="P2812">
        <f t="shared" si="172"/>
        <v>47.46</v>
      </c>
      <c r="Q2812">
        <f t="shared" si="173"/>
        <v>108</v>
      </c>
      <c r="R2812" s="16">
        <f t="shared" si="175"/>
        <v>41759.13962962963</v>
      </c>
      <c r="S2812" s="16">
        <f t="shared" si="174"/>
        <v>41791.165972222225</v>
      </c>
    </row>
    <row r="2813" spans="1:19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s="11" t="s">
        <v>8274</v>
      </c>
      <c r="P2813">
        <f t="shared" si="172"/>
        <v>92.84</v>
      </c>
      <c r="Q2813">
        <f t="shared" si="173"/>
        <v>100</v>
      </c>
      <c r="R2813" s="16">
        <f t="shared" si="175"/>
        <v>42028.496562500004</v>
      </c>
      <c r="S2813" s="16">
        <f t="shared" si="174"/>
        <v>42058.496562500004</v>
      </c>
    </row>
    <row r="2814" spans="1:19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s="11" t="s">
        <v>8274</v>
      </c>
      <c r="P2814">
        <f t="shared" si="172"/>
        <v>68.25</v>
      </c>
      <c r="Q2814">
        <f t="shared" si="173"/>
        <v>113</v>
      </c>
      <c r="R2814" s="16">
        <f t="shared" si="175"/>
        <v>42054.74418981481</v>
      </c>
      <c r="S2814" s="16">
        <f t="shared" si="174"/>
        <v>42100.166666666672</v>
      </c>
    </row>
    <row r="2815" spans="1:19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s="11" t="s">
        <v>8274</v>
      </c>
      <c r="P2815">
        <f t="shared" si="172"/>
        <v>37.21</v>
      </c>
      <c r="Q2815">
        <f t="shared" si="173"/>
        <v>128</v>
      </c>
      <c r="R2815" s="16">
        <f t="shared" si="175"/>
        <v>42693.742604166662</v>
      </c>
      <c r="S2815" s="16">
        <f t="shared" si="174"/>
        <v>42718.742604166662</v>
      </c>
    </row>
    <row r="2816" spans="1:19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s="11" t="s">
        <v>8274</v>
      </c>
      <c r="P2816">
        <f t="shared" si="172"/>
        <v>25.25</v>
      </c>
      <c r="Q2816">
        <f t="shared" si="173"/>
        <v>108</v>
      </c>
      <c r="R2816" s="16">
        <f t="shared" si="175"/>
        <v>42103.399479166663</v>
      </c>
      <c r="S2816" s="16">
        <f t="shared" si="174"/>
        <v>42133.399479166663</v>
      </c>
    </row>
    <row r="2817" spans="1:19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s="11" t="s">
        <v>8274</v>
      </c>
      <c r="P2817">
        <f t="shared" si="172"/>
        <v>43.21</v>
      </c>
      <c r="Q2817">
        <f t="shared" si="173"/>
        <v>242</v>
      </c>
      <c r="R2817" s="16">
        <f t="shared" si="175"/>
        <v>42559.776724537034</v>
      </c>
      <c r="S2817" s="16">
        <f t="shared" si="174"/>
        <v>42589.776724537034</v>
      </c>
    </row>
    <row r="2818" spans="1:19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s="11" t="s">
        <v>8274</v>
      </c>
      <c r="P2818">
        <f t="shared" ref="P2818:P2881" si="176">IFERROR(ROUND(E2818/L2818,2),0)</f>
        <v>25.13</v>
      </c>
      <c r="Q2818">
        <f t="shared" ref="Q2818:Q2881" si="177">ROUND((E2818/D2818)*100,0)</f>
        <v>142</v>
      </c>
      <c r="R2818" s="16">
        <f t="shared" si="175"/>
        <v>42188.467499999999</v>
      </c>
      <c r="S2818" s="16">
        <f t="shared" si="174"/>
        <v>42218.666666666672</v>
      </c>
    </row>
    <row r="2819" spans="1:19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s="11" t="s">
        <v>8274</v>
      </c>
      <c r="P2819">
        <f t="shared" si="176"/>
        <v>23.64</v>
      </c>
      <c r="Q2819">
        <f t="shared" si="177"/>
        <v>130</v>
      </c>
      <c r="R2819" s="16">
        <f t="shared" si="175"/>
        <v>42023.634976851856</v>
      </c>
      <c r="S2819" s="16">
        <f t="shared" ref="S2819:S2882" si="178">(((I2819/60)/60)/24)+DATE(1970,1,1)</f>
        <v>42063.634976851856</v>
      </c>
    </row>
    <row r="2820" spans="1:19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s="11" t="s">
        <v>8274</v>
      </c>
      <c r="P2820">
        <f t="shared" si="176"/>
        <v>103.95</v>
      </c>
      <c r="Q2820">
        <f t="shared" si="177"/>
        <v>106</v>
      </c>
      <c r="R2820" s="16">
        <f t="shared" ref="R2820:R2883" si="179">(((J2820/60)/60)/24)+DATE(1970,1,1)</f>
        <v>42250.598217592589</v>
      </c>
      <c r="S2820" s="16">
        <f t="shared" si="178"/>
        <v>42270.598217592589</v>
      </c>
    </row>
    <row r="2821" spans="1:19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s="11" t="s">
        <v>8274</v>
      </c>
      <c r="P2821">
        <f t="shared" si="176"/>
        <v>50.38</v>
      </c>
      <c r="Q2821">
        <f t="shared" si="177"/>
        <v>105</v>
      </c>
      <c r="R2821" s="16">
        <f t="shared" si="179"/>
        <v>42139.525567129633</v>
      </c>
      <c r="S2821" s="16">
        <f t="shared" si="178"/>
        <v>42169.525567129633</v>
      </c>
    </row>
    <row r="2822" spans="1:19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s="11" t="s">
        <v>8274</v>
      </c>
      <c r="P2822">
        <f t="shared" si="176"/>
        <v>13.6</v>
      </c>
      <c r="Q2822">
        <f t="shared" si="177"/>
        <v>136</v>
      </c>
      <c r="R2822" s="16">
        <f t="shared" si="179"/>
        <v>42401.610983796301</v>
      </c>
      <c r="S2822" s="16">
        <f t="shared" si="178"/>
        <v>42426</v>
      </c>
    </row>
    <row r="2823" spans="1:19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s="11" t="s">
        <v>8274</v>
      </c>
      <c r="P2823">
        <f t="shared" si="176"/>
        <v>28.57</v>
      </c>
      <c r="Q2823">
        <f t="shared" si="177"/>
        <v>100</v>
      </c>
      <c r="R2823" s="16">
        <f t="shared" si="179"/>
        <v>41875.922858796301</v>
      </c>
      <c r="S2823" s="16">
        <f t="shared" si="178"/>
        <v>41905.922858796301</v>
      </c>
    </row>
    <row r="2824" spans="1:19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s="11" t="s">
        <v>8274</v>
      </c>
      <c r="P2824">
        <f t="shared" si="176"/>
        <v>63.83</v>
      </c>
      <c r="Q2824">
        <f t="shared" si="177"/>
        <v>100</v>
      </c>
      <c r="R2824" s="16">
        <f t="shared" si="179"/>
        <v>42060.683935185181</v>
      </c>
      <c r="S2824" s="16">
        <f t="shared" si="178"/>
        <v>42090.642268518524</v>
      </c>
    </row>
    <row r="2825" spans="1:19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s="11" t="s">
        <v>8274</v>
      </c>
      <c r="P2825">
        <f t="shared" si="176"/>
        <v>8.86</v>
      </c>
      <c r="Q2825">
        <f t="shared" si="177"/>
        <v>124</v>
      </c>
      <c r="R2825" s="16">
        <f t="shared" si="179"/>
        <v>42067.011643518519</v>
      </c>
      <c r="S2825" s="16">
        <f t="shared" si="178"/>
        <v>42094.957638888889</v>
      </c>
    </row>
    <row r="2826" spans="1:19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s="11" t="s">
        <v>8274</v>
      </c>
      <c r="P2826">
        <f t="shared" si="176"/>
        <v>50.67</v>
      </c>
      <c r="Q2826">
        <f t="shared" si="177"/>
        <v>117</v>
      </c>
      <c r="R2826" s="16">
        <f t="shared" si="179"/>
        <v>42136.270787037036</v>
      </c>
      <c r="S2826" s="16">
        <f t="shared" si="178"/>
        <v>42168.071527777778</v>
      </c>
    </row>
    <row r="2827" spans="1:19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s="11" t="s">
        <v>8274</v>
      </c>
      <c r="P2827">
        <f t="shared" si="176"/>
        <v>60.78</v>
      </c>
      <c r="Q2827">
        <f t="shared" si="177"/>
        <v>103</v>
      </c>
      <c r="R2827" s="16">
        <f t="shared" si="179"/>
        <v>42312.792662037042</v>
      </c>
      <c r="S2827" s="16">
        <f t="shared" si="178"/>
        <v>42342.792662037042</v>
      </c>
    </row>
    <row r="2828" spans="1:19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s="11" t="s">
        <v>8274</v>
      </c>
      <c r="P2828">
        <f t="shared" si="176"/>
        <v>113.42</v>
      </c>
      <c r="Q2828">
        <f t="shared" si="177"/>
        <v>108</v>
      </c>
      <c r="R2828" s="16">
        <f t="shared" si="179"/>
        <v>42171.034861111111</v>
      </c>
      <c r="S2828" s="16">
        <f t="shared" si="178"/>
        <v>42195.291666666672</v>
      </c>
    </row>
    <row r="2829" spans="1:19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s="11" t="s">
        <v>8274</v>
      </c>
      <c r="P2829">
        <f t="shared" si="176"/>
        <v>104.57</v>
      </c>
      <c r="Q2829">
        <f t="shared" si="177"/>
        <v>120</v>
      </c>
      <c r="R2829" s="16">
        <f t="shared" si="179"/>
        <v>42494.683634259258</v>
      </c>
      <c r="S2829" s="16">
        <f t="shared" si="178"/>
        <v>42524.6875</v>
      </c>
    </row>
    <row r="2830" spans="1:19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s="11" t="s">
        <v>8274</v>
      </c>
      <c r="P2830">
        <f t="shared" si="176"/>
        <v>98.31</v>
      </c>
      <c r="Q2830">
        <f t="shared" si="177"/>
        <v>100</v>
      </c>
      <c r="R2830" s="16">
        <f t="shared" si="179"/>
        <v>42254.264687499999</v>
      </c>
      <c r="S2830" s="16">
        <f t="shared" si="178"/>
        <v>42279.958333333328</v>
      </c>
    </row>
    <row r="2831" spans="1:19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s="11" t="s">
        <v>8274</v>
      </c>
      <c r="P2831">
        <f t="shared" si="176"/>
        <v>35.04</v>
      </c>
      <c r="Q2831">
        <f t="shared" si="177"/>
        <v>107</v>
      </c>
      <c r="R2831" s="16">
        <f t="shared" si="179"/>
        <v>42495.434236111112</v>
      </c>
      <c r="S2831" s="16">
        <f t="shared" si="178"/>
        <v>42523.434236111112</v>
      </c>
    </row>
    <row r="2832" spans="1:19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s="11" t="s">
        <v>8274</v>
      </c>
      <c r="P2832">
        <f t="shared" si="176"/>
        <v>272.73</v>
      </c>
      <c r="Q2832">
        <f t="shared" si="177"/>
        <v>100</v>
      </c>
      <c r="R2832" s="16">
        <f t="shared" si="179"/>
        <v>41758.839675925927</v>
      </c>
      <c r="S2832" s="16">
        <f t="shared" si="178"/>
        <v>41771.165972222225</v>
      </c>
    </row>
    <row r="2833" spans="1:19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s="11" t="s">
        <v>8274</v>
      </c>
      <c r="P2833">
        <f t="shared" si="176"/>
        <v>63.85</v>
      </c>
      <c r="Q2833">
        <f t="shared" si="177"/>
        <v>111</v>
      </c>
      <c r="R2833" s="16">
        <f t="shared" si="179"/>
        <v>42171.824884259258</v>
      </c>
      <c r="S2833" s="16">
        <f t="shared" si="178"/>
        <v>42201.824884259258</v>
      </c>
    </row>
    <row r="2834" spans="1:19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s="11" t="s">
        <v>8274</v>
      </c>
      <c r="P2834">
        <f t="shared" si="176"/>
        <v>30.19</v>
      </c>
      <c r="Q2834">
        <f t="shared" si="177"/>
        <v>115</v>
      </c>
      <c r="R2834" s="16">
        <f t="shared" si="179"/>
        <v>41938.709421296298</v>
      </c>
      <c r="S2834" s="16">
        <f t="shared" si="178"/>
        <v>41966.916666666672</v>
      </c>
    </row>
    <row r="2835" spans="1:19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s="11" t="s">
        <v>8274</v>
      </c>
      <c r="P2835">
        <f t="shared" si="176"/>
        <v>83.51</v>
      </c>
      <c r="Q2835">
        <f t="shared" si="177"/>
        <v>108</v>
      </c>
      <c r="R2835" s="16">
        <f t="shared" si="179"/>
        <v>42268.127696759257</v>
      </c>
      <c r="S2835" s="16">
        <f t="shared" si="178"/>
        <v>42288.083333333328</v>
      </c>
    </row>
    <row r="2836" spans="1:19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s="11" t="s">
        <v>8274</v>
      </c>
      <c r="P2836">
        <f t="shared" si="176"/>
        <v>64.760000000000005</v>
      </c>
      <c r="Q2836">
        <f t="shared" si="177"/>
        <v>170</v>
      </c>
      <c r="R2836" s="16">
        <f t="shared" si="179"/>
        <v>42019.959837962961</v>
      </c>
      <c r="S2836" s="16">
        <f t="shared" si="178"/>
        <v>42034.959837962961</v>
      </c>
    </row>
    <row r="2837" spans="1:19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s="11" t="s">
        <v>8274</v>
      </c>
      <c r="P2837">
        <f t="shared" si="176"/>
        <v>20.12</v>
      </c>
      <c r="Q2837">
        <f t="shared" si="177"/>
        <v>187</v>
      </c>
      <c r="R2837" s="16">
        <f t="shared" si="179"/>
        <v>42313.703900462962</v>
      </c>
      <c r="S2837" s="16">
        <f t="shared" si="178"/>
        <v>42343</v>
      </c>
    </row>
    <row r="2838" spans="1:19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s="11" t="s">
        <v>8274</v>
      </c>
      <c r="P2838">
        <f t="shared" si="176"/>
        <v>44.09</v>
      </c>
      <c r="Q2838">
        <f t="shared" si="177"/>
        <v>108</v>
      </c>
      <c r="R2838" s="16">
        <f t="shared" si="179"/>
        <v>42746.261782407411</v>
      </c>
      <c r="S2838" s="16">
        <f t="shared" si="178"/>
        <v>42784.207638888889</v>
      </c>
    </row>
    <row r="2839" spans="1:19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s="11" t="s">
        <v>8274</v>
      </c>
      <c r="P2839">
        <f t="shared" si="176"/>
        <v>40.479999999999997</v>
      </c>
      <c r="Q2839">
        <f t="shared" si="177"/>
        <v>100</v>
      </c>
      <c r="R2839" s="16">
        <f t="shared" si="179"/>
        <v>42307.908379629633</v>
      </c>
      <c r="S2839" s="16">
        <f t="shared" si="178"/>
        <v>42347.950046296297</v>
      </c>
    </row>
    <row r="2840" spans="1:19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s="11" t="s">
        <v>8274</v>
      </c>
      <c r="P2840">
        <f t="shared" si="176"/>
        <v>44.54</v>
      </c>
      <c r="Q2840">
        <f t="shared" si="177"/>
        <v>120</v>
      </c>
      <c r="R2840" s="16">
        <f t="shared" si="179"/>
        <v>41842.607592592591</v>
      </c>
      <c r="S2840" s="16">
        <f t="shared" si="178"/>
        <v>41864.916666666664</v>
      </c>
    </row>
    <row r="2841" spans="1:19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s="11" t="s">
        <v>8274</v>
      </c>
      <c r="P2841">
        <f t="shared" si="176"/>
        <v>125.81</v>
      </c>
      <c r="Q2841">
        <f t="shared" si="177"/>
        <v>111</v>
      </c>
      <c r="R2841" s="16">
        <f t="shared" si="179"/>
        <v>41853.240208333329</v>
      </c>
      <c r="S2841" s="16">
        <f t="shared" si="178"/>
        <v>41876.207638888889</v>
      </c>
    </row>
    <row r="2842" spans="1:19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s="11" t="s">
        <v>8274</v>
      </c>
      <c r="P2842">
        <f t="shared" si="176"/>
        <v>19.7</v>
      </c>
      <c r="Q2842">
        <f t="shared" si="177"/>
        <v>104</v>
      </c>
      <c r="R2842" s="16">
        <f t="shared" si="179"/>
        <v>42060.035636574074</v>
      </c>
      <c r="S2842" s="16">
        <f t="shared" si="178"/>
        <v>42081.708333333328</v>
      </c>
    </row>
    <row r="2843" spans="1:19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s="11" t="s">
        <v>8274</v>
      </c>
      <c r="P2843">
        <f t="shared" si="176"/>
        <v>10</v>
      </c>
      <c r="Q2843">
        <f t="shared" si="177"/>
        <v>1</v>
      </c>
      <c r="R2843" s="16">
        <f t="shared" si="179"/>
        <v>42291.739548611105</v>
      </c>
      <c r="S2843" s="16">
        <f t="shared" si="178"/>
        <v>42351.781215277777</v>
      </c>
    </row>
    <row r="2844" spans="1:19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s="11" t="s">
        <v>8274</v>
      </c>
      <c r="P2844">
        <f t="shared" si="176"/>
        <v>0</v>
      </c>
      <c r="Q2844">
        <f t="shared" si="177"/>
        <v>0</v>
      </c>
      <c r="R2844" s="16">
        <f t="shared" si="179"/>
        <v>41784.952488425923</v>
      </c>
      <c r="S2844" s="16">
        <f t="shared" si="178"/>
        <v>41811.458333333336</v>
      </c>
    </row>
    <row r="2845" spans="1:19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s="11" t="s">
        <v>8274</v>
      </c>
      <c r="P2845">
        <f t="shared" si="176"/>
        <v>0</v>
      </c>
      <c r="Q2845">
        <f t="shared" si="177"/>
        <v>0</v>
      </c>
      <c r="R2845" s="16">
        <f t="shared" si="179"/>
        <v>42492.737847222219</v>
      </c>
      <c r="S2845" s="16">
        <f t="shared" si="178"/>
        <v>42534.166666666672</v>
      </c>
    </row>
    <row r="2846" spans="1:19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s="11" t="s">
        <v>8274</v>
      </c>
      <c r="P2846">
        <f t="shared" si="176"/>
        <v>30</v>
      </c>
      <c r="Q2846">
        <f t="shared" si="177"/>
        <v>5</v>
      </c>
      <c r="R2846" s="16">
        <f t="shared" si="179"/>
        <v>42709.546064814815</v>
      </c>
      <c r="S2846" s="16">
        <f t="shared" si="178"/>
        <v>42739.546064814815</v>
      </c>
    </row>
    <row r="2847" spans="1:19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s="11" t="s">
        <v>8274</v>
      </c>
      <c r="P2847">
        <f t="shared" si="176"/>
        <v>60.67</v>
      </c>
      <c r="Q2847">
        <f t="shared" si="177"/>
        <v>32</v>
      </c>
      <c r="R2847" s="16">
        <f t="shared" si="179"/>
        <v>42103.016585648147</v>
      </c>
      <c r="S2847" s="16">
        <f t="shared" si="178"/>
        <v>42163.016585648147</v>
      </c>
    </row>
    <row r="2848" spans="1:19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s="11" t="s">
        <v>8274</v>
      </c>
      <c r="P2848">
        <f t="shared" si="176"/>
        <v>0</v>
      </c>
      <c r="Q2848">
        <f t="shared" si="177"/>
        <v>0</v>
      </c>
      <c r="R2848" s="16">
        <f t="shared" si="179"/>
        <v>42108.692060185189</v>
      </c>
      <c r="S2848" s="16">
        <f t="shared" si="178"/>
        <v>42153.692060185189</v>
      </c>
    </row>
    <row r="2849" spans="1:19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s="11" t="s">
        <v>8274</v>
      </c>
      <c r="P2849">
        <f t="shared" si="176"/>
        <v>0</v>
      </c>
      <c r="Q2849">
        <f t="shared" si="177"/>
        <v>0</v>
      </c>
      <c r="R2849" s="16">
        <f t="shared" si="179"/>
        <v>42453.806307870371</v>
      </c>
      <c r="S2849" s="16">
        <f t="shared" si="178"/>
        <v>42513.806307870371</v>
      </c>
    </row>
    <row r="2850" spans="1:19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s="11" t="s">
        <v>8274</v>
      </c>
      <c r="P2850">
        <f t="shared" si="176"/>
        <v>23.33</v>
      </c>
      <c r="Q2850">
        <f t="shared" si="177"/>
        <v>0</v>
      </c>
      <c r="R2850" s="16">
        <f t="shared" si="179"/>
        <v>42123.648831018523</v>
      </c>
      <c r="S2850" s="16">
        <f t="shared" si="178"/>
        <v>42153.648831018523</v>
      </c>
    </row>
    <row r="2851" spans="1:19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s="11" t="s">
        <v>8274</v>
      </c>
      <c r="P2851">
        <f t="shared" si="176"/>
        <v>5</v>
      </c>
      <c r="Q2851">
        <f t="shared" si="177"/>
        <v>1</v>
      </c>
      <c r="R2851" s="16">
        <f t="shared" si="179"/>
        <v>42453.428240740745</v>
      </c>
      <c r="S2851" s="16">
        <f t="shared" si="178"/>
        <v>42483.428240740745</v>
      </c>
    </row>
    <row r="2852" spans="1:19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s="11" t="s">
        <v>8274</v>
      </c>
      <c r="P2852">
        <f t="shared" si="176"/>
        <v>23.92</v>
      </c>
      <c r="Q2852">
        <f t="shared" si="177"/>
        <v>4</v>
      </c>
      <c r="R2852" s="16">
        <f t="shared" si="179"/>
        <v>41858.007071759261</v>
      </c>
      <c r="S2852" s="16">
        <f t="shared" si="178"/>
        <v>41888.007071759261</v>
      </c>
    </row>
    <row r="2853" spans="1:19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s="11" t="s">
        <v>8274</v>
      </c>
      <c r="P2853">
        <f t="shared" si="176"/>
        <v>0</v>
      </c>
      <c r="Q2853">
        <f t="shared" si="177"/>
        <v>0</v>
      </c>
      <c r="R2853" s="16">
        <f t="shared" si="179"/>
        <v>42390.002650462964</v>
      </c>
      <c r="S2853" s="16">
        <f t="shared" si="178"/>
        <v>42398.970138888893</v>
      </c>
    </row>
    <row r="2854" spans="1:19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s="11" t="s">
        <v>8274</v>
      </c>
      <c r="P2854">
        <f t="shared" si="176"/>
        <v>15.83</v>
      </c>
      <c r="Q2854">
        <f t="shared" si="177"/>
        <v>2</v>
      </c>
      <c r="R2854" s="16">
        <f t="shared" si="179"/>
        <v>41781.045173611114</v>
      </c>
      <c r="S2854" s="16">
        <f t="shared" si="178"/>
        <v>41811.045173611114</v>
      </c>
    </row>
    <row r="2855" spans="1:19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s="11" t="s">
        <v>8274</v>
      </c>
      <c r="P2855">
        <f t="shared" si="176"/>
        <v>0</v>
      </c>
      <c r="Q2855">
        <f t="shared" si="177"/>
        <v>0</v>
      </c>
      <c r="R2855" s="16">
        <f t="shared" si="179"/>
        <v>41836.190937499996</v>
      </c>
      <c r="S2855" s="16">
        <f t="shared" si="178"/>
        <v>41896.190937499996</v>
      </c>
    </row>
    <row r="2856" spans="1:19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s="11" t="s">
        <v>8274</v>
      </c>
      <c r="P2856">
        <f t="shared" si="176"/>
        <v>29.79</v>
      </c>
      <c r="Q2856">
        <f t="shared" si="177"/>
        <v>42</v>
      </c>
      <c r="R2856" s="16">
        <f t="shared" si="179"/>
        <v>42111.71665509259</v>
      </c>
      <c r="S2856" s="16">
        <f t="shared" si="178"/>
        <v>42131.71665509259</v>
      </c>
    </row>
    <row r="2857" spans="1:19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s="11" t="s">
        <v>8274</v>
      </c>
      <c r="P2857">
        <f t="shared" si="176"/>
        <v>60</v>
      </c>
      <c r="Q2857">
        <f t="shared" si="177"/>
        <v>50</v>
      </c>
      <c r="R2857" s="16">
        <f t="shared" si="179"/>
        <v>42370.007766203707</v>
      </c>
      <c r="S2857" s="16">
        <f t="shared" si="178"/>
        <v>42398.981944444444</v>
      </c>
    </row>
    <row r="2858" spans="1:19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s="11" t="s">
        <v>8274</v>
      </c>
      <c r="P2858">
        <f t="shared" si="176"/>
        <v>24.33</v>
      </c>
      <c r="Q2858">
        <f t="shared" si="177"/>
        <v>5</v>
      </c>
      <c r="R2858" s="16">
        <f t="shared" si="179"/>
        <v>42165.037581018521</v>
      </c>
      <c r="S2858" s="16">
        <f t="shared" si="178"/>
        <v>42224.898611111115</v>
      </c>
    </row>
    <row r="2859" spans="1:19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s="11" t="s">
        <v>8274</v>
      </c>
      <c r="P2859">
        <f t="shared" si="176"/>
        <v>500</v>
      </c>
      <c r="Q2859">
        <f t="shared" si="177"/>
        <v>20</v>
      </c>
      <c r="R2859" s="16">
        <f t="shared" si="179"/>
        <v>42726.920081018514</v>
      </c>
      <c r="S2859" s="16">
        <f t="shared" si="178"/>
        <v>42786.75</v>
      </c>
    </row>
    <row r="2860" spans="1:19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s="11" t="s">
        <v>8274</v>
      </c>
      <c r="P2860">
        <f t="shared" si="176"/>
        <v>0</v>
      </c>
      <c r="Q2860">
        <f t="shared" si="177"/>
        <v>0</v>
      </c>
      <c r="R2860" s="16">
        <f t="shared" si="179"/>
        <v>41954.545081018514</v>
      </c>
      <c r="S2860" s="16">
        <f t="shared" si="178"/>
        <v>41978.477777777778</v>
      </c>
    </row>
    <row r="2861" spans="1:19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s="11" t="s">
        <v>8274</v>
      </c>
      <c r="P2861">
        <f t="shared" si="176"/>
        <v>35</v>
      </c>
      <c r="Q2861">
        <f t="shared" si="177"/>
        <v>2</v>
      </c>
      <c r="R2861" s="16">
        <f t="shared" si="179"/>
        <v>42233.362314814818</v>
      </c>
      <c r="S2861" s="16">
        <f t="shared" si="178"/>
        <v>42293.362314814818</v>
      </c>
    </row>
    <row r="2862" spans="1:19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s="11" t="s">
        <v>8274</v>
      </c>
      <c r="P2862">
        <f t="shared" si="176"/>
        <v>29.56</v>
      </c>
      <c r="Q2862">
        <f t="shared" si="177"/>
        <v>7</v>
      </c>
      <c r="R2862" s="16">
        <f t="shared" si="179"/>
        <v>42480.800648148142</v>
      </c>
      <c r="S2862" s="16">
        <f t="shared" si="178"/>
        <v>42540.800648148142</v>
      </c>
    </row>
    <row r="2863" spans="1:19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s="11" t="s">
        <v>8274</v>
      </c>
      <c r="P2863">
        <f t="shared" si="176"/>
        <v>26.67</v>
      </c>
      <c r="Q2863">
        <f t="shared" si="177"/>
        <v>32</v>
      </c>
      <c r="R2863" s="16">
        <f t="shared" si="179"/>
        <v>42257.590833333335</v>
      </c>
      <c r="S2863" s="16">
        <f t="shared" si="178"/>
        <v>42271.590833333335</v>
      </c>
    </row>
    <row r="2864" spans="1:19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s="11" t="s">
        <v>8274</v>
      </c>
      <c r="P2864">
        <f t="shared" si="176"/>
        <v>18.329999999999998</v>
      </c>
      <c r="Q2864">
        <f t="shared" si="177"/>
        <v>0</v>
      </c>
      <c r="R2864" s="16">
        <f t="shared" si="179"/>
        <v>41784.789687500001</v>
      </c>
      <c r="S2864" s="16">
        <f t="shared" si="178"/>
        <v>41814.789687500001</v>
      </c>
    </row>
    <row r="2865" spans="1:19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s="11" t="s">
        <v>8274</v>
      </c>
      <c r="P2865">
        <f t="shared" si="176"/>
        <v>20</v>
      </c>
      <c r="Q2865">
        <f t="shared" si="177"/>
        <v>0</v>
      </c>
      <c r="R2865" s="16">
        <f t="shared" si="179"/>
        <v>41831.675034722226</v>
      </c>
      <c r="S2865" s="16">
        <f t="shared" si="178"/>
        <v>41891.675034722226</v>
      </c>
    </row>
    <row r="2866" spans="1:19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s="11" t="s">
        <v>8274</v>
      </c>
      <c r="P2866">
        <f t="shared" si="176"/>
        <v>13.33</v>
      </c>
      <c r="Q2866">
        <f t="shared" si="177"/>
        <v>2</v>
      </c>
      <c r="R2866" s="16">
        <f t="shared" si="179"/>
        <v>42172.613506944443</v>
      </c>
      <c r="S2866" s="16">
        <f t="shared" si="178"/>
        <v>42202.554166666669</v>
      </c>
    </row>
    <row r="2867" spans="1:19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s="11" t="s">
        <v>8274</v>
      </c>
      <c r="P2867">
        <f t="shared" si="176"/>
        <v>0</v>
      </c>
      <c r="Q2867">
        <f t="shared" si="177"/>
        <v>0</v>
      </c>
      <c r="R2867" s="16">
        <f t="shared" si="179"/>
        <v>41950.114108796297</v>
      </c>
      <c r="S2867" s="16">
        <f t="shared" si="178"/>
        <v>42010.114108796297</v>
      </c>
    </row>
    <row r="2868" spans="1:19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s="11" t="s">
        <v>8274</v>
      </c>
      <c r="P2868">
        <f t="shared" si="176"/>
        <v>22.5</v>
      </c>
      <c r="Q2868">
        <f t="shared" si="177"/>
        <v>1</v>
      </c>
      <c r="R2868" s="16">
        <f t="shared" si="179"/>
        <v>42627.955104166671</v>
      </c>
      <c r="S2868" s="16">
        <f t="shared" si="178"/>
        <v>42657.916666666672</v>
      </c>
    </row>
    <row r="2869" spans="1:19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s="11" t="s">
        <v>8274</v>
      </c>
      <c r="P2869">
        <f t="shared" si="176"/>
        <v>50.4</v>
      </c>
      <c r="Q2869">
        <f t="shared" si="177"/>
        <v>20</v>
      </c>
      <c r="R2869" s="16">
        <f t="shared" si="179"/>
        <v>42531.195277777777</v>
      </c>
      <c r="S2869" s="16">
        <f t="shared" si="178"/>
        <v>42555.166666666672</v>
      </c>
    </row>
    <row r="2870" spans="1:19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s="11" t="s">
        <v>8274</v>
      </c>
      <c r="P2870">
        <f t="shared" si="176"/>
        <v>105.03</v>
      </c>
      <c r="Q2870">
        <f t="shared" si="177"/>
        <v>42</v>
      </c>
      <c r="R2870" s="16">
        <f t="shared" si="179"/>
        <v>42618.827013888891</v>
      </c>
      <c r="S2870" s="16">
        <f t="shared" si="178"/>
        <v>42648.827013888891</v>
      </c>
    </row>
    <row r="2871" spans="1:19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s="11" t="s">
        <v>8274</v>
      </c>
      <c r="P2871">
        <f t="shared" si="176"/>
        <v>35.4</v>
      </c>
      <c r="Q2871">
        <f t="shared" si="177"/>
        <v>1</v>
      </c>
      <c r="R2871" s="16">
        <f t="shared" si="179"/>
        <v>42540.593530092592</v>
      </c>
      <c r="S2871" s="16">
        <f t="shared" si="178"/>
        <v>42570.593530092592</v>
      </c>
    </row>
    <row r="2872" spans="1:19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s="11" t="s">
        <v>8274</v>
      </c>
      <c r="P2872">
        <f t="shared" si="176"/>
        <v>83.33</v>
      </c>
      <c r="Q2872">
        <f t="shared" si="177"/>
        <v>15</v>
      </c>
      <c r="R2872" s="16">
        <f t="shared" si="179"/>
        <v>41746.189409722225</v>
      </c>
      <c r="S2872" s="16">
        <f t="shared" si="178"/>
        <v>41776.189409722225</v>
      </c>
    </row>
    <row r="2873" spans="1:19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s="11" t="s">
        <v>8274</v>
      </c>
      <c r="P2873">
        <f t="shared" si="176"/>
        <v>35.92</v>
      </c>
      <c r="Q2873">
        <f t="shared" si="177"/>
        <v>5</v>
      </c>
      <c r="R2873" s="16">
        <f t="shared" si="179"/>
        <v>41974.738576388889</v>
      </c>
      <c r="S2873" s="16">
        <f t="shared" si="178"/>
        <v>41994.738576388889</v>
      </c>
    </row>
    <row r="2874" spans="1:19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s="11" t="s">
        <v>8274</v>
      </c>
      <c r="P2874">
        <f t="shared" si="176"/>
        <v>0</v>
      </c>
      <c r="Q2874">
        <f t="shared" si="177"/>
        <v>0</v>
      </c>
      <c r="R2874" s="16">
        <f t="shared" si="179"/>
        <v>42115.11618055556</v>
      </c>
      <c r="S2874" s="16">
        <f t="shared" si="178"/>
        <v>42175.11618055556</v>
      </c>
    </row>
    <row r="2875" spans="1:19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s="11" t="s">
        <v>8274</v>
      </c>
      <c r="P2875">
        <f t="shared" si="176"/>
        <v>119.13</v>
      </c>
      <c r="Q2875">
        <f t="shared" si="177"/>
        <v>38</v>
      </c>
      <c r="R2875" s="16">
        <f t="shared" si="179"/>
        <v>42002.817488425921</v>
      </c>
      <c r="S2875" s="16">
        <f t="shared" si="178"/>
        <v>42032.817488425921</v>
      </c>
    </row>
    <row r="2876" spans="1:19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s="11" t="s">
        <v>8274</v>
      </c>
      <c r="P2876">
        <f t="shared" si="176"/>
        <v>90.33</v>
      </c>
      <c r="Q2876">
        <f t="shared" si="177"/>
        <v>5</v>
      </c>
      <c r="R2876" s="16">
        <f t="shared" si="179"/>
        <v>42722.84474537037</v>
      </c>
      <c r="S2876" s="16">
        <f t="shared" si="178"/>
        <v>42752.84474537037</v>
      </c>
    </row>
    <row r="2877" spans="1:19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s="11" t="s">
        <v>8274</v>
      </c>
      <c r="P2877">
        <f t="shared" si="176"/>
        <v>2.33</v>
      </c>
      <c r="Q2877">
        <f t="shared" si="177"/>
        <v>0</v>
      </c>
      <c r="R2877" s="16">
        <f t="shared" si="179"/>
        <v>42465.128391203703</v>
      </c>
      <c r="S2877" s="16">
        <f t="shared" si="178"/>
        <v>42495.128391203703</v>
      </c>
    </row>
    <row r="2878" spans="1:19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s="11" t="s">
        <v>8274</v>
      </c>
      <c r="P2878">
        <f t="shared" si="176"/>
        <v>0</v>
      </c>
      <c r="Q2878">
        <f t="shared" si="177"/>
        <v>0</v>
      </c>
      <c r="R2878" s="16">
        <f t="shared" si="179"/>
        <v>42171.743969907402</v>
      </c>
      <c r="S2878" s="16">
        <f t="shared" si="178"/>
        <v>42201.743969907402</v>
      </c>
    </row>
    <row r="2879" spans="1:19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s="11" t="s">
        <v>8274</v>
      </c>
      <c r="P2879">
        <f t="shared" si="176"/>
        <v>108.33</v>
      </c>
      <c r="Q2879">
        <f t="shared" si="177"/>
        <v>11</v>
      </c>
      <c r="R2879" s="16">
        <f t="shared" si="179"/>
        <v>42672.955138888887</v>
      </c>
      <c r="S2879" s="16">
        <f t="shared" si="178"/>
        <v>42704.708333333328</v>
      </c>
    </row>
    <row r="2880" spans="1:19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s="11" t="s">
        <v>8274</v>
      </c>
      <c r="P2880">
        <f t="shared" si="176"/>
        <v>15.75</v>
      </c>
      <c r="Q2880">
        <f t="shared" si="177"/>
        <v>2</v>
      </c>
      <c r="R2880" s="16">
        <f t="shared" si="179"/>
        <v>42128.615682870368</v>
      </c>
      <c r="S2880" s="16">
        <f t="shared" si="178"/>
        <v>42188.615682870368</v>
      </c>
    </row>
    <row r="2881" spans="1:19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s="11" t="s">
        <v>8274</v>
      </c>
      <c r="P2881">
        <f t="shared" si="176"/>
        <v>29</v>
      </c>
      <c r="Q2881">
        <f t="shared" si="177"/>
        <v>0</v>
      </c>
      <c r="R2881" s="16">
        <f t="shared" si="179"/>
        <v>42359.725243055553</v>
      </c>
      <c r="S2881" s="16">
        <f t="shared" si="178"/>
        <v>42389.725243055553</v>
      </c>
    </row>
    <row r="2882" spans="1:19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s="11" t="s">
        <v>8274</v>
      </c>
      <c r="P2882">
        <f t="shared" ref="P2882:P2945" si="180">IFERROR(ROUND(E2882/L2882,2),0)</f>
        <v>96.55</v>
      </c>
      <c r="Q2882">
        <f t="shared" ref="Q2882:Q2945" si="181">ROUND((E2882/D2882)*100,0)</f>
        <v>23</v>
      </c>
      <c r="R2882" s="16">
        <f t="shared" si="179"/>
        <v>42192.905694444446</v>
      </c>
      <c r="S2882" s="16">
        <f t="shared" si="178"/>
        <v>42236.711805555555</v>
      </c>
    </row>
    <row r="2883" spans="1:19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s="11" t="s">
        <v>8274</v>
      </c>
      <c r="P2883">
        <f t="shared" si="180"/>
        <v>0</v>
      </c>
      <c r="Q2883">
        <f t="shared" si="181"/>
        <v>0</v>
      </c>
      <c r="R2883" s="16">
        <f t="shared" si="179"/>
        <v>41916.597638888888</v>
      </c>
      <c r="S2883" s="16">
        <f t="shared" ref="S2883:S2946" si="182">(((I2883/60)/60)/24)+DATE(1970,1,1)</f>
        <v>41976.639305555553</v>
      </c>
    </row>
    <row r="2884" spans="1:19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s="11" t="s">
        <v>8274</v>
      </c>
      <c r="P2884">
        <f t="shared" si="180"/>
        <v>63</v>
      </c>
      <c r="Q2884">
        <f t="shared" si="181"/>
        <v>34</v>
      </c>
      <c r="R2884" s="16">
        <f t="shared" ref="R2884:R2947" si="183">(((J2884/60)/60)/24)+DATE(1970,1,1)</f>
        <v>42461.596273148149</v>
      </c>
      <c r="S2884" s="16">
        <f t="shared" si="182"/>
        <v>42491.596273148149</v>
      </c>
    </row>
    <row r="2885" spans="1:19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s="11" t="s">
        <v>8274</v>
      </c>
      <c r="P2885">
        <f t="shared" si="180"/>
        <v>381.6</v>
      </c>
      <c r="Q2885">
        <f t="shared" si="181"/>
        <v>19</v>
      </c>
      <c r="R2885" s="16">
        <f t="shared" si="183"/>
        <v>42370.90320601852</v>
      </c>
      <c r="S2885" s="16">
        <f t="shared" si="182"/>
        <v>42406.207638888889</v>
      </c>
    </row>
    <row r="2886" spans="1:19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s="11" t="s">
        <v>8274</v>
      </c>
      <c r="P2886">
        <f t="shared" si="180"/>
        <v>46.25</v>
      </c>
      <c r="Q2886">
        <f t="shared" si="181"/>
        <v>0</v>
      </c>
      <c r="R2886" s="16">
        <f t="shared" si="183"/>
        <v>41948.727256944447</v>
      </c>
      <c r="S2886" s="16">
        <f t="shared" si="182"/>
        <v>41978.727256944447</v>
      </c>
    </row>
    <row r="2887" spans="1:19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s="11" t="s">
        <v>8274</v>
      </c>
      <c r="P2887">
        <f t="shared" si="180"/>
        <v>26</v>
      </c>
      <c r="Q2887">
        <f t="shared" si="181"/>
        <v>33</v>
      </c>
      <c r="R2887" s="16">
        <f t="shared" si="183"/>
        <v>42047.07640046296</v>
      </c>
      <c r="S2887" s="16">
        <f t="shared" si="182"/>
        <v>42077.034733796296</v>
      </c>
    </row>
    <row r="2888" spans="1:19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s="11" t="s">
        <v>8274</v>
      </c>
      <c r="P2888">
        <f t="shared" si="180"/>
        <v>10</v>
      </c>
      <c r="Q2888">
        <f t="shared" si="181"/>
        <v>5</v>
      </c>
      <c r="R2888" s="16">
        <f t="shared" si="183"/>
        <v>42261.632916666669</v>
      </c>
      <c r="S2888" s="16">
        <f t="shared" si="182"/>
        <v>42266.165972222225</v>
      </c>
    </row>
    <row r="2889" spans="1:19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s="11" t="s">
        <v>8274</v>
      </c>
      <c r="P2889">
        <f t="shared" si="180"/>
        <v>5</v>
      </c>
      <c r="Q2889">
        <f t="shared" si="181"/>
        <v>0</v>
      </c>
      <c r="R2889" s="16">
        <f t="shared" si="183"/>
        <v>41985.427361111113</v>
      </c>
      <c r="S2889" s="16">
        <f t="shared" si="182"/>
        <v>42015.427361111113</v>
      </c>
    </row>
    <row r="2890" spans="1:19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s="11" t="s">
        <v>8274</v>
      </c>
      <c r="P2890">
        <f t="shared" si="180"/>
        <v>0</v>
      </c>
      <c r="Q2890">
        <f t="shared" si="181"/>
        <v>0</v>
      </c>
      <c r="R2890" s="16">
        <f t="shared" si="183"/>
        <v>41922.535185185188</v>
      </c>
      <c r="S2890" s="16">
        <f t="shared" si="182"/>
        <v>41930.207638888889</v>
      </c>
    </row>
    <row r="2891" spans="1:19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s="11" t="s">
        <v>8274</v>
      </c>
      <c r="P2891">
        <f t="shared" si="180"/>
        <v>81.569999999999993</v>
      </c>
      <c r="Q2891">
        <f t="shared" si="181"/>
        <v>38</v>
      </c>
      <c r="R2891" s="16">
        <f t="shared" si="183"/>
        <v>41850.863252314812</v>
      </c>
      <c r="S2891" s="16">
        <f t="shared" si="182"/>
        <v>41880.863252314812</v>
      </c>
    </row>
    <row r="2892" spans="1:19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s="11" t="s">
        <v>8274</v>
      </c>
      <c r="P2892">
        <f t="shared" si="180"/>
        <v>7</v>
      </c>
      <c r="Q2892">
        <f t="shared" si="181"/>
        <v>1</v>
      </c>
      <c r="R2892" s="16">
        <f t="shared" si="183"/>
        <v>41831.742962962962</v>
      </c>
      <c r="S2892" s="16">
        <f t="shared" si="182"/>
        <v>41860.125</v>
      </c>
    </row>
    <row r="2893" spans="1:19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s="11" t="s">
        <v>8274</v>
      </c>
      <c r="P2893">
        <f t="shared" si="180"/>
        <v>27.3</v>
      </c>
      <c r="Q2893">
        <f t="shared" si="181"/>
        <v>3</v>
      </c>
      <c r="R2893" s="16">
        <f t="shared" si="183"/>
        <v>42415.883425925931</v>
      </c>
      <c r="S2893" s="16">
        <f t="shared" si="182"/>
        <v>42475.84175925926</v>
      </c>
    </row>
    <row r="2894" spans="1:19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s="11" t="s">
        <v>8274</v>
      </c>
      <c r="P2894">
        <f t="shared" si="180"/>
        <v>29.41</v>
      </c>
      <c r="Q2894">
        <f t="shared" si="181"/>
        <v>9</v>
      </c>
      <c r="R2894" s="16">
        <f t="shared" si="183"/>
        <v>41869.714166666665</v>
      </c>
      <c r="S2894" s="16">
        <f t="shared" si="182"/>
        <v>41876.875</v>
      </c>
    </row>
    <row r="2895" spans="1:19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s="11" t="s">
        <v>8274</v>
      </c>
      <c r="P2895">
        <f t="shared" si="180"/>
        <v>12.5</v>
      </c>
      <c r="Q2895">
        <f t="shared" si="181"/>
        <v>1</v>
      </c>
      <c r="R2895" s="16">
        <f t="shared" si="183"/>
        <v>41953.773090277777</v>
      </c>
      <c r="S2895" s="16">
        <f t="shared" si="182"/>
        <v>42013.083333333328</v>
      </c>
    </row>
    <row r="2896" spans="1:19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s="11" t="s">
        <v>8274</v>
      </c>
      <c r="P2896">
        <f t="shared" si="180"/>
        <v>0</v>
      </c>
      <c r="Q2896">
        <f t="shared" si="181"/>
        <v>0</v>
      </c>
      <c r="R2896" s="16">
        <f t="shared" si="183"/>
        <v>42037.986284722225</v>
      </c>
      <c r="S2896" s="16">
        <f t="shared" si="182"/>
        <v>42097.944618055553</v>
      </c>
    </row>
    <row r="2897" spans="1:19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s="11" t="s">
        <v>8274</v>
      </c>
      <c r="P2897">
        <f t="shared" si="180"/>
        <v>5.75</v>
      </c>
      <c r="Q2897">
        <f t="shared" si="181"/>
        <v>5</v>
      </c>
      <c r="R2897" s="16">
        <f t="shared" si="183"/>
        <v>41811.555462962962</v>
      </c>
      <c r="S2897" s="16">
        <f t="shared" si="182"/>
        <v>41812.875</v>
      </c>
    </row>
    <row r="2898" spans="1:19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s="11" t="s">
        <v>8274</v>
      </c>
      <c r="P2898">
        <f t="shared" si="180"/>
        <v>52.08</v>
      </c>
      <c r="Q2898">
        <f t="shared" si="181"/>
        <v>21</v>
      </c>
      <c r="R2898" s="16">
        <f t="shared" si="183"/>
        <v>42701.908807870372</v>
      </c>
      <c r="S2898" s="16">
        <f t="shared" si="182"/>
        <v>42716.25</v>
      </c>
    </row>
    <row r="2899" spans="1:19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s="11" t="s">
        <v>8274</v>
      </c>
      <c r="P2899">
        <f t="shared" si="180"/>
        <v>183.33</v>
      </c>
      <c r="Q2899">
        <f t="shared" si="181"/>
        <v>5</v>
      </c>
      <c r="R2899" s="16">
        <f t="shared" si="183"/>
        <v>42258.646504629629</v>
      </c>
      <c r="S2899" s="16">
        <f t="shared" si="182"/>
        <v>42288.645196759258</v>
      </c>
    </row>
    <row r="2900" spans="1:19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s="11" t="s">
        <v>8274</v>
      </c>
      <c r="P2900">
        <f t="shared" si="180"/>
        <v>26.33</v>
      </c>
      <c r="Q2900">
        <f t="shared" si="181"/>
        <v>4</v>
      </c>
      <c r="R2900" s="16">
        <f t="shared" si="183"/>
        <v>42278.664965277778</v>
      </c>
      <c r="S2900" s="16">
        <f t="shared" si="182"/>
        <v>42308.664965277778</v>
      </c>
    </row>
    <row r="2901" spans="1:19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s="11" t="s">
        <v>8274</v>
      </c>
      <c r="P2901">
        <f t="shared" si="180"/>
        <v>0</v>
      </c>
      <c r="Q2901">
        <f t="shared" si="181"/>
        <v>0</v>
      </c>
      <c r="R2901" s="16">
        <f t="shared" si="183"/>
        <v>42515.078217592592</v>
      </c>
      <c r="S2901" s="16">
        <f t="shared" si="182"/>
        <v>42575.078217592592</v>
      </c>
    </row>
    <row r="2902" spans="1:19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s="11" t="s">
        <v>8274</v>
      </c>
      <c r="P2902">
        <f t="shared" si="180"/>
        <v>486.43</v>
      </c>
      <c r="Q2902">
        <f t="shared" si="181"/>
        <v>62</v>
      </c>
      <c r="R2902" s="16">
        <f t="shared" si="183"/>
        <v>41830.234166666669</v>
      </c>
      <c r="S2902" s="16">
        <f t="shared" si="182"/>
        <v>41860.234166666669</v>
      </c>
    </row>
    <row r="2903" spans="1:19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s="11" t="s">
        <v>8274</v>
      </c>
      <c r="P2903">
        <f t="shared" si="180"/>
        <v>3</v>
      </c>
      <c r="Q2903">
        <f t="shared" si="181"/>
        <v>1</v>
      </c>
      <c r="R2903" s="16">
        <f t="shared" si="183"/>
        <v>41982.904386574075</v>
      </c>
      <c r="S2903" s="16">
        <f t="shared" si="182"/>
        <v>42042.904386574075</v>
      </c>
    </row>
    <row r="2904" spans="1:19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s="11" t="s">
        <v>8274</v>
      </c>
      <c r="P2904">
        <f t="shared" si="180"/>
        <v>25</v>
      </c>
      <c r="Q2904">
        <f t="shared" si="181"/>
        <v>0</v>
      </c>
      <c r="R2904" s="16">
        <f t="shared" si="183"/>
        <v>42210.439768518518</v>
      </c>
      <c r="S2904" s="16">
        <f t="shared" si="182"/>
        <v>42240.439768518518</v>
      </c>
    </row>
    <row r="2905" spans="1:19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s="11" t="s">
        <v>8274</v>
      </c>
      <c r="P2905">
        <f t="shared" si="180"/>
        <v>9.75</v>
      </c>
      <c r="Q2905">
        <f t="shared" si="181"/>
        <v>1</v>
      </c>
      <c r="R2905" s="16">
        <f t="shared" si="183"/>
        <v>42196.166874999995</v>
      </c>
      <c r="S2905" s="16">
        <f t="shared" si="182"/>
        <v>42256.166874999995</v>
      </c>
    </row>
    <row r="2906" spans="1:19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s="11" t="s">
        <v>8274</v>
      </c>
      <c r="P2906">
        <f t="shared" si="180"/>
        <v>18.75</v>
      </c>
      <c r="Q2906">
        <f t="shared" si="181"/>
        <v>5</v>
      </c>
      <c r="R2906" s="16">
        <f t="shared" si="183"/>
        <v>41940.967951388891</v>
      </c>
      <c r="S2906" s="16">
        <f t="shared" si="182"/>
        <v>41952.5</v>
      </c>
    </row>
    <row r="2907" spans="1:19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s="11" t="s">
        <v>8274</v>
      </c>
      <c r="P2907">
        <f t="shared" si="180"/>
        <v>36.590000000000003</v>
      </c>
      <c r="Q2907">
        <f t="shared" si="181"/>
        <v>18</v>
      </c>
      <c r="R2907" s="16">
        <f t="shared" si="183"/>
        <v>42606.056863425925</v>
      </c>
      <c r="S2907" s="16">
        <f t="shared" si="182"/>
        <v>42620.056863425925</v>
      </c>
    </row>
    <row r="2908" spans="1:19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s="11" t="s">
        <v>8274</v>
      </c>
      <c r="P2908">
        <f t="shared" si="180"/>
        <v>80.709999999999994</v>
      </c>
      <c r="Q2908">
        <f t="shared" si="181"/>
        <v>9</v>
      </c>
      <c r="R2908" s="16">
        <f t="shared" si="183"/>
        <v>42199.648912037039</v>
      </c>
      <c r="S2908" s="16">
        <f t="shared" si="182"/>
        <v>42217.041666666672</v>
      </c>
    </row>
    <row r="2909" spans="1:19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s="11" t="s">
        <v>8274</v>
      </c>
      <c r="P2909">
        <f t="shared" si="180"/>
        <v>1</v>
      </c>
      <c r="Q2909">
        <f t="shared" si="181"/>
        <v>0</v>
      </c>
      <c r="R2909" s="16">
        <f t="shared" si="183"/>
        <v>42444.877743055549</v>
      </c>
      <c r="S2909" s="16">
        <f t="shared" si="182"/>
        <v>42504.877743055549</v>
      </c>
    </row>
    <row r="2910" spans="1:19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s="11" t="s">
        <v>8274</v>
      </c>
      <c r="P2910">
        <f t="shared" si="180"/>
        <v>52.8</v>
      </c>
      <c r="Q2910">
        <f t="shared" si="181"/>
        <v>3</v>
      </c>
      <c r="R2910" s="16">
        <f t="shared" si="183"/>
        <v>42499.731701388882</v>
      </c>
      <c r="S2910" s="16">
        <f t="shared" si="182"/>
        <v>42529.731701388882</v>
      </c>
    </row>
    <row r="2911" spans="1:19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s="11" t="s">
        <v>8274</v>
      </c>
      <c r="P2911">
        <f t="shared" si="180"/>
        <v>20</v>
      </c>
      <c r="Q2911">
        <f t="shared" si="181"/>
        <v>0</v>
      </c>
      <c r="R2911" s="16">
        <f t="shared" si="183"/>
        <v>41929.266215277778</v>
      </c>
      <c r="S2911" s="16">
        <f t="shared" si="182"/>
        <v>41968.823611111111</v>
      </c>
    </row>
    <row r="2912" spans="1:19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s="11" t="s">
        <v>8274</v>
      </c>
      <c r="P2912">
        <f t="shared" si="180"/>
        <v>1</v>
      </c>
      <c r="Q2912">
        <f t="shared" si="181"/>
        <v>0</v>
      </c>
      <c r="R2912" s="16">
        <f t="shared" si="183"/>
        <v>42107.841284722221</v>
      </c>
      <c r="S2912" s="16">
        <f t="shared" si="182"/>
        <v>42167.841284722221</v>
      </c>
    </row>
    <row r="2913" spans="1:19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s="11" t="s">
        <v>8274</v>
      </c>
      <c r="P2913">
        <f t="shared" si="180"/>
        <v>46.93</v>
      </c>
      <c r="Q2913">
        <f t="shared" si="181"/>
        <v>37</v>
      </c>
      <c r="R2913" s="16">
        <f t="shared" si="183"/>
        <v>42142.768819444449</v>
      </c>
      <c r="S2913" s="16">
        <f t="shared" si="182"/>
        <v>42182.768819444449</v>
      </c>
    </row>
    <row r="2914" spans="1:19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s="11" t="s">
        <v>8274</v>
      </c>
      <c r="P2914">
        <f t="shared" si="180"/>
        <v>78.08</v>
      </c>
      <c r="Q2914">
        <f t="shared" si="181"/>
        <v>14</v>
      </c>
      <c r="R2914" s="16">
        <f t="shared" si="183"/>
        <v>42354.131643518514</v>
      </c>
      <c r="S2914" s="16">
        <f t="shared" si="182"/>
        <v>42384.131643518514</v>
      </c>
    </row>
    <row r="2915" spans="1:19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s="11" t="s">
        <v>8274</v>
      </c>
      <c r="P2915">
        <f t="shared" si="180"/>
        <v>1</v>
      </c>
      <c r="Q2915">
        <f t="shared" si="181"/>
        <v>0</v>
      </c>
      <c r="R2915" s="16">
        <f t="shared" si="183"/>
        <v>41828.922905092593</v>
      </c>
      <c r="S2915" s="16">
        <f t="shared" si="182"/>
        <v>41888.922905092593</v>
      </c>
    </row>
    <row r="2916" spans="1:19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s="11" t="s">
        <v>8274</v>
      </c>
      <c r="P2916">
        <f t="shared" si="180"/>
        <v>1</v>
      </c>
      <c r="Q2916">
        <f t="shared" si="181"/>
        <v>0</v>
      </c>
      <c r="R2916" s="16">
        <f t="shared" si="183"/>
        <v>42017.907337962963</v>
      </c>
      <c r="S2916" s="16">
        <f t="shared" si="182"/>
        <v>42077.865671296298</v>
      </c>
    </row>
    <row r="2917" spans="1:19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s="11" t="s">
        <v>8274</v>
      </c>
      <c r="P2917">
        <f t="shared" si="180"/>
        <v>203.67</v>
      </c>
      <c r="Q2917">
        <f t="shared" si="181"/>
        <v>61</v>
      </c>
      <c r="R2917" s="16">
        <f t="shared" si="183"/>
        <v>42415.398032407407</v>
      </c>
      <c r="S2917" s="16">
        <f t="shared" si="182"/>
        <v>42445.356365740736</v>
      </c>
    </row>
    <row r="2918" spans="1:19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s="11" t="s">
        <v>8274</v>
      </c>
      <c r="P2918">
        <f t="shared" si="180"/>
        <v>20.71</v>
      </c>
      <c r="Q2918">
        <f t="shared" si="181"/>
        <v>8</v>
      </c>
      <c r="R2918" s="16">
        <f t="shared" si="183"/>
        <v>41755.476724537039</v>
      </c>
      <c r="S2918" s="16">
        <f t="shared" si="182"/>
        <v>41778.476724537039</v>
      </c>
    </row>
    <row r="2919" spans="1:19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s="11" t="s">
        <v>8274</v>
      </c>
      <c r="P2919">
        <f t="shared" si="180"/>
        <v>48.56</v>
      </c>
      <c r="Q2919">
        <f t="shared" si="181"/>
        <v>22</v>
      </c>
      <c r="R2919" s="16">
        <f t="shared" si="183"/>
        <v>42245.234340277777</v>
      </c>
      <c r="S2919" s="16">
        <f t="shared" si="182"/>
        <v>42263.234340277777</v>
      </c>
    </row>
    <row r="2920" spans="1:19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s="11" t="s">
        <v>8274</v>
      </c>
      <c r="P2920">
        <f t="shared" si="180"/>
        <v>68.099999999999994</v>
      </c>
      <c r="Q2920">
        <f t="shared" si="181"/>
        <v>27</v>
      </c>
      <c r="R2920" s="16">
        <f t="shared" si="183"/>
        <v>42278.629710648151</v>
      </c>
      <c r="S2920" s="16">
        <f t="shared" si="182"/>
        <v>42306.629710648151</v>
      </c>
    </row>
    <row r="2921" spans="1:19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s="11" t="s">
        <v>8274</v>
      </c>
      <c r="P2921">
        <f t="shared" si="180"/>
        <v>8.5</v>
      </c>
      <c r="Q2921">
        <f t="shared" si="181"/>
        <v>9</v>
      </c>
      <c r="R2921" s="16">
        <f t="shared" si="183"/>
        <v>41826.61954861111</v>
      </c>
      <c r="S2921" s="16">
        <f t="shared" si="182"/>
        <v>41856.61954861111</v>
      </c>
    </row>
    <row r="2922" spans="1:19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s="11" t="s">
        <v>8274</v>
      </c>
      <c r="P2922">
        <f t="shared" si="180"/>
        <v>51.62</v>
      </c>
      <c r="Q2922">
        <f t="shared" si="181"/>
        <v>27</v>
      </c>
      <c r="R2922" s="16">
        <f t="shared" si="183"/>
        <v>42058.792476851857</v>
      </c>
      <c r="S2922" s="16">
        <f t="shared" si="182"/>
        <v>42088.750810185185</v>
      </c>
    </row>
    <row r="2923" spans="1:19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s="11" t="s">
        <v>8315</v>
      </c>
      <c r="P2923">
        <f t="shared" si="180"/>
        <v>43</v>
      </c>
      <c r="Q2923">
        <f t="shared" si="181"/>
        <v>129</v>
      </c>
      <c r="R2923" s="16">
        <f t="shared" si="183"/>
        <v>41877.886620370373</v>
      </c>
      <c r="S2923" s="16">
        <f t="shared" si="182"/>
        <v>41907.886620370373</v>
      </c>
    </row>
    <row r="2924" spans="1:19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s="11" t="s">
        <v>8315</v>
      </c>
      <c r="P2924">
        <f t="shared" si="180"/>
        <v>83.33</v>
      </c>
      <c r="Q2924">
        <f t="shared" si="181"/>
        <v>100</v>
      </c>
      <c r="R2924" s="16">
        <f t="shared" si="183"/>
        <v>42097.874155092592</v>
      </c>
      <c r="S2924" s="16">
        <f t="shared" si="182"/>
        <v>42142.874155092592</v>
      </c>
    </row>
    <row r="2925" spans="1:19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s="11" t="s">
        <v>8315</v>
      </c>
      <c r="P2925">
        <f t="shared" si="180"/>
        <v>30</v>
      </c>
      <c r="Q2925">
        <f t="shared" si="181"/>
        <v>100</v>
      </c>
      <c r="R2925" s="16">
        <f t="shared" si="183"/>
        <v>42013.15253472222</v>
      </c>
      <c r="S2925" s="16">
        <f t="shared" si="182"/>
        <v>42028.125</v>
      </c>
    </row>
    <row r="2926" spans="1:19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s="11" t="s">
        <v>8315</v>
      </c>
      <c r="P2926">
        <f t="shared" si="180"/>
        <v>175.51</v>
      </c>
      <c r="Q2926">
        <f t="shared" si="181"/>
        <v>103</v>
      </c>
      <c r="R2926" s="16">
        <f t="shared" si="183"/>
        <v>42103.556828703702</v>
      </c>
      <c r="S2926" s="16">
        <f t="shared" si="182"/>
        <v>42133.165972222225</v>
      </c>
    </row>
    <row r="2927" spans="1:19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s="11" t="s">
        <v>8315</v>
      </c>
      <c r="P2927">
        <f t="shared" si="180"/>
        <v>231.66</v>
      </c>
      <c r="Q2927">
        <f t="shared" si="181"/>
        <v>102</v>
      </c>
      <c r="R2927" s="16">
        <f t="shared" si="183"/>
        <v>41863.584120370368</v>
      </c>
      <c r="S2927" s="16">
        <f t="shared" si="182"/>
        <v>41893.584120370368</v>
      </c>
    </row>
    <row r="2928" spans="1:19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s="11" t="s">
        <v>8315</v>
      </c>
      <c r="P2928">
        <f t="shared" si="180"/>
        <v>75</v>
      </c>
      <c r="Q2928">
        <f t="shared" si="181"/>
        <v>125</v>
      </c>
      <c r="R2928" s="16">
        <f t="shared" si="183"/>
        <v>42044.765960648147</v>
      </c>
      <c r="S2928" s="16">
        <f t="shared" si="182"/>
        <v>42058.765960648147</v>
      </c>
    </row>
    <row r="2929" spans="1:19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s="11" t="s">
        <v>8315</v>
      </c>
      <c r="P2929">
        <f t="shared" si="180"/>
        <v>112.14</v>
      </c>
      <c r="Q2929">
        <f t="shared" si="181"/>
        <v>131</v>
      </c>
      <c r="R2929" s="16">
        <f t="shared" si="183"/>
        <v>41806.669317129628</v>
      </c>
      <c r="S2929" s="16">
        <f t="shared" si="182"/>
        <v>41835.208333333336</v>
      </c>
    </row>
    <row r="2930" spans="1:19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s="11" t="s">
        <v>8315</v>
      </c>
      <c r="P2930">
        <f t="shared" si="180"/>
        <v>41.67</v>
      </c>
      <c r="Q2930">
        <f t="shared" si="181"/>
        <v>100</v>
      </c>
      <c r="R2930" s="16">
        <f t="shared" si="183"/>
        <v>42403.998217592598</v>
      </c>
      <c r="S2930" s="16">
        <f t="shared" si="182"/>
        <v>42433.998217592598</v>
      </c>
    </row>
    <row r="2931" spans="1:19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s="11" t="s">
        <v>8315</v>
      </c>
      <c r="P2931">
        <f t="shared" si="180"/>
        <v>255.17</v>
      </c>
      <c r="Q2931">
        <f t="shared" si="181"/>
        <v>102</v>
      </c>
      <c r="R2931" s="16">
        <f t="shared" si="183"/>
        <v>41754.564328703702</v>
      </c>
      <c r="S2931" s="16">
        <f t="shared" si="182"/>
        <v>41784.564328703702</v>
      </c>
    </row>
    <row r="2932" spans="1:19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s="11" t="s">
        <v>8315</v>
      </c>
      <c r="P2932">
        <f t="shared" si="180"/>
        <v>162.77000000000001</v>
      </c>
      <c r="Q2932">
        <f t="shared" si="181"/>
        <v>101</v>
      </c>
      <c r="R2932" s="16">
        <f t="shared" si="183"/>
        <v>42101.584074074075</v>
      </c>
      <c r="S2932" s="16">
        <f t="shared" si="182"/>
        <v>42131.584074074075</v>
      </c>
    </row>
    <row r="2933" spans="1:19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s="11" t="s">
        <v>8315</v>
      </c>
      <c r="P2933">
        <f t="shared" si="180"/>
        <v>88.33</v>
      </c>
      <c r="Q2933">
        <f t="shared" si="181"/>
        <v>106</v>
      </c>
      <c r="R2933" s="16">
        <f t="shared" si="183"/>
        <v>41872.291238425925</v>
      </c>
      <c r="S2933" s="16">
        <f t="shared" si="182"/>
        <v>41897.255555555559</v>
      </c>
    </row>
    <row r="2934" spans="1:19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s="11" t="s">
        <v>8315</v>
      </c>
      <c r="P2934">
        <f t="shared" si="180"/>
        <v>85.74</v>
      </c>
      <c r="Q2934">
        <f t="shared" si="181"/>
        <v>105</v>
      </c>
      <c r="R2934" s="16">
        <f t="shared" si="183"/>
        <v>42025.164780092593</v>
      </c>
      <c r="S2934" s="16">
        <f t="shared" si="182"/>
        <v>42056.458333333328</v>
      </c>
    </row>
    <row r="2935" spans="1:19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s="11" t="s">
        <v>8315</v>
      </c>
      <c r="P2935">
        <f t="shared" si="180"/>
        <v>47.57</v>
      </c>
      <c r="Q2935">
        <f t="shared" si="181"/>
        <v>103</v>
      </c>
      <c r="R2935" s="16">
        <f t="shared" si="183"/>
        <v>42495.956631944442</v>
      </c>
      <c r="S2935" s="16">
        <f t="shared" si="182"/>
        <v>42525.956631944442</v>
      </c>
    </row>
    <row r="2936" spans="1:19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s="11" t="s">
        <v>8315</v>
      </c>
      <c r="P2936">
        <f t="shared" si="180"/>
        <v>72.97</v>
      </c>
      <c r="Q2936">
        <f t="shared" si="181"/>
        <v>108</v>
      </c>
      <c r="R2936" s="16">
        <f t="shared" si="183"/>
        <v>41775.636157407411</v>
      </c>
      <c r="S2936" s="16">
        <f t="shared" si="182"/>
        <v>41805.636157407411</v>
      </c>
    </row>
    <row r="2937" spans="1:19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s="11" t="s">
        <v>8315</v>
      </c>
      <c r="P2937">
        <f t="shared" si="180"/>
        <v>90.54</v>
      </c>
      <c r="Q2937">
        <f t="shared" si="181"/>
        <v>101</v>
      </c>
      <c r="R2937" s="16">
        <f t="shared" si="183"/>
        <v>42553.583425925928</v>
      </c>
      <c r="S2937" s="16">
        <f t="shared" si="182"/>
        <v>42611.708333333328</v>
      </c>
    </row>
    <row r="2938" spans="1:19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s="11" t="s">
        <v>8315</v>
      </c>
      <c r="P2938">
        <f t="shared" si="180"/>
        <v>37.65</v>
      </c>
      <c r="Q2938">
        <f t="shared" si="181"/>
        <v>128</v>
      </c>
      <c r="R2938" s="16">
        <f t="shared" si="183"/>
        <v>41912.650729166664</v>
      </c>
      <c r="S2938" s="16">
        <f t="shared" si="182"/>
        <v>41925.207638888889</v>
      </c>
    </row>
    <row r="2939" spans="1:19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s="11" t="s">
        <v>8315</v>
      </c>
      <c r="P2939">
        <f t="shared" si="180"/>
        <v>36.36</v>
      </c>
      <c r="Q2939">
        <f t="shared" si="181"/>
        <v>133</v>
      </c>
      <c r="R2939" s="16">
        <f t="shared" si="183"/>
        <v>41803.457326388889</v>
      </c>
      <c r="S2939" s="16">
        <f t="shared" si="182"/>
        <v>41833.457326388889</v>
      </c>
    </row>
    <row r="2940" spans="1:19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s="11" t="s">
        <v>8315</v>
      </c>
      <c r="P2940">
        <f t="shared" si="180"/>
        <v>126.72</v>
      </c>
      <c r="Q2940">
        <f t="shared" si="181"/>
        <v>101</v>
      </c>
      <c r="R2940" s="16">
        <f t="shared" si="183"/>
        <v>42004.703865740739</v>
      </c>
      <c r="S2940" s="16">
        <f t="shared" si="182"/>
        <v>42034.703865740739</v>
      </c>
    </row>
    <row r="2941" spans="1:19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s="11" t="s">
        <v>8315</v>
      </c>
      <c r="P2941">
        <f t="shared" si="180"/>
        <v>329.2</v>
      </c>
      <c r="Q2941">
        <f t="shared" si="181"/>
        <v>103</v>
      </c>
      <c r="R2941" s="16">
        <f t="shared" si="183"/>
        <v>41845.809166666666</v>
      </c>
      <c r="S2941" s="16">
        <f t="shared" si="182"/>
        <v>41879.041666666664</v>
      </c>
    </row>
    <row r="2942" spans="1:19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s="11" t="s">
        <v>8315</v>
      </c>
      <c r="P2942">
        <f t="shared" si="180"/>
        <v>81.239999999999995</v>
      </c>
      <c r="Q2942">
        <f t="shared" si="181"/>
        <v>107</v>
      </c>
      <c r="R2942" s="16">
        <f t="shared" si="183"/>
        <v>41982.773356481484</v>
      </c>
      <c r="S2942" s="16">
        <f t="shared" si="182"/>
        <v>42022.773356481484</v>
      </c>
    </row>
    <row r="2943" spans="1:19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s="11" t="s">
        <v>8313</v>
      </c>
      <c r="P2943">
        <f t="shared" si="180"/>
        <v>1</v>
      </c>
      <c r="Q2943">
        <f t="shared" si="181"/>
        <v>0</v>
      </c>
      <c r="R2943" s="16">
        <f t="shared" si="183"/>
        <v>42034.960127314815</v>
      </c>
      <c r="S2943" s="16">
        <f t="shared" si="182"/>
        <v>42064.960127314815</v>
      </c>
    </row>
    <row r="2944" spans="1:19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s="11" t="s">
        <v>8313</v>
      </c>
      <c r="P2944">
        <f t="shared" si="180"/>
        <v>202.23</v>
      </c>
      <c r="Q2944">
        <f t="shared" si="181"/>
        <v>20</v>
      </c>
      <c r="R2944" s="16">
        <f t="shared" si="183"/>
        <v>42334.803923611107</v>
      </c>
      <c r="S2944" s="16">
        <f t="shared" si="182"/>
        <v>42354.845833333333</v>
      </c>
    </row>
    <row r="2945" spans="1:19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s="11" t="s">
        <v>8313</v>
      </c>
      <c r="P2945">
        <f t="shared" si="180"/>
        <v>0</v>
      </c>
      <c r="Q2945">
        <f t="shared" si="181"/>
        <v>0</v>
      </c>
      <c r="R2945" s="16">
        <f t="shared" si="183"/>
        <v>42077.129398148143</v>
      </c>
      <c r="S2945" s="16">
        <f t="shared" si="182"/>
        <v>42107.129398148143</v>
      </c>
    </row>
    <row r="2946" spans="1:19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s="11" t="s">
        <v>8313</v>
      </c>
      <c r="P2946">
        <f t="shared" ref="P2946:P3009" si="184">IFERROR(ROUND(E2946/L2946,2),0)</f>
        <v>100</v>
      </c>
      <c r="Q2946">
        <f t="shared" ref="Q2946:Q3009" si="185">ROUND((E2946/D2946)*100,0)</f>
        <v>1</v>
      </c>
      <c r="R2946" s="16">
        <f t="shared" si="183"/>
        <v>42132.9143287037</v>
      </c>
      <c r="S2946" s="16">
        <f t="shared" si="182"/>
        <v>42162.9143287037</v>
      </c>
    </row>
    <row r="2947" spans="1:19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s="11" t="s">
        <v>8313</v>
      </c>
      <c r="P2947">
        <f t="shared" si="184"/>
        <v>0</v>
      </c>
      <c r="Q2947">
        <f t="shared" si="185"/>
        <v>0</v>
      </c>
      <c r="R2947" s="16">
        <f t="shared" si="183"/>
        <v>42118.139583333337</v>
      </c>
      <c r="S2947" s="16">
        <f t="shared" ref="S2947:S3010" si="186">(((I2947/60)/60)/24)+DATE(1970,1,1)</f>
        <v>42148.139583333337</v>
      </c>
    </row>
    <row r="2948" spans="1:19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s="11" t="s">
        <v>8313</v>
      </c>
      <c r="P2948">
        <f t="shared" si="184"/>
        <v>1</v>
      </c>
      <c r="Q2948">
        <f t="shared" si="185"/>
        <v>0</v>
      </c>
      <c r="R2948" s="16">
        <f t="shared" ref="R2948:R3011" si="187">(((J2948/60)/60)/24)+DATE(1970,1,1)</f>
        <v>42567.531157407408</v>
      </c>
      <c r="S2948" s="16">
        <f t="shared" si="186"/>
        <v>42597.531157407408</v>
      </c>
    </row>
    <row r="2949" spans="1:19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s="11" t="s">
        <v>8313</v>
      </c>
      <c r="P2949">
        <f t="shared" si="184"/>
        <v>82.46</v>
      </c>
      <c r="Q2949">
        <f t="shared" si="185"/>
        <v>4</v>
      </c>
      <c r="R2949" s="16">
        <f t="shared" si="187"/>
        <v>42649.562118055561</v>
      </c>
      <c r="S2949" s="16">
        <f t="shared" si="186"/>
        <v>42698.715972222228</v>
      </c>
    </row>
    <row r="2950" spans="1:19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s="11" t="s">
        <v>8313</v>
      </c>
      <c r="P2950">
        <f t="shared" si="184"/>
        <v>2.67</v>
      </c>
      <c r="Q2950">
        <f t="shared" si="185"/>
        <v>0</v>
      </c>
      <c r="R2950" s="16">
        <f t="shared" si="187"/>
        <v>42097.649224537032</v>
      </c>
      <c r="S2950" s="16">
        <f t="shared" si="186"/>
        <v>42157.649224537032</v>
      </c>
    </row>
    <row r="2951" spans="1:19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s="11" t="s">
        <v>8313</v>
      </c>
      <c r="P2951">
        <f t="shared" si="184"/>
        <v>12.5</v>
      </c>
      <c r="Q2951">
        <f t="shared" si="185"/>
        <v>3</v>
      </c>
      <c r="R2951" s="16">
        <f t="shared" si="187"/>
        <v>42297.823113425926</v>
      </c>
      <c r="S2951" s="16">
        <f t="shared" si="186"/>
        <v>42327.864780092597</v>
      </c>
    </row>
    <row r="2952" spans="1:19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s="11" t="s">
        <v>8313</v>
      </c>
      <c r="P2952">
        <f t="shared" si="184"/>
        <v>0</v>
      </c>
      <c r="Q2952">
        <f t="shared" si="185"/>
        <v>0</v>
      </c>
      <c r="R2952" s="16">
        <f t="shared" si="187"/>
        <v>42362.36518518519</v>
      </c>
      <c r="S2952" s="16">
        <f t="shared" si="186"/>
        <v>42392.36518518519</v>
      </c>
    </row>
    <row r="2953" spans="1:19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s="11" t="s">
        <v>8313</v>
      </c>
      <c r="P2953">
        <f t="shared" si="184"/>
        <v>18.899999999999999</v>
      </c>
      <c r="Q2953">
        <f t="shared" si="185"/>
        <v>2</v>
      </c>
      <c r="R2953" s="16">
        <f t="shared" si="187"/>
        <v>41872.802928240737</v>
      </c>
      <c r="S2953" s="16">
        <f t="shared" si="186"/>
        <v>41917.802928240737</v>
      </c>
    </row>
    <row r="2954" spans="1:19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s="11" t="s">
        <v>8313</v>
      </c>
      <c r="P2954">
        <f t="shared" si="184"/>
        <v>200.63</v>
      </c>
      <c r="Q2954">
        <f t="shared" si="185"/>
        <v>8</v>
      </c>
      <c r="R2954" s="16">
        <f t="shared" si="187"/>
        <v>42628.690266203703</v>
      </c>
      <c r="S2954" s="16">
        <f t="shared" si="186"/>
        <v>42660.166666666672</v>
      </c>
    </row>
    <row r="2955" spans="1:19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s="11" t="s">
        <v>8313</v>
      </c>
      <c r="P2955">
        <f t="shared" si="184"/>
        <v>201.67</v>
      </c>
      <c r="Q2955">
        <f t="shared" si="185"/>
        <v>0</v>
      </c>
      <c r="R2955" s="16">
        <f t="shared" si="187"/>
        <v>42255.791909722218</v>
      </c>
      <c r="S2955" s="16">
        <f t="shared" si="186"/>
        <v>42285.791909722218</v>
      </c>
    </row>
    <row r="2956" spans="1:19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s="11" t="s">
        <v>8313</v>
      </c>
      <c r="P2956">
        <f t="shared" si="184"/>
        <v>0</v>
      </c>
      <c r="Q2956">
        <f t="shared" si="185"/>
        <v>0</v>
      </c>
      <c r="R2956" s="16">
        <f t="shared" si="187"/>
        <v>42790.583368055552</v>
      </c>
      <c r="S2956" s="16">
        <f t="shared" si="186"/>
        <v>42810.541701388895</v>
      </c>
    </row>
    <row r="2957" spans="1:19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s="11" t="s">
        <v>8313</v>
      </c>
      <c r="P2957">
        <f t="shared" si="184"/>
        <v>65</v>
      </c>
      <c r="Q2957">
        <f t="shared" si="185"/>
        <v>60</v>
      </c>
      <c r="R2957" s="16">
        <f t="shared" si="187"/>
        <v>42141.741307870368</v>
      </c>
      <c r="S2957" s="16">
        <f t="shared" si="186"/>
        <v>42171.741307870368</v>
      </c>
    </row>
    <row r="2958" spans="1:19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s="11" t="s">
        <v>8313</v>
      </c>
      <c r="P2958">
        <f t="shared" si="184"/>
        <v>66.099999999999994</v>
      </c>
      <c r="Q2958">
        <f t="shared" si="185"/>
        <v>17</v>
      </c>
      <c r="R2958" s="16">
        <f t="shared" si="187"/>
        <v>42464.958912037036</v>
      </c>
      <c r="S2958" s="16">
        <f t="shared" si="186"/>
        <v>42494.958912037036</v>
      </c>
    </row>
    <row r="2959" spans="1:19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s="11" t="s">
        <v>8313</v>
      </c>
      <c r="P2959">
        <f t="shared" si="184"/>
        <v>93.33</v>
      </c>
      <c r="Q2959">
        <f t="shared" si="185"/>
        <v>2</v>
      </c>
      <c r="R2959" s="16">
        <f t="shared" si="187"/>
        <v>42031.011249999996</v>
      </c>
      <c r="S2959" s="16">
        <f t="shared" si="186"/>
        <v>42090.969583333332</v>
      </c>
    </row>
    <row r="2960" spans="1:19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s="11" t="s">
        <v>8313</v>
      </c>
      <c r="P2960">
        <f t="shared" si="184"/>
        <v>0</v>
      </c>
      <c r="Q2960">
        <f t="shared" si="185"/>
        <v>0</v>
      </c>
      <c r="R2960" s="16">
        <f t="shared" si="187"/>
        <v>42438.779131944444</v>
      </c>
      <c r="S2960" s="16">
        <f t="shared" si="186"/>
        <v>42498.73746527778</v>
      </c>
    </row>
    <row r="2961" spans="1:19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s="11" t="s">
        <v>8313</v>
      </c>
      <c r="P2961">
        <f t="shared" si="184"/>
        <v>0</v>
      </c>
      <c r="Q2961">
        <f t="shared" si="185"/>
        <v>0</v>
      </c>
      <c r="R2961" s="16">
        <f t="shared" si="187"/>
        <v>42498.008391203708</v>
      </c>
      <c r="S2961" s="16">
        <f t="shared" si="186"/>
        <v>42528.008391203708</v>
      </c>
    </row>
    <row r="2962" spans="1:19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s="11" t="s">
        <v>8313</v>
      </c>
      <c r="P2962">
        <f t="shared" si="184"/>
        <v>0</v>
      </c>
      <c r="Q2962">
        <f t="shared" si="185"/>
        <v>0</v>
      </c>
      <c r="R2962" s="16">
        <f t="shared" si="187"/>
        <v>41863.757210648146</v>
      </c>
      <c r="S2962" s="16">
        <f t="shared" si="186"/>
        <v>41893.757210648146</v>
      </c>
    </row>
    <row r="2963" spans="1:19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s="11" t="s">
        <v>8274</v>
      </c>
      <c r="P2963">
        <f t="shared" si="184"/>
        <v>50.75</v>
      </c>
      <c r="Q2963">
        <f t="shared" si="185"/>
        <v>110</v>
      </c>
      <c r="R2963" s="16">
        <f t="shared" si="187"/>
        <v>42061.212488425925</v>
      </c>
      <c r="S2963" s="16">
        <f t="shared" si="186"/>
        <v>42089.166666666672</v>
      </c>
    </row>
    <row r="2964" spans="1:19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s="11" t="s">
        <v>8274</v>
      </c>
      <c r="P2964">
        <f t="shared" si="184"/>
        <v>60.9</v>
      </c>
      <c r="Q2964">
        <f t="shared" si="185"/>
        <v>122</v>
      </c>
      <c r="R2964" s="16">
        <f t="shared" si="187"/>
        <v>42036.24428240741</v>
      </c>
      <c r="S2964" s="16">
        <f t="shared" si="186"/>
        <v>42064.290972222225</v>
      </c>
    </row>
    <row r="2965" spans="1:19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s="11" t="s">
        <v>8274</v>
      </c>
      <c r="P2965">
        <f t="shared" si="184"/>
        <v>109.03</v>
      </c>
      <c r="Q2965">
        <f t="shared" si="185"/>
        <v>107</v>
      </c>
      <c r="R2965" s="16">
        <f t="shared" si="187"/>
        <v>42157.470185185186</v>
      </c>
      <c r="S2965" s="16">
        <f t="shared" si="186"/>
        <v>42187.470185185186</v>
      </c>
    </row>
    <row r="2966" spans="1:19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s="11" t="s">
        <v>8274</v>
      </c>
      <c r="P2966">
        <f t="shared" si="184"/>
        <v>25.69</v>
      </c>
      <c r="Q2966">
        <f t="shared" si="185"/>
        <v>101</v>
      </c>
      <c r="R2966" s="16">
        <f t="shared" si="187"/>
        <v>41827.909942129627</v>
      </c>
      <c r="S2966" s="16">
        <f t="shared" si="186"/>
        <v>41857.897222222222</v>
      </c>
    </row>
    <row r="2967" spans="1:19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s="11" t="s">
        <v>8274</v>
      </c>
      <c r="P2967">
        <f t="shared" si="184"/>
        <v>41.92</v>
      </c>
      <c r="Q2967">
        <f t="shared" si="185"/>
        <v>109</v>
      </c>
      <c r="R2967" s="16">
        <f t="shared" si="187"/>
        <v>42162.729548611111</v>
      </c>
      <c r="S2967" s="16">
        <f t="shared" si="186"/>
        <v>42192.729548611111</v>
      </c>
    </row>
    <row r="2968" spans="1:19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s="11" t="s">
        <v>8274</v>
      </c>
      <c r="P2968">
        <f t="shared" si="184"/>
        <v>88.77</v>
      </c>
      <c r="Q2968">
        <f t="shared" si="185"/>
        <v>114</v>
      </c>
      <c r="R2968" s="16">
        <f t="shared" si="187"/>
        <v>42233.738564814819</v>
      </c>
      <c r="S2968" s="16">
        <f t="shared" si="186"/>
        <v>42263.738564814819</v>
      </c>
    </row>
    <row r="2969" spans="1:19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s="11" t="s">
        <v>8274</v>
      </c>
      <c r="P2969">
        <f t="shared" si="184"/>
        <v>80.23</v>
      </c>
      <c r="Q2969">
        <f t="shared" si="185"/>
        <v>114</v>
      </c>
      <c r="R2969" s="16">
        <f t="shared" si="187"/>
        <v>42042.197824074072</v>
      </c>
      <c r="S2969" s="16">
        <f t="shared" si="186"/>
        <v>42072.156157407408</v>
      </c>
    </row>
    <row r="2970" spans="1:19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s="11" t="s">
        <v>8274</v>
      </c>
      <c r="P2970">
        <f t="shared" si="184"/>
        <v>78.94</v>
      </c>
      <c r="Q2970">
        <f t="shared" si="185"/>
        <v>106</v>
      </c>
      <c r="R2970" s="16">
        <f t="shared" si="187"/>
        <v>42585.523842592593</v>
      </c>
      <c r="S2970" s="16">
        <f t="shared" si="186"/>
        <v>42599.165972222225</v>
      </c>
    </row>
    <row r="2971" spans="1:19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s="11" t="s">
        <v>8274</v>
      </c>
      <c r="P2971">
        <f t="shared" si="184"/>
        <v>95.59</v>
      </c>
      <c r="Q2971">
        <f t="shared" si="185"/>
        <v>163</v>
      </c>
      <c r="R2971" s="16">
        <f t="shared" si="187"/>
        <v>42097.786493055552</v>
      </c>
      <c r="S2971" s="16">
        <f t="shared" si="186"/>
        <v>42127.952083333337</v>
      </c>
    </row>
    <row r="2972" spans="1:19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s="11" t="s">
        <v>8274</v>
      </c>
      <c r="P2972">
        <f t="shared" si="184"/>
        <v>69.89</v>
      </c>
      <c r="Q2972">
        <f t="shared" si="185"/>
        <v>106</v>
      </c>
      <c r="R2972" s="16">
        <f t="shared" si="187"/>
        <v>41808.669571759259</v>
      </c>
      <c r="S2972" s="16">
        <f t="shared" si="186"/>
        <v>41838.669571759259</v>
      </c>
    </row>
    <row r="2973" spans="1:19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s="11" t="s">
        <v>8274</v>
      </c>
      <c r="P2973">
        <f t="shared" si="184"/>
        <v>74.53</v>
      </c>
      <c r="Q2973">
        <f t="shared" si="185"/>
        <v>100</v>
      </c>
      <c r="R2973" s="16">
        <f t="shared" si="187"/>
        <v>41852.658310185187</v>
      </c>
      <c r="S2973" s="16">
        <f t="shared" si="186"/>
        <v>41882.658310185187</v>
      </c>
    </row>
    <row r="2974" spans="1:19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s="11" t="s">
        <v>8274</v>
      </c>
      <c r="P2974">
        <f t="shared" si="184"/>
        <v>123.94</v>
      </c>
      <c r="Q2974">
        <f t="shared" si="185"/>
        <v>105</v>
      </c>
      <c r="R2974" s="16">
        <f t="shared" si="187"/>
        <v>42694.110185185185</v>
      </c>
      <c r="S2974" s="16">
        <f t="shared" si="186"/>
        <v>42709.041666666672</v>
      </c>
    </row>
    <row r="2975" spans="1:19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s="11" t="s">
        <v>8274</v>
      </c>
      <c r="P2975">
        <f t="shared" si="184"/>
        <v>264.85000000000002</v>
      </c>
      <c r="Q2975">
        <f t="shared" si="185"/>
        <v>175</v>
      </c>
      <c r="R2975" s="16">
        <f t="shared" si="187"/>
        <v>42341.818379629629</v>
      </c>
      <c r="S2975" s="16">
        <f t="shared" si="186"/>
        <v>42370.166666666672</v>
      </c>
    </row>
    <row r="2976" spans="1:19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s="11" t="s">
        <v>8274</v>
      </c>
      <c r="P2976">
        <f t="shared" si="184"/>
        <v>58.62</v>
      </c>
      <c r="Q2976">
        <f t="shared" si="185"/>
        <v>102</v>
      </c>
      <c r="R2976" s="16">
        <f t="shared" si="187"/>
        <v>41880.061006944445</v>
      </c>
      <c r="S2976" s="16">
        <f t="shared" si="186"/>
        <v>41908.065972222219</v>
      </c>
    </row>
    <row r="2977" spans="1:19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s="11" t="s">
        <v>8274</v>
      </c>
      <c r="P2977">
        <f t="shared" si="184"/>
        <v>70.88</v>
      </c>
      <c r="Q2977">
        <f t="shared" si="185"/>
        <v>100</v>
      </c>
      <c r="R2977" s="16">
        <f t="shared" si="187"/>
        <v>41941.683865740742</v>
      </c>
      <c r="S2977" s="16">
        <f t="shared" si="186"/>
        <v>41970.125</v>
      </c>
    </row>
    <row r="2978" spans="1:19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s="11" t="s">
        <v>8274</v>
      </c>
      <c r="P2978">
        <f t="shared" si="184"/>
        <v>8.57</v>
      </c>
      <c r="Q2978">
        <f t="shared" si="185"/>
        <v>171</v>
      </c>
      <c r="R2978" s="16">
        <f t="shared" si="187"/>
        <v>42425.730671296296</v>
      </c>
      <c r="S2978" s="16">
        <f t="shared" si="186"/>
        <v>42442.5</v>
      </c>
    </row>
    <row r="2979" spans="1:19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s="11" t="s">
        <v>8274</v>
      </c>
      <c r="P2979">
        <f t="shared" si="184"/>
        <v>113.57</v>
      </c>
      <c r="Q2979">
        <f t="shared" si="185"/>
        <v>114</v>
      </c>
      <c r="R2979" s="16">
        <f t="shared" si="187"/>
        <v>42026.88118055556</v>
      </c>
      <c r="S2979" s="16">
        <f t="shared" si="186"/>
        <v>42086.093055555553</v>
      </c>
    </row>
    <row r="2980" spans="1:19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s="11" t="s">
        <v>8274</v>
      </c>
      <c r="P2980">
        <f t="shared" si="184"/>
        <v>60.69</v>
      </c>
      <c r="Q2980">
        <f t="shared" si="185"/>
        <v>129</v>
      </c>
      <c r="R2980" s="16">
        <f t="shared" si="187"/>
        <v>41922.640590277777</v>
      </c>
      <c r="S2980" s="16">
        <f t="shared" si="186"/>
        <v>41932.249305555553</v>
      </c>
    </row>
    <row r="2981" spans="1:19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s="11" t="s">
        <v>8274</v>
      </c>
      <c r="P2981">
        <f t="shared" si="184"/>
        <v>110.22</v>
      </c>
      <c r="Q2981">
        <f t="shared" si="185"/>
        <v>101</v>
      </c>
      <c r="R2981" s="16">
        <f t="shared" si="187"/>
        <v>41993.824340277773</v>
      </c>
      <c r="S2981" s="16">
        <f t="shared" si="186"/>
        <v>42010.25</v>
      </c>
    </row>
    <row r="2982" spans="1:19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s="11" t="s">
        <v>8274</v>
      </c>
      <c r="P2982">
        <f t="shared" si="184"/>
        <v>136.46</v>
      </c>
      <c r="Q2982">
        <f t="shared" si="185"/>
        <v>109</v>
      </c>
      <c r="R2982" s="16">
        <f t="shared" si="187"/>
        <v>42219.915856481486</v>
      </c>
      <c r="S2982" s="16">
        <f t="shared" si="186"/>
        <v>42240.083333333328</v>
      </c>
    </row>
    <row r="2983" spans="1:19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s="11" t="s">
        <v>8313</v>
      </c>
      <c r="P2983">
        <f t="shared" si="184"/>
        <v>53.16</v>
      </c>
      <c r="Q2983">
        <f t="shared" si="185"/>
        <v>129</v>
      </c>
      <c r="R2983" s="16">
        <f t="shared" si="187"/>
        <v>42225.559675925921</v>
      </c>
      <c r="S2983" s="16">
        <f t="shared" si="186"/>
        <v>42270.559675925921</v>
      </c>
    </row>
    <row r="2984" spans="1:19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s="11" t="s">
        <v>8313</v>
      </c>
      <c r="P2984">
        <f t="shared" si="184"/>
        <v>86.49</v>
      </c>
      <c r="Q2984">
        <f t="shared" si="185"/>
        <v>102</v>
      </c>
      <c r="R2984" s="16">
        <f t="shared" si="187"/>
        <v>42381.686840277776</v>
      </c>
      <c r="S2984" s="16">
        <f t="shared" si="186"/>
        <v>42411.686840277776</v>
      </c>
    </row>
    <row r="2985" spans="1:19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s="11" t="s">
        <v>8313</v>
      </c>
      <c r="P2985">
        <f t="shared" si="184"/>
        <v>155.24</v>
      </c>
      <c r="Q2985">
        <f t="shared" si="185"/>
        <v>147</v>
      </c>
      <c r="R2985" s="16">
        <f t="shared" si="187"/>
        <v>41894.632361111115</v>
      </c>
      <c r="S2985" s="16">
        <f t="shared" si="186"/>
        <v>41954.674027777779</v>
      </c>
    </row>
    <row r="2986" spans="1:19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s="11" t="s">
        <v>8313</v>
      </c>
      <c r="P2986">
        <f t="shared" si="184"/>
        <v>115.08</v>
      </c>
      <c r="Q2986">
        <f t="shared" si="185"/>
        <v>100</v>
      </c>
      <c r="R2986" s="16">
        <f t="shared" si="187"/>
        <v>42576.278715277775</v>
      </c>
      <c r="S2986" s="16">
        <f t="shared" si="186"/>
        <v>42606.278715277775</v>
      </c>
    </row>
    <row r="2987" spans="1:19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s="11" t="s">
        <v>8313</v>
      </c>
      <c r="P2987">
        <f t="shared" si="184"/>
        <v>109.59</v>
      </c>
      <c r="Q2987">
        <f t="shared" si="185"/>
        <v>122</v>
      </c>
      <c r="R2987" s="16">
        <f t="shared" si="187"/>
        <v>42654.973703703698</v>
      </c>
      <c r="S2987" s="16">
        <f t="shared" si="186"/>
        <v>42674.166666666672</v>
      </c>
    </row>
    <row r="2988" spans="1:19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s="11" t="s">
        <v>8313</v>
      </c>
      <c r="P2988">
        <f t="shared" si="184"/>
        <v>45.21</v>
      </c>
      <c r="Q2988">
        <f t="shared" si="185"/>
        <v>106</v>
      </c>
      <c r="R2988" s="16">
        <f t="shared" si="187"/>
        <v>42431.500069444446</v>
      </c>
      <c r="S2988" s="16">
        <f t="shared" si="186"/>
        <v>42491.458402777775</v>
      </c>
    </row>
    <row r="2989" spans="1:19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s="11" t="s">
        <v>8313</v>
      </c>
      <c r="P2989">
        <f t="shared" si="184"/>
        <v>104.15</v>
      </c>
      <c r="Q2989">
        <f t="shared" si="185"/>
        <v>110</v>
      </c>
      <c r="R2989" s="16">
        <f t="shared" si="187"/>
        <v>42627.307303240741</v>
      </c>
      <c r="S2989" s="16">
        <f t="shared" si="186"/>
        <v>42656</v>
      </c>
    </row>
    <row r="2990" spans="1:19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s="11" t="s">
        <v>8313</v>
      </c>
      <c r="P2990">
        <f t="shared" si="184"/>
        <v>35.71</v>
      </c>
      <c r="Q2990">
        <f t="shared" si="185"/>
        <v>100</v>
      </c>
      <c r="R2990" s="16">
        <f t="shared" si="187"/>
        <v>42511.362048611118</v>
      </c>
      <c r="S2990" s="16">
        <f t="shared" si="186"/>
        <v>42541.362048611118</v>
      </c>
    </row>
    <row r="2991" spans="1:19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s="11" t="s">
        <v>8313</v>
      </c>
      <c r="P2991">
        <f t="shared" si="184"/>
        <v>97</v>
      </c>
      <c r="Q2991">
        <f t="shared" si="185"/>
        <v>177</v>
      </c>
      <c r="R2991" s="16">
        <f t="shared" si="187"/>
        <v>42337.02039351852</v>
      </c>
      <c r="S2991" s="16">
        <f t="shared" si="186"/>
        <v>42359.207638888889</v>
      </c>
    </row>
    <row r="2992" spans="1:19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s="11" t="s">
        <v>8313</v>
      </c>
      <c r="P2992">
        <f t="shared" si="184"/>
        <v>370.37</v>
      </c>
      <c r="Q2992">
        <f t="shared" si="185"/>
        <v>100</v>
      </c>
      <c r="R2992" s="16">
        <f t="shared" si="187"/>
        <v>42341.57430555555</v>
      </c>
      <c r="S2992" s="16">
        <f t="shared" si="186"/>
        <v>42376.57430555555</v>
      </c>
    </row>
    <row r="2993" spans="1:19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s="11" t="s">
        <v>8313</v>
      </c>
      <c r="P2993">
        <f t="shared" si="184"/>
        <v>94.41</v>
      </c>
      <c r="Q2993">
        <f t="shared" si="185"/>
        <v>103</v>
      </c>
      <c r="R2993" s="16">
        <f t="shared" si="187"/>
        <v>42740.837152777778</v>
      </c>
      <c r="S2993" s="16">
        <f t="shared" si="186"/>
        <v>42762.837152777778</v>
      </c>
    </row>
    <row r="2994" spans="1:19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s="11" t="s">
        <v>8313</v>
      </c>
      <c r="P2994">
        <f t="shared" si="184"/>
        <v>48.98</v>
      </c>
      <c r="Q2994">
        <f t="shared" si="185"/>
        <v>105</v>
      </c>
      <c r="R2994" s="16">
        <f t="shared" si="187"/>
        <v>42622.767476851848</v>
      </c>
      <c r="S2994" s="16">
        <f t="shared" si="186"/>
        <v>42652.767476851848</v>
      </c>
    </row>
    <row r="2995" spans="1:19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s="11" t="s">
        <v>8313</v>
      </c>
      <c r="P2995">
        <f t="shared" si="184"/>
        <v>45.59</v>
      </c>
      <c r="Q2995">
        <f t="shared" si="185"/>
        <v>100</v>
      </c>
      <c r="R2995" s="16">
        <f t="shared" si="187"/>
        <v>42390.838738425926</v>
      </c>
      <c r="S2995" s="16">
        <f t="shared" si="186"/>
        <v>42420.838738425926</v>
      </c>
    </row>
    <row r="2996" spans="1:19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s="11" t="s">
        <v>8313</v>
      </c>
      <c r="P2996">
        <f t="shared" si="184"/>
        <v>23.28</v>
      </c>
      <c r="Q2996">
        <f t="shared" si="185"/>
        <v>458</v>
      </c>
      <c r="R2996" s="16">
        <f t="shared" si="187"/>
        <v>41885.478842592594</v>
      </c>
      <c r="S2996" s="16">
        <f t="shared" si="186"/>
        <v>41915.478842592594</v>
      </c>
    </row>
    <row r="2997" spans="1:19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s="11" t="s">
        <v>8313</v>
      </c>
      <c r="P2997">
        <f t="shared" si="184"/>
        <v>63.23</v>
      </c>
      <c r="Q2997">
        <f t="shared" si="185"/>
        <v>105</v>
      </c>
      <c r="R2997" s="16">
        <f t="shared" si="187"/>
        <v>42724.665173611109</v>
      </c>
      <c r="S2997" s="16">
        <f t="shared" si="186"/>
        <v>42754.665173611109</v>
      </c>
    </row>
    <row r="2998" spans="1:19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s="11" t="s">
        <v>8313</v>
      </c>
      <c r="P2998">
        <f t="shared" si="184"/>
        <v>153.52000000000001</v>
      </c>
      <c r="Q2998">
        <f t="shared" si="185"/>
        <v>172</v>
      </c>
      <c r="R2998" s="16">
        <f t="shared" si="187"/>
        <v>42090.912500000006</v>
      </c>
      <c r="S2998" s="16">
        <f t="shared" si="186"/>
        <v>42150.912500000006</v>
      </c>
    </row>
    <row r="2999" spans="1:19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s="11" t="s">
        <v>8313</v>
      </c>
      <c r="P2999">
        <f t="shared" si="184"/>
        <v>90.2</v>
      </c>
      <c r="Q2999">
        <f t="shared" si="185"/>
        <v>104</v>
      </c>
      <c r="R2999" s="16">
        <f t="shared" si="187"/>
        <v>42775.733715277776</v>
      </c>
      <c r="S2999" s="16">
        <f t="shared" si="186"/>
        <v>42793.207638888889</v>
      </c>
    </row>
    <row r="3000" spans="1:19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s="11" t="s">
        <v>8313</v>
      </c>
      <c r="P3000">
        <f t="shared" si="184"/>
        <v>118.97</v>
      </c>
      <c r="Q3000">
        <f t="shared" si="185"/>
        <v>103</v>
      </c>
      <c r="R3000" s="16">
        <f t="shared" si="187"/>
        <v>41778.193622685183</v>
      </c>
      <c r="S3000" s="16">
        <f t="shared" si="186"/>
        <v>41806.184027777781</v>
      </c>
    </row>
    <row r="3001" spans="1:19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s="11" t="s">
        <v>8313</v>
      </c>
      <c r="P3001">
        <f t="shared" si="184"/>
        <v>80.25</v>
      </c>
      <c r="Q3001">
        <f t="shared" si="185"/>
        <v>119</v>
      </c>
      <c r="R3001" s="16">
        <f t="shared" si="187"/>
        <v>42780.740277777775</v>
      </c>
      <c r="S3001" s="16">
        <f t="shared" si="186"/>
        <v>42795.083333333328</v>
      </c>
    </row>
    <row r="3002" spans="1:19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s="11" t="s">
        <v>8313</v>
      </c>
      <c r="P3002">
        <f t="shared" si="184"/>
        <v>62.5</v>
      </c>
      <c r="Q3002">
        <f t="shared" si="185"/>
        <v>100</v>
      </c>
      <c r="R3002" s="16">
        <f t="shared" si="187"/>
        <v>42752.827199074076</v>
      </c>
      <c r="S3002" s="16">
        <f t="shared" si="186"/>
        <v>42766.75</v>
      </c>
    </row>
    <row r="3003" spans="1:19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s="11" t="s">
        <v>8313</v>
      </c>
      <c r="P3003">
        <f t="shared" si="184"/>
        <v>131.38</v>
      </c>
      <c r="Q3003">
        <f t="shared" si="185"/>
        <v>319</v>
      </c>
      <c r="R3003" s="16">
        <f t="shared" si="187"/>
        <v>42534.895625000005</v>
      </c>
      <c r="S3003" s="16">
        <f t="shared" si="186"/>
        <v>42564.895625000005</v>
      </c>
    </row>
    <row r="3004" spans="1:19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s="11" t="s">
        <v>8313</v>
      </c>
      <c r="P3004">
        <f t="shared" si="184"/>
        <v>73.03</v>
      </c>
      <c r="Q3004">
        <f t="shared" si="185"/>
        <v>109</v>
      </c>
      <c r="R3004" s="16">
        <f t="shared" si="187"/>
        <v>41239.83625</v>
      </c>
      <c r="S3004" s="16">
        <f t="shared" si="186"/>
        <v>41269.83625</v>
      </c>
    </row>
    <row r="3005" spans="1:19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s="11" t="s">
        <v>8313</v>
      </c>
      <c r="P3005">
        <f t="shared" si="184"/>
        <v>178.53</v>
      </c>
      <c r="Q3005">
        <f t="shared" si="185"/>
        <v>101</v>
      </c>
      <c r="R3005" s="16">
        <f t="shared" si="187"/>
        <v>42398.849259259259</v>
      </c>
      <c r="S3005" s="16">
        <f t="shared" si="186"/>
        <v>42430.249305555553</v>
      </c>
    </row>
    <row r="3006" spans="1:19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s="11" t="s">
        <v>8313</v>
      </c>
      <c r="P3006">
        <f t="shared" si="184"/>
        <v>162.91</v>
      </c>
      <c r="Q3006">
        <f t="shared" si="185"/>
        <v>113</v>
      </c>
      <c r="R3006" s="16">
        <f t="shared" si="187"/>
        <v>41928.881064814814</v>
      </c>
      <c r="S3006" s="16">
        <f t="shared" si="186"/>
        <v>41958.922731481478</v>
      </c>
    </row>
    <row r="3007" spans="1:19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s="11" t="s">
        <v>8313</v>
      </c>
      <c r="P3007">
        <f t="shared" si="184"/>
        <v>108.24</v>
      </c>
      <c r="Q3007">
        <f t="shared" si="185"/>
        <v>120</v>
      </c>
      <c r="R3007" s="16">
        <f t="shared" si="187"/>
        <v>41888.674826388888</v>
      </c>
      <c r="S3007" s="16">
        <f t="shared" si="186"/>
        <v>41918.674826388888</v>
      </c>
    </row>
    <row r="3008" spans="1:19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s="11" t="s">
        <v>8313</v>
      </c>
      <c r="P3008">
        <f t="shared" si="184"/>
        <v>88.87</v>
      </c>
      <c r="Q3008">
        <f t="shared" si="185"/>
        <v>108</v>
      </c>
      <c r="R3008" s="16">
        <f t="shared" si="187"/>
        <v>41957.756840277783</v>
      </c>
      <c r="S3008" s="16">
        <f t="shared" si="186"/>
        <v>41987.756840277783</v>
      </c>
    </row>
    <row r="3009" spans="1:19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s="11" t="s">
        <v>8313</v>
      </c>
      <c r="P3009">
        <f t="shared" si="184"/>
        <v>54</v>
      </c>
      <c r="Q3009">
        <f t="shared" si="185"/>
        <v>180</v>
      </c>
      <c r="R3009" s="16">
        <f t="shared" si="187"/>
        <v>42098.216238425928</v>
      </c>
      <c r="S3009" s="16">
        <f t="shared" si="186"/>
        <v>42119.216238425928</v>
      </c>
    </row>
    <row r="3010" spans="1:19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s="11" t="s">
        <v>8313</v>
      </c>
      <c r="P3010">
        <f t="shared" ref="P3010:P3073" si="188">IFERROR(ROUND(E3010/L3010,2),0)</f>
        <v>116.73</v>
      </c>
      <c r="Q3010">
        <f t="shared" ref="Q3010:Q3073" si="189">ROUND((E3010/D3010)*100,0)</f>
        <v>101</v>
      </c>
      <c r="R3010" s="16">
        <f t="shared" si="187"/>
        <v>42360.212025462963</v>
      </c>
      <c r="S3010" s="16">
        <f t="shared" si="186"/>
        <v>42390.212025462963</v>
      </c>
    </row>
    <row r="3011" spans="1:19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s="11" t="s">
        <v>8313</v>
      </c>
      <c r="P3011">
        <f t="shared" si="188"/>
        <v>233.9</v>
      </c>
      <c r="Q3011">
        <f t="shared" si="189"/>
        <v>120</v>
      </c>
      <c r="R3011" s="16">
        <f t="shared" si="187"/>
        <v>41939.569907407407</v>
      </c>
      <c r="S3011" s="16">
        <f t="shared" ref="S3011:S3074" si="190">(((I3011/60)/60)/24)+DATE(1970,1,1)</f>
        <v>41969.611574074079</v>
      </c>
    </row>
    <row r="3012" spans="1:19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s="11" t="s">
        <v>8313</v>
      </c>
      <c r="P3012">
        <f t="shared" si="188"/>
        <v>158</v>
      </c>
      <c r="Q3012">
        <f t="shared" si="189"/>
        <v>158</v>
      </c>
      <c r="R3012" s="16">
        <f t="shared" ref="R3012:R3075" si="191">(((J3012/60)/60)/24)+DATE(1970,1,1)</f>
        <v>41996.832395833335</v>
      </c>
      <c r="S3012" s="16">
        <f t="shared" si="190"/>
        <v>42056.832395833335</v>
      </c>
    </row>
    <row r="3013" spans="1:19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s="11" t="s">
        <v>8313</v>
      </c>
      <c r="P3013">
        <f t="shared" si="188"/>
        <v>14.84</v>
      </c>
      <c r="Q3013">
        <f t="shared" si="189"/>
        <v>124</v>
      </c>
      <c r="R3013" s="16">
        <f t="shared" si="191"/>
        <v>42334.468935185185</v>
      </c>
      <c r="S3013" s="16">
        <f t="shared" si="190"/>
        <v>42361.957638888889</v>
      </c>
    </row>
    <row r="3014" spans="1:19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s="11" t="s">
        <v>8313</v>
      </c>
      <c r="P3014">
        <f t="shared" si="188"/>
        <v>85.18</v>
      </c>
      <c r="Q3014">
        <f t="shared" si="189"/>
        <v>117</v>
      </c>
      <c r="R3014" s="16">
        <f t="shared" si="191"/>
        <v>42024.702893518523</v>
      </c>
      <c r="S3014" s="16">
        <f t="shared" si="190"/>
        <v>42045.702893518523</v>
      </c>
    </row>
    <row r="3015" spans="1:19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s="11" t="s">
        <v>8313</v>
      </c>
      <c r="P3015">
        <f t="shared" si="188"/>
        <v>146.69</v>
      </c>
      <c r="Q3015">
        <f t="shared" si="189"/>
        <v>157</v>
      </c>
      <c r="R3015" s="16">
        <f t="shared" si="191"/>
        <v>42146.836215277777</v>
      </c>
      <c r="S3015" s="16">
        <f t="shared" si="190"/>
        <v>42176.836215277777</v>
      </c>
    </row>
    <row r="3016" spans="1:19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s="11" t="s">
        <v>8313</v>
      </c>
      <c r="P3016">
        <f t="shared" si="188"/>
        <v>50.76</v>
      </c>
      <c r="Q3016">
        <f t="shared" si="189"/>
        <v>113</v>
      </c>
      <c r="R3016" s="16">
        <f t="shared" si="191"/>
        <v>41920.123611111114</v>
      </c>
      <c r="S3016" s="16">
        <f t="shared" si="190"/>
        <v>41948.208333333336</v>
      </c>
    </row>
    <row r="3017" spans="1:19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s="11" t="s">
        <v>8313</v>
      </c>
      <c r="P3017">
        <f t="shared" si="188"/>
        <v>87.7</v>
      </c>
      <c r="Q3017">
        <f t="shared" si="189"/>
        <v>103</v>
      </c>
      <c r="R3017" s="16">
        <f t="shared" si="191"/>
        <v>41785.72729166667</v>
      </c>
      <c r="S3017" s="16">
        <f t="shared" si="190"/>
        <v>41801.166666666664</v>
      </c>
    </row>
    <row r="3018" spans="1:19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s="11" t="s">
        <v>8313</v>
      </c>
      <c r="P3018">
        <f t="shared" si="188"/>
        <v>242.28</v>
      </c>
      <c r="Q3018">
        <f t="shared" si="189"/>
        <v>103</v>
      </c>
      <c r="R3018" s="16">
        <f t="shared" si="191"/>
        <v>41778.548055555555</v>
      </c>
      <c r="S3018" s="16">
        <f t="shared" si="190"/>
        <v>41838.548055555555</v>
      </c>
    </row>
    <row r="3019" spans="1:19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s="11" t="s">
        <v>8313</v>
      </c>
      <c r="P3019">
        <f t="shared" si="188"/>
        <v>146.44999999999999</v>
      </c>
      <c r="Q3019">
        <f t="shared" si="189"/>
        <v>106</v>
      </c>
      <c r="R3019" s="16">
        <f t="shared" si="191"/>
        <v>41841.850034722222</v>
      </c>
      <c r="S3019" s="16">
        <f t="shared" si="190"/>
        <v>41871.850034722222</v>
      </c>
    </row>
    <row r="3020" spans="1:19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s="11" t="s">
        <v>8313</v>
      </c>
      <c r="P3020">
        <f t="shared" si="188"/>
        <v>103.17</v>
      </c>
      <c r="Q3020">
        <f t="shared" si="189"/>
        <v>101</v>
      </c>
      <c r="R3020" s="16">
        <f t="shared" si="191"/>
        <v>42163.29833333334</v>
      </c>
      <c r="S3020" s="16">
        <f t="shared" si="190"/>
        <v>42205.916666666672</v>
      </c>
    </row>
    <row r="3021" spans="1:19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s="11" t="s">
        <v>8313</v>
      </c>
      <c r="P3021">
        <f t="shared" si="188"/>
        <v>80.459999999999994</v>
      </c>
      <c r="Q3021">
        <f t="shared" si="189"/>
        <v>121</v>
      </c>
      <c r="R3021" s="16">
        <f t="shared" si="191"/>
        <v>41758.833564814813</v>
      </c>
      <c r="S3021" s="16">
        <f t="shared" si="190"/>
        <v>41786.125</v>
      </c>
    </row>
    <row r="3022" spans="1:19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s="11" t="s">
        <v>8313</v>
      </c>
      <c r="P3022">
        <f t="shared" si="188"/>
        <v>234.67</v>
      </c>
      <c r="Q3022">
        <f t="shared" si="189"/>
        <v>101</v>
      </c>
      <c r="R3022" s="16">
        <f t="shared" si="191"/>
        <v>42170.846446759257</v>
      </c>
      <c r="S3022" s="16">
        <f t="shared" si="190"/>
        <v>42230.846446759257</v>
      </c>
    </row>
    <row r="3023" spans="1:19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s="11" t="s">
        <v>8313</v>
      </c>
      <c r="P3023">
        <f t="shared" si="188"/>
        <v>50.69</v>
      </c>
      <c r="Q3023">
        <f t="shared" si="189"/>
        <v>116</v>
      </c>
      <c r="R3023" s="16">
        <f t="shared" si="191"/>
        <v>42660.618854166663</v>
      </c>
      <c r="S3023" s="16">
        <f t="shared" si="190"/>
        <v>42696.249305555553</v>
      </c>
    </row>
    <row r="3024" spans="1:19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s="11" t="s">
        <v>8313</v>
      </c>
      <c r="P3024">
        <f t="shared" si="188"/>
        <v>162.71</v>
      </c>
      <c r="Q3024">
        <f t="shared" si="189"/>
        <v>101</v>
      </c>
      <c r="R3024" s="16">
        <f t="shared" si="191"/>
        <v>42564.95380787037</v>
      </c>
      <c r="S3024" s="16">
        <f t="shared" si="190"/>
        <v>42609.95380787037</v>
      </c>
    </row>
    <row r="3025" spans="1:19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s="11" t="s">
        <v>8313</v>
      </c>
      <c r="P3025">
        <f t="shared" si="188"/>
        <v>120.17</v>
      </c>
      <c r="Q3025">
        <f t="shared" si="189"/>
        <v>103</v>
      </c>
      <c r="R3025" s="16">
        <f t="shared" si="191"/>
        <v>42121.675763888896</v>
      </c>
      <c r="S3025" s="16">
        <f t="shared" si="190"/>
        <v>42166.675763888896</v>
      </c>
    </row>
    <row r="3026" spans="1:19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s="11" t="s">
        <v>8313</v>
      </c>
      <c r="P3026">
        <f t="shared" si="188"/>
        <v>67.7</v>
      </c>
      <c r="Q3026">
        <f t="shared" si="189"/>
        <v>246</v>
      </c>
      <c r="R3026" s="16">
        <f t="shared" si="191"/>
        <v>41158.993923611109</v>
      </c>
      <c r="S3026" s="16">
        <f t="shared" si="190"/>
        <v>41188.993923611109</v>
      </c>
    </row>
    <row r="3027" spans="1:19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s="11" t="s">
        <v>8313</v>
      </c>
      <c r="P3027">
        <f t="shared" si="188"/>
        <v>52.1</v>
      </c>
      <c r="Q3027">
        <f t="shared" si="189"/>
        <v>302</v>
      </c>
      <c r="R3027" s="16">
        <f t="shared" si="191"/>
        <v>41761.509409722225</v>
      </c>
      <c r="S3027" s="16">
        <f t="shared" si="190"/>
        <v>41789.666666666664</v>
      </c>
    </row>
    <row r="3028" spans="1:19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s="11" t="s">
        <v>8313</v>
      </c>
      <c r="P3028">
        <f t="shared" si="188"/>
        <v>51.6</v>
      </c>
      <c r="Q3028">
        <f t="shared" si="189"/>
        <v>143</v>
      </c>
      <c r="R3028" s="16">
        <f t="shared" si="191"/>
        <v>42783.459398148145</v>
      </c>
      <c r="S3028" s="16">
        <f t="shared" si="190"/>
        <v>42797.459398148145</v>
      </c>
    </row>
    <row r="3029" spans="1:19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s="11" t="s">
        <v>8313</v>
      </c>
      <c r="P3029">
        <f t="shared" si="188"/>
        <v>164.3</v>
      </c>
      <c r="Q3029">
        <f t="shared" si="189"/>
        <v>131</v>
      </c>
      <c r="R3029" s="16">
        <f t="shared" si="191"/>
        <v>42053.704293981486</v>
      </c>
      <c r="S3029" s="16">
        <f t="shared" si="190"/>
        <v>42083.662627314814</v>
      </c>
    </row>
    <row r="3030" spans="1:19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s="11" t="s">
        <v>8313</v>
      </c>
      <c r="P3030">
        <f t="shared" si="188"/>
        <v>84.86</v>
      </c>
      <c r="Q3030">
        <f t="shared" si="189"/>
        <v>168</v>
      </c>
      <c r="R3030" s="16">
        <f t="shared" si="191"/>
        <v>42567.264178240745</v>
      </c>
      <c r="S3030" s="16">
        <f t="shared" si="190"/>
        <v>42597.264178240745</v>
      </c>
    </row>
    <row r="3031" spans="1:19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s="11" t="s">
        <v>8313</v>
      </c>
      <c r="P3031">
        <f t="shared" si="188"/>
        <v>94.55</v>
      </c>
      <c r="Q3031">
        <f t="shared" si="189"/>
        <v>110</v>
      </c>
      <c r="R3031" s="16">
        <f t="shared" si="191"/>
        <v>41932.708877314813</v>
      </c>
      <c r="S3031" s="16">
        <f t="shared" si="190"/>
        <v>41961.190972222219</v>
      </c>
    </row>
    <row r="3032" spans="1:19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s="11" t="s">
        <v>8313</v>
      </c>
      <c r="P3032">
        <f t="shared" si="188"/>
        <v>45.54</v>
      </c>
      <c r="Q3032">
        <f t="shared" si="189"/>
        <v>107</v>
      </c>
      <c r="R3032" s="16">
        <f t="shared" si="191"/>
        <v>42233.747349537036</v>
      </c>
      <c r="S3032" s="16">
        <f t="shared" si="190"/>
        <v>42263.747349537036</v>
      </c>
    </row>
    <row r="3033" spans="1:19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s="11" t="s">
        <v>8313</v>
      </c>
      <c r="P3033">
        <f t="shared" si="188"/>
        <v>51.72</v>
      </c>
      <c r="Q3033">
        <f t="shared" si="189"/>
        <v>100</v>
      </c>
      <c r="R3033" s="16">
        <f t="shared" si="191"/>
        <v>42597.882488425923</v>
      </c>
      <c r="S3033" s="16">
        <f t="shared" si="190"/>
        <v>42657.882488425923</v>
      </c>
    </row>
    <row r="3034" spans="1:19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s="11" t="s">
        <v>8313</v>
      </c>
      <c r="P3034">
        <f t="shared" si="188"/>
        <v>50.88</v>
      </c>
      <c r="Q3034">
        <f t="shared" si="189"/>
        <v>127</v>
      </c>
      <c r="R3034" s="16">
        <f t="shared" si="191"/>
        <v>42228.044664351852</v>
      </c>
      <c r="S3034" s="16">
        <f t="shared" si="190"/>
        <v>42258.044664351852</v>
      </c>
    </row>
    <row r="3035" spans="1:19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s="11" t="s">
        <v>8313</v>
      </c>
      <c r="P3035">
        <f t="shared" si="188"/>
        <v>191.13</v>
      </c>
      <c r="Q3035">
        <f t="shared" si="189"/>
        <v>147</v>
      </c>
      <c r="R3035" s="16">
        <f t="shared" si="191"/>
        <v>42570.110243055555</v>
      </c>
      <c r="S3035" s="16">
        <f t="shared" si="190"/>
        <v>42600.110243055555</v>
      </c>
    </row>
    <row r="3036" spans="1:19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s="11" t="s">
        <v>8313</v>
      </c>
      <c r="P3036">
        <f t="shared" si="188"/>
        <v>89.31</v>
      </c>
      <c r="Q3036">
        <f t="shared" si="189"/>
        <v>113</v>
      </c>
      <c r="R3036" s="16">
        <f t="shared" si="191"/>
        <v>42644.535358796296</v>
      </c>
      <c r="S3036" s="16">
        <f t="shared" si="190"/>
        <v>42675.165972222225</v>
      </c>
    </row>
    <row r="3037" spans="1:19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s="11" t="s">
        <v>8313</v>
      </c>
      <c r="P3037">
        <f t="shared" si="188"/>
        <v>88.59</v>
      </c>
      <c r="Q3037">
        <f t="shared" si="189"/>
        <v>109</v>
      </c>
      <c r="R3037" s="16">
        <f t="shared" si="191"/>
        <v>41368.560289351852</v>
      </c>
      <c r="S3037" s="16">
        <f t="shared" si="190"/>
        <v>41398.560289351852</v>
      </c>
    </row>
    <row r="3038" spans="1:19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s="11" t="s">
        <v>8313</v>
      </c>
      <c r="P3038">
        <f t="shared" si="188"/>
        <v>96.3</v>
      </c>
      <c r="Q3038">
        <f t="shared" si="189"/>
        <v>127</v>
      </c>
      <c r="R3038" s="16">
        <f t="shared" si="191"/>
        <v>41466.785231481481</v>
      </c>
      <c r="S3038" s="16">
        <f t="shared" si="190"/>
        <v>41502.499305555553</v>
      </c>
    </row>
    <row r="3039" spans="1:19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s="11" t="s">
        <v>8313</v>
      </c>
      <c r="P3039">
        <f t="shared" si="188"/>
        <v>33.31</v>
      </c>
      <c r="Q3039">
        <f t="shared" si="189"/>
        <v>213</v>
      </c>
      <c r="R3039" s="16">
        <f t="shared" si="191"/>
        <v>40378.893206018518</v>
      </c>
      <c r="S3039" s="16">
        <f t="shared" si="190"/>
        <v>40453.207638888889</v>
      </c>
    </row>
    <row r="3040" spans="1:19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s="11" t="s">
        <v>8313</v>
      </c>
      <c r="P3040">
        <f t="shared" si="188"/>
        <v>37.22</v>
      </c>
      <c r="Q3040">
        <f t="shared" si="189"/>
        <v>101</v>
      </c>
      <c r="R3040" s="16">
        <f t="shared" si="191"/>
        <v>42373.252280092594</v>
      </c>
      <c r="S3040" s="16">
        <f t="shared" si="190"/>
        <v>42433.252280092594</v>
      </c>
    </row>
    <row r="3041" spans="1:19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s="11" t="s">
        <v>8313</v>
      </c>
      <c r="P3041">
        <f t="shared" si="188"/>
        <v>92.13</v>
      </c>
      <c r="Q3041">
        <f t="shared" si="189"/>
        <v>109</v>
      </c>
      <c r="R3041" s="16">
        <f t="shared" si="191"/>
        <v>41610.794421296298</v>
      </c>
      <c r="S3041" s="16">
        <f t="shared" si="190"/>
        <v>41637.332638888889</v>
      </c>
    </row>
    <row r="3042" spans="1:19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s="11" t="s">
        <v>8313</v>
      </c>
      <c r="P3042">
        <f t="shared" si="188"/>
        <v>76.790000000000006</v>
      </c>
      <c r="Q3042">
        <f t="shared" si="189"/>
        <v>108</v>
      </c>
      <c r="R3042" s="16">
        <f t="shared" si="191"/>
        <v>42177.791909722218</v>
      </c>
      <c r="S3042" s="16">
        <f t="shared" si="190"/>
        <v>42181.958333333328</v>
      </c>
    </row>
    <row r="3043" spans="1:19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s="11" t="s">
        <v>8313</v>
      </c>
      <c r="P3043">
        <f t="shared" si="188"/>
        <v>96.53</v>
      </c>
      <c r="Q3043">
        <f t="shared" si="189"/>
        <v>110</v>
      </c>
      <c r="R3043" s="16">
        <f t="shared" si="191"/>
        <v>42359.868611111116</v>
      </c>
      <c r="S3043" s="16">
        <f t="shared" si="190"/>
        <v>42389.868611111116</v>
      </c>
    </row>
    <row r="3044" spans="1:19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s="11" t="s">
        <v>8313</v>
      </c>
      <c r="P3044">
        <f t="shared" si="188"/>
        <v>51.89</v>
      </c>
      <c r="Q3044">
        <f t="shared" si="189"/>
        <v>128</v>
      </c>
      <c r="R3044" s="16">
        <f t="shared" si="191"/>
        <v>42253.688043981485</v>
      </c>
      <c r="S3044" s="16">
        <f t="shared" si="190"/>
        <v>42283.688043981485</v>
      </c>
    </row>
    <row r="3045" spans="1:19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s="11" t="s">
        <v>8313</v>
      </c>
      <c r="P3045">
        <f t="shared" si="188"/>
        <v>128.91</v>
      </c>
      <c r="Q3045">
        <f t="shared" si="189"/>
        <v>110</v>
      </c>
      <c r="R3045" s="16">
        <f t="shared" si="191"/>
        <v>42083.070590277777</v>
      </c>
      <c r="S3045" s="16">
        <f t="shared" si="190"/>
        <v>42110.118055555555</v>
      </c>
    </row>
    <row r="3046" spans="1:19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s="11" t="s">
        <v>8313</v>
      </c>
      <c r="P3046">
        <f t="shared" si="188"/>
        <v>84.11</v>
      </c>
      <c r="Q3046">
        <f t="shared" si="189"/>
        <v>109</v>
      </c>
      <c r="R3046" s="16">
        <f t="shared" si="191"/>
        <v>42387.7268287037</v>
      </c>
      <c r="S3046" s="16">
        <f t="shared" si="190"/>
        <v>42402.7268287037</v>
      </c>
    </row>
    <row r="3047" spans="1:19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s="11" t="s">
        <v>8313</v>
      </c>
      <c r="P3047">
        <f t="shared" si="188"/>
        <v>82.94</v>
      </c>
      <c r="Q3047">
        <f t="shared" si="189"/>
        <v>133</v>
      </c>
      <c r="R3047" s="16">
        <f t="shared" si="191"/>
        <v>41843.155729166669</v>
      </c>
      <c r="S3047" s="16">
        <f t="shared" si="190"/>
        <v>41873.155729166669</v>
      </c>
    </row>
    <row r="3048" spans="1:19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s="11" t="s">
        <v>8313</v>
      </c>
      <c r="P3048">
        <f t="shared" si="188"/>
        <v>259.95</v>
      </c>
      <c r="Q3048">
        <f t="shared" si="189"/>
        <v>191</v>
      </c>
      <c r="R3048" s="16">
        <f t="shared" si="191"/>
        <v>41862.803078703706</v>
      </c>
      <c r="S3048" s="16">
        <f t="shared" si="190"/>
        <v>41892.202777777777</v>
      </c>
    </row>
    <row r="3049" spans="1:19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s="11" t="s">
        <v>8313</v>
      </c>
      <c r="P3049">
        <f t="shared" si="188"/>
        <v>37.25</v>
      </c>
      <c r="Q3049">
        <f t="shared" si="189"/>
        <v>149</v>
      </c>
      <c r="R3049" s="16">
        <f t="shared" si="191"/>
        <v>42443.989050925928</v>
      </c>
      <c r="S3049" s="16">
        <f t="shared" si="190"/>
        <v>42487.552777777775</v>
      </c>
    </row>
    <row r="3050" spans="1:19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s="11" t="s">
        <v>8313</v>
      </c>
      <c r="P3050">
        <f t="shared" si="188"/>
        <v>177.02</v>
      </c>
      <c r="Q3050">
        <f t="shared" si="189"/>
        <v>166</v>
      </c>
      <c r="R3050" s="16">
        <f t="shared" si="191"/>
        <v>41975.901180555549</v>
      </c>
      <c r="S3050" s="16">
        <f t="shared" si="190"/>
        <v>42004.890277777777</v>
      </c>
    </row>
    <row r="3051" spans="1:19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s="11" t="s">
        <v>8313</v>
      </c>
      <c r="P3051">
        <f t="shared" si="188"/>
        <v>74.069999999999993</v>
      </c>
      <c r="Q3051">
        <f t="shared" si="189"/>
        <v>107</v>
      </c>
      <c r="R3051" s="16">
        <f t="shared" si="191"/>
        <v>42139.014525462961</v>
      </c>
      <c r="S3051" s="16">
        <f t="shared" si="190"/>
        <v>42169.014525462961</v>
      </c>
    </row>
    <row r="3052" spans="1:19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s="11" t="s">
        <v>8313</v>
      </c>
      <c r="P3052">
        <f t="shared" si="188"/>
        <v>70.67</v>
      </c>
      <c r="Q3052">
        <f t="shared" si="189"/>
        <v>106</v>
      </c>
      <c r="R3052" s="16">
        <f t="shared" si="191"/>
        <v>42465.16851851852</v>
      </c>
      <c r="S3052" s="16">
        <f t="shared" si="190"/>
        <v>42495.16851851852</v>
      </c>
    </row>
    <row r="3053" spans="1:19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s="11" t="s">
        <v>8313</v>
      </c>
      <c r="P3053">
        <f t="shared" si="188"/>
        <v>23.63</v>
      </c>
      <c r="Q3053">
        <f t="shared" si="189"/>
        <v>24</v>
      </c>
      <c r="R3053" s="16">
        <f t="shared" si="191"/>
        <v>42744.416030092587</v>
      </c>
      <c r="S3053" s="16">
        <f t="shared" si="190"/>
        <v>42774.416030092587</v>
      </c>
    </row>
    <row r="3054" spans="1:19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s="11" t="s">
        <v>8313</v>
      </c>
      <c r="P3054">
        <f t="shared" si="188"/>
        <v>37.5</v>
      </c>
      <c r="Q3054">
        <f t="shared" si="189"/>
        <v>0</v>
      </c>
      <c r="R3054" s="16">
        <f t="shared" si="191"/>
        <v>42122.670069444444</v>
      </c>
      <c r="S3054" s="16">
        <f t="shared" si="190"/>
        <v>42152.665972222225</v>
      </c>
    </row>
    <row r="3055" spans="1:19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s="11" t="s">
        <v>8313</v>
      </c>
      <c r="P3055">
        <f t="shared" si="188"/>
        <v>13.33</v>
      </c>
      <c r="Q3055">
        <f t="shared" si="189"/>
        <v>0</v>
      </c>
      <c r="R3055" s="16">
        <f t="shared" si="191"/>
        <v>41862.761724537035</v>
      </c>
      <c r="S3055" s="16">
        <f t="shared" si="190"/>
        <v>41914.165972222225</v>
      </c>
    </row>
    <row r="3056" spans="1:19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s="11" t="s">
        <v>8313</v>
      </c>
      <c r="P3056">
        <f t="shared" si="188"/>
        <v>0</v>
      </c>
      <c r="Q3056">
        <f t="shared" si="189"/>
        <v>0</v>
      </c>
      <c r="R3056" s="16">
        <f t="shared" si="191"/>
        <v>42027.832800925928</v>
      </c>
      <c r="S3056" s="16">
        <f t="shared" si="190"/>
        <v>42065.044444444444</v>
      </c>
    </row>
    <row r="3057" spans="1:19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s="11" t="s">
        <v>8313</v>
      </c>
      <c r="P3057">
        <f t="shared" si="188"/>
        <v>1</v>
      </c>
      <c r="Q3057">
        <f t="shared" si="189"/>
        <v>0</v>
      </c>
      <c r="R3057" s="16">
        <f t="shared" si="191"/>
        <v>41953.95821759259</v>
      </c>
      <c r="S3057" s="16">
        <f t="shared" si="190"/>
        <v>42013.95821759259</v>
      </c>
    </row>
    <row r="3058" spans="1:19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s="11" t="s">
        <v>8313</v>
      </c>
      <c r="P3058">
        <f t="shared" si="188"/>
        <v>0</v>
      </c>
      <c r="Q3058">
        <f t="shared" si="189"/>
        <v>0</v>
      </c>
      <c r="R3058" s="16">
        <f t="shared" si="191"/>
        <v>41851.636388888888</v>
      </c>
      <c r="S3058" s="16">
        <f t="shared" si="190"/>
        <v>41911.636388888888</v>
      </c>
    </row>
    <row r="3059" spans="1:19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s="11" t="s">
        <v>8313</v>
      </c>
      <c r="P3059">
        <f t="shared" si="188"/>
        <v>0</v>
      </c>
      <c r="Q3059">
        <f t="shared" si="189"/>
        <v>0</v>
      </c>
      <c r="R3059" s="16">
        <f t="shared" si="191"/>
        <v>42433.650590277779</v>
      </c>
      <c r="S3059" s="16">
        <f t="shared" si="190"/>
        <v>42463.608923611115</v>
      </c>
    </row>
    <row r="3060" spans="1:19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s="11" t="s">
        <v>8313</v>
      </c>
      <c r="P3060">
        <f t="shared" si="188"/>
        <v>1</v>
      </c>
      <c r="Q3060">
        <f t="shared" si="189"/>
        <v>0</v>
      </c>
      <c r="R3060" s="16">
        <f t="shared" si="191"/>
        <v>42460.374305555553</v>
      </c>
      <c r="S3060" s="16">
        <f t="shared" si="190"/>
        <v>42510.374305555553</v>
      </c>
    </row>
    <row r="3061" spans="1:19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s="11" t="s">
        <v>8313</v>
      </c>
      <c r="P3061">
        <f t="shared" si="188"/>
        <v>41</v>
      </c>
      <c r="Q3061">
        <f t="shared" si="189"/>
        <v>3</v>
      </c>
      <c r="R3061" s="16">
        <f t="shared" si="191"/>
        <v>41829.935717592591</v>
      </c>
      <c r="S3061" s="16">
        <f t="shared" si="190"/>
        <v>41859.935717592591</v>
      </c>
    </row>
    <row r="3062" spans="1:19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s="11" t="s">
        <v>8313</v>
      </c>
      <c r="P3062">
        <f t="shared" si="188"/>
        <v>55.83</v>
      </c>
      <c r="Q3062">
        <f t="shared" si="189"/>
        <v>0</v>
      </c>
      <c r="R3062" s="16">
        <f t="shared" si="191"/>
        <v>42245.274699074071</v>
      </c>
      <c r="S3062" s="16">
        <f t="shared" si="190"/>
        <v>42275.274699074071</v>
      </c>
    </row>
    <row r="3063" spans="1:19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s="11" t="s">
        <v>8313</v>
      </c>
      <c r="P3063">
        <f t="shared" si="188"/>
        <v>0</v>
      </c>
      <c r="Q3063">
        <f t="shared" si="189"/>
        <v>0</v>
      </c>
      <c r="R3063" s="16">
        <f t="shared" si="191"/>
        <v>41834.784120370372</v>
      </c>
      <c r="S3063" s="16">
        <f t="shared" si="190"/>
        <v>41864.784120370372</v>
      </c>
    </row>
    <row r="3064" spans="1:19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s="11" t="s">
        <v>8313</v>
      </c>
      <c r="P3064">
        <f t="shared" si="188"/>
        <v>99.76</v>
      </c>
      <c r="Q3064">
        <f t="shared" si="189"/>
        <v>67</v>
      </c>
      <c r="R3064" s="16">
        <f t="shared" si="191"/>
        <v>42248.535787037035</v>
      </c>
      <c r="S3064" s="16">
        <f t="shared" si="190"/>
        <v>42277.75</v>
      </c>
    </row>
    <row r="3065" spans="1:19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s="11" t="s">
        <v>8313</v>
      </c>
      <c r="P3065">
        <f t="shared" si="188"/>
        <v>25.52</v>
      </c>
      <c r="Q3065">
        <f t="shared" si="189"/>
        <v>20</v>
      </c>
      <c r="R3065" s="16">
        <f t="shared" si="191"/>
        <v>42630.922893518517</v>
      </c>
      <c r="S3065" s="16">
        <f t="shared" si="190"/>
        <v>42665.922893518517</v>
      </c>
    </row>
    <row r="3066" spans="1:19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s="11" t="s">
        <v>8313</v>
      </c>
      <c r="P3066">
        <f t="shared" si="188"/>
        <v>117.65</v>
      </c>
      <c r="Q3066">
        <f t="shared" si="189"/>
        <v>11</v>
      </c>
      <c r="R3066" s="16">
        <f t="shared" si="191"/>
        <v>42299.130162037036</v>
      </c>
      <c r="S3066" s="16">
        <f t="shared" si="190"/>
        <v>42330.290972222225</v>
      </c>
    </row>
    <row r="3067" spans="1:19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s="11" t="s">
        <v>8313</v>
      </c>
      <c r="P3067">
        <f t="shared" si="188"/>
        <v>5</v>
      </c>
      <c r="Q3067">
        <f t="shared" si="189"/>
        <v>0</v>
      </c>
      <c r="R3067" s="16">
        <f t="shared" si="191"/>
        <v>41825.055231481485</v>
      </c>
      <c r="S3067" s="16">
        <f t="shared" si="190"/>
        <v>41850.055231481485</v>
      </c>
    </row>
    <row r="3068" spans="1:19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s="11" t="s">
        <v>8313</v>
      </c>
      <c r="P3068">
        <f t="shared" si="188"/>
        <v>2796.67</v>
      </c>
      <c r="Q3068">
        <f t="shared" si="189"/>
        <v>12</v>
      </c>
      <c r="R3068" s="16">
        <f t="shared" si="191"/>
        <v>42531.228437500002</v>
      </c>
      <c r="S3068" s="16">
        <f t="shared" si="190"/>
        <v>42561.228437500002</v>
      </c>
    </row>
    <row r="3069" spans="1:19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s="11" t="s">
        <v>8313</v>
      </c>
      <c r="P3069">
        <f t="shared" si="188"/>
        <v>200</v>
      </c>
      <c r="Q3069">
        <f t="shared" si="189"/>
        <v>3</v>
      </c>
      <c r="R3069" s="16">
        <f t="shared" si="191"/>
        <v>42226.938414351855</v>
      </c>
      <c r="S3069" s="16">
        <f t="shared" si="190"/>
        <v>42256.938414351855</v>
      </c>
    </row>
    <row r="3070" spans="1:19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s="11" t="s">
        <v>8313</v>
      </c>
      <c r="P3070">
        <f t="shared" si="188"/>
        <v>87.5</v>
      </c>
      <c r="Q3070">
        <f t="shared" si="189"/>
        <v>0</v>
      </c>
      <c r="R3070" s="16">
        <f t="shared" si="191"/>
        <v>42263.691574074073</v>
      </c>
      <c r="S3070" s="16">
        <f t="shared" si="190"/>
        <v>42293.691574074073</v>
      </c>
    </row>
    <row r="3071" spans="1:19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s="11" t="s">
        <v>8313</v>
      </c>
      <c r="P3071">
        <f t="shared" si="188"/>
        <v>20.14</v>
      </c>
      <c r="Q3071">
        <f t="shared" si="189"/>
        <v>14</v>
      </c>
      <c r="R3071" s="16">
        <f t="shared" si="191"/>
        <v>41957.833726851852</v>
      </c>
      <c r="S3071" s="16">
        <f t="shared" si="190"/>
        <v>41987.833726851852</v>
      </c>
    </row>
    <row r="3072" spans="1:19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s="11" t="s">
        <v>8313</v>
      </c>
      <c r="P3072">
        <f t="shared" si="188"/>
        <v>20.88</v>
      </c>
      <c r="Q3072">
        <f t="shared" si="189"/>
        <v>3</v>
      </c>
      <c r="R3072" s="16">
        <f t="shared" si="191"/>
        <v>42690.733437499999</v>
      </c>
      <c r="S3072" s="16">
        <f t="shared" si="190"/>
        <v>42711.733437499999</v>
      </c>
    </row>
    <row r="3073" spans="1:19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s="11" t="s">
        <v>8313</v>
      </c>
      <c r="P3073">
        <f t="shared" si="188"/>
        <v>61.31</v>
      </c>
      <c r="Q3073">
        <f t="shared" si="189"/>
        <v>60</v>
      </c>
      <c r="R3073" s="16">
        <f t="shared" si="191"/>
        <v>42097.732418981483</v>
      </c>
      <c r="S3073" s="16">
        <f t="shared" si="190"/>
        <v>42115.249305555553</v>
      </c>
    </row>
    <row r="3074" spans="1:19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s="11" t="s">
        <v>8313</v>
      </c>
      <c r="P3074">
        <f t="shared" ref="P3074:P3137" si="192">IFERROR(ROUND(E3074/L3074,2),0)</f>
        <v>1</v>
      </c>
      <c r="Q3074">
        <f t="shared" ref="Q3074:Q3137" si="193">ROUND((E3074/D3074)*100,0)</f>
        <v>0</v>
      </c>
      <c r="R3074" s="16">
        <f t="shared" si="191"/>
        <v>42658.690532407403</v>
      </c>
      <c r="S3074" s="16">
        <f t="shared" si="190"/>
        <v>42673.073611111111</v>
      </c>
    </row>
    <row r="3075" spans="1:19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s="11" t="s">
        <v>8313</v>
      </c>
      <c r="P3075">
        <f t="shared" si="192"/>
        <v>92.14</v>
      </c>
      <c r="Q3075">
        <f t="shared" si="193"/>
        <v>0</v>
      </c>
      <c r="R3075" s="16">
        <f t="shared" si="191"/>
        <v>42111.684027777781</v>
      </c>
      <c r="S3075" s="16">
        <f t="shared" ref="S3075:S3138" si="194">(((I3075/60)/60)/24)+DATE(1970,1,1)</f>
        <v>42169.804861111115</v>
      </c>
    </row>
    <row r="3076" spans="1:19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s="11" t="s">
        <v>8313</v>
      </c>
      <c r="P3076">
        <f t="shared" si="192"/>
        <v>7.33</v>
      </c>
      <c r="Q3076">
        <f t="shared" si="193"/>
        <v>0</v>
      </c>
      <c r="R3076" s="16">
        <f t="shared" ref="R3076:R3139" si="195">(((J3076/60)/60)/24)+DATE(1970,1,1)</f>
        <v>42409.571284722217</v>
      </c>
      <c r="S3076" s="16">
        <f t="shared" si="194"/>
        <v>42439.571284722217</v>
      </c>
    </row>
    <row r="3077" spans="1:19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s="11" t="s">
        <v>8313</v>
      </c>
      <c r="P3077">
        <f t="shared" si="192"/>
        <v>64.8</v>
      </c>
      <c r="Q3077">
        <f t="shared" si="193"/>
        <v>9</v>
      </c>
      <c r="R3077" s="16">
        <f t="shared" si="195"/>
        <v>42551.102314814809</v>
      </c>
      <c r="S3077" s="16">
        <f t="shared" si="194"/>
        <v>42601.102314814809</v>
      </c>
    </row>
    <row r="3078" spans="1:19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s="11" t="s">
        <v>8313</v>
      </c>
      <c r="P3078">
        <f t="shared" si="192"/>
        <v>30.12</v>
      </c>
      <c r="Q3078">
        <f t="shared" si="193"/>
        <v>15</v>
      </c>
      <c r="R3078" s="16">
        <f t="shared" si="195"/>
        <v>42226.651886574073</v>
      </c>
      <c r="S3078" s="16">
        <f t="shared" si="194"/>
        <v>42286.651886574073</v>
      </c>
    </row>
    <row r="3079" spans="1:19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s="11" t="s">
        <v>8313</v>
      </c>
      <c r="P3079">
        <f t="shared" si="192"/>
        <v>52.5</v>
      </c>
      <c r="Q3079">
        <f t="shared" si="193"/>
        <v>0</v>
      </c>
      <c r="R3079" s="16">
        <f t="shared" si="195"/>
        <v>42766.956921296296</v>
      </c>
      <c r="S3079" s="16">
        <f t="shared" si="194"/>
        <v>42796.956921296296</v>
      </c>
    </row>
    <row r="3080" spans="1:19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s="11" t="s">
        <v>8313</v>
      </c>
      <c r="P3080">
        <f t="shared" si="192"/>
        <v>23.67</v>
      </c>
      <c r="Q3080">
        <f t="shared" si="193"/>
        <v>0</v>
      </c>
      <c r="R3080" s="16">
        <f t="shared" si="195"/>
        <v>42031.138831018514</v>
      </c>
      <c r="S3080" s="16">
        <f t="shared" si="194"/>
        <v>42061.138831018514</v>
      </c>
    </row>
    <row r="3081" spans="1:19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s="11" t="s">
        <v>8313</v>
      </c>
      <c r="P3081">
        <f t="shared" si="192"/>
        <v>415.78</v>
      </c>
      <c r="Q3081">
        <f t="shared" si="193"/>
        <v>1</v>
      </c>
      <c r="R3081" s="16">
        <f t="shared" si="195"/>
        <v>42055.713368055556</v>
      </c>
      <c r="S3081" s="16">
        <f t="shared" si="194"/>
        <v>42085.671701388885</v>
      </c>
    </row>
    <row r="3082" spans="1:19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s="11" t="s">
        <v>8313</v>
      </c>
      <c r="P3082">
        <f t="shared" si="192"/>
        <v>53.71</v>
      </c>
      <c r="Q3082">
        <f t="shared" si="193"/>
        <v>0</v>
      </c>
      <c r="R3082" s="16">
        <f t="shared" si="195"/>
        <v>41940.028287037036</v>
      </c>
      <c r="S3082" s="16">
        <f t="shared" si="194"/>
        <v>42000.0699537037</v>
      </c>
    </row>
    <row r="3083" spans="1:19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s="11" t="s">
        <v>8313</v>
      </c>
      <c r="P3083">
        <f t="shared" si="192"/>
        <v>420.6</v>
      </c>
      <c r="Q3083">
        <f t="shared" si="193"/>
        <v>0</v>
      </c>
      <c r="R3083" s="16">
        <f t="shared" si="195"/>
        <v>42237.181608796294</v>
      </c>
      <c r="S3083" s="16">
        <f t="shared" si="194"/>
        <v>42267.181608796294</v>
      </c>
    </row>
    <row r="3084" spans="1:19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s="11" t="s">
        <v>8313</v>
      </c>
      <c r="P3084">
        <f t="shared" si="192"/>
        <v>0</v>
      </c>
      <c r="Q3084">
        <f t="shared" si="193"/>
        <v>0</v>
      </c>
      <c r="R3084" s="16">
        <f t="shared" si="195"/>
        <v>42293.922986111109</v>
      </c>
      <c r="S3084" s="16">
        <f t="shared" si="194"/>
        <v>42323.96465277778</v>
      </c>
    </row>
    <row r="3085" spans="1:19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s="11" t="s">
        <v>8313</v>
      </c>
      <c r="P3085">
        <f t="shared" si="192"/>
        <v>18.670000000000002</v>
      </c>
      <c r="Q3085">
        <f t="shared" si="193"/>
        <v>0</v>
      </c>
      <c r="R3085" s="16">
        <f t="shared" si="195"/>
        <v>41853.563402777778</v>
      </c>
      <c r="S3085" s="16">
        <f t="shared" si="194"/>
        <v>41883.208333333336</v>
      </c>
    </row>
    <row r="3086" spans="1:19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s="11" t="s">
        <v>8313</v>
      </c>
      <c r="P3086">
        <f t="shared" si="192"/>
        <v>78.33</v>
      </c>
      <c r="Q3086">
        <f t="shared" si="193"/>
        <v>12</v>
      </c>
      <c r="R3086" s="16">
        <f t="shared" si="195"/>
        <v>42100.723738425921</v>
      </c>
      <c r="S3086" s="16">
        <f t="shared" si="194"/>
        <v>42129.783333333333</v>
      </c>
    </row>
    <row r="3087" spans="1:19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s="11" t="s">
        <v>8313</v>
      </c>
      <c r="P3087">
        <f t="shared" si="192"/>
        <v>67.78</v>
      </c>
      <c r="Q3087">
        <f t="shared" si="193"/>
        <v>2</v>
      </c>
      <c r="R3087" s="16">
        <f t="shared" si="195"/>
        <v>42246.883784722217</v>
      </c>
      <c r="S3087" s="16">
        <f t="shared" si="194"/>
        <v>42276.883784722217</v>
      </c>
    </row>
    <row r="3088" spans="1:19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s="11" t="s">
        <v>8313</v>
      </c>
      <c r="P3088">
        <f t="shared" si="192"/>
        <v>16.670000000000002</v>
      </c>
      <c r="Q3088">
        <f t="shared" si="193"/>
        <v>0</v>
      </c>
      <c r="R3088" s="16">
        <f t="shared" si="195"/>
        <v>42173.67082175926</v>
      </c>
      <c r="S3088" s="16">
        <f t="shared" si="194"/>
        <v>42233.67082175926</v>
      </c>
    </row>
    <row r="3089" spans="1:19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s="11" t="s">
        <v>8313</v>
      </c>
      <c r="P3089">
        <f t="shared" si="192"/>
        <v>62.5</v>
      </c>
      <c r="Q3089">
        <f t="shared" si="193"/>
        <v>1</v>
      </c>
      <c r="R3089" s="16">
        <f t="shared" si="195"/>
        <v>42665.150347222225</v>
      </c>
      <c r="S3089" s="16">
        <f t="shared" si="194"/>
        <v>42725.192013888889</v>
      </c>
    </row>
    <row r="3090" spans="1:19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s="11" t="s">
        <v>8313</v>
      </c>
      <c r="P3090">
        <f t="shared" si="192"/>
        <v>42</v>
      </c>
      <c r="Q3090">
        <f t="shared" si="193"/>
        <v>0</v>
      </c>
      <c r="R3090" s="16">
        <f t="shared" si="195"/>
        <v>41981.57230324074</v>
      </c>
      <c r="S3090" s="16">
        <f t="shared" si="194"/>
        <v>42012.570138888885</v>
      </c>
    </row>
    <row r="3091" spans="1:19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s="11" t="s">
        <v>8313</v>
      </c>
      <c r="P3091">
        <f t="shared" si="192"/>
        <v>130.09</v>
      </c>
      <c r="Q3091">
        <f t="shared" si="193"/>
        <v>23</v>
      </c>
      <c r="R3091" s="16">
        <f t="shared" si="195"/>
        <v>42528.542627314819</v>
      </c>
      <c r="S3091" s="16">
        <f t="shared" si="194"/>
        <v>42560.082638888889</v>
      </c>
    </row>
    <row r="3092" spans="1:19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s="11" t="s">
        <v>8313</v>
      </c>
      <c r="P3092">
        <f t="shared" si="192"/>
        <v>1270.22</v>
      </c>
      <c r="Q3092">
        <f t="shared" si="193"/>
        <v>5</v>
      </c>
      <c r="R3092" s="16">
        <f t="shared" si="195"/>
        <v>42065.818807870368</v>
      </c>
      <c r="S3092" s="16">
        <f t="shared" si="194"/>
        <v>42125.777141203704</v>
      </c>
    </row>
    <row r="3093" spans="1:19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s="11" t="s">
        <v>8313</v>
      </c>
      <c r="P3093">
        <f t="shared" si="192"/>
        <v>88.44</v>
      </c>
      <c r="Q3093">
        <f t="shared" si="193"/>
        <v>16</v>
      </c>
      <c r="R3093" s="16">
        <f t="shared" si="195"/>
        <v>42566.948414351849</v>
      </c>
      <c r="S3093" s="16">
        <f t="shared" si="194"/>
        <v>42596.948414351849</v>
      </c>
    </row>
    <row r="3094" spans="1:19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s="11" t="s">
        <v>8313</v>
      </c>
      <c r="P3094">
        <f t="shared" si="192"/>
        <v>56.34</v>
      </c>
      <c r="Q3094">
        <f t="shared" si="193"/>
        <v>1</v>
      </c>
      <c r="R3094" s="16">
        <f t="shared" si="195"/>
        <v>42255.619351851856</v>
      </c>
      <c r="S3094" s="16">
        <f t="shared" si="194"/>
        <v>42292.916666666672</v>
      </c>
    </row>
    <row r="3095" spans="1:19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s="11" t="s">
        <v>8313</v>
      </c>
      <c r="P3095">
        <f t="shared" si="192"/>
        <v>53.53</v>
      </c>
      <c r="Q3095">
        <f t="shared" si="193"/>
        <v>23</v>
      </c>
      <c r="R3095" s="16">
        <f t="shared" si="195"/>
        <v>41760.909039351849</v>
      </c>
      <c r="S3095" s="16">
        <f t="shared" si="194"/>
        <v>41791.165972222225</v>
      </c>
    </row>
    <row r="3096" spans="1:19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s="11" t="s">
        <v>8313</v>
      </c>
      <c r="P3096">
        <f t="shared" si="192"/>
        <v>25</v>
      </c>
      <c r="Q3096">
        <f t="shared" si="193"/>
        <v>0</v>
      </c>
      <c r="R3096" s="16">
        <f t="shared" si="195"/>
        <v>42207.795787037037</v>
      </c>
      <c r="S3096" s="16">
        <f t="shared" si="194"/>
        <v>42267.795787037037</v>
      </c>
    </row>
    <row r="3097" spans="1:19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s="11" t="s">
        <v>8313</v>
      </c>
      <c r="P3097">
        <f t="shared" si="192"/>
        <v>50</v>
      </c>
      <c r="Q3097">
        <f t="shared" si="193"/>
        <v>0</v>
      </c>
      <c r="R3097" s="16">
        <f t="shared" si="195"/>
        <v>42523.025231481486</v>
      </c>
      <c r="S3097" s="16">
        <f t="shared" si="194"/>
        <v>42583.025231481486</v>
      </c>
    </row>
    <row r="3098" spans="1:19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s="11" t="s">
        <v>8313</v>
      </c>
      <c r="P3098">
        <f t="shared" si="192"/>
        <v>56.79</v>
      </c>
      <c r="Q3098">
        <f t="shared" si="193"/>
        <v>4</v>
      </c>
      <c r="R3098" s="16">
        <f t="shared" si="195"/>
        <v>42114.825532407413</v>
      </c>
      <c r="S3098" s="16">
        <f t="shared" si="194"/>
        <v>42144.825532407413</v>
      </c>
    </row>
    <row r="3099" spans="1:19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s="11" t="s">
        <v>8313</v>
      </c>
      <c r="P3099">
        <f t="shared" si="192"/>
        <v>40.83</v>
      </c>
      <c r="Q3099">
        <f t="shared" si="193"/>
        <v>17</v>
      </c>
      <c r="R3099" s="16">
        <f t="shared" si="195"/>
        <v>42629.503483796296</v>
      </c>
      <c r="S3099" s="16">
        <f t="shared" si="194"/>
        <v>42650.583333333328</v>
      </c>
    </row>
    <row r="3100" spans="1:19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s="11" t="s">
        <v>8313</v>
      </c>
      <c r="P3100">
        <f t="shared" si="192"/>
        <v>65.11</v>
      </c>
      <c r="Q3100">
        <f t="shared" si="193"/>
        <v>4</v>
      </c>
      <c r="R3100" s="16">
        <f t="shared" si="195"/>
        <v>42359.792233796295</v>
      </c>
      <c r="S3100" s="16">
        <f t="shared" si="194"/>
        <v>42408.01180555555</v>
      </c>
    </row>
    <row r="3101" spans="1:19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s="11" t="s">
        <v>8313</v>
      </c>
      <c r="P3101">
        <f t="shared" si="192"/>
        <v>55.6</v>
      </c>
      <c r="Q3101">
        <f t="shared" si="193"/>
        <v>14</v>
      </c>
      <c r="R3101" s="16">
        <f t="shared" si="195"/>
        <v>42382.189710648148</v>
      </c>
      <c r="S3101" s="16">
        <f t="shared" si="194"/>
        <v>42412.189710648148</v>
      </c>
    </row>
    <row r="3102" spans="1:19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s="11" t="s">
        <v>8313</v>
      </c>
      <c r="P3102">
        <f t="shared" si="192"/>
        <v>140.54</v>
      </c>
      <c r="Q3102">
        <f t="shared" si="193"/>
        <v>15</v>
      </c>
      <c r="R3102" s="16">
        <f t="shared" si="195"/>
        <v>41902.622395833336</v>
      </c>
      <c r="S3102" s="16">
        <f t="shared" si="194"/>
        <v>41932.622395833336</v>
      </c>
    </row>
    <row r="3103" spans="1:19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s="11" t="s">
        <v>8313</v>
      </c>
      <c r="P3103">
        <f t="shared" si="192"/>
        <v>25</v>
      </c>
      <c r="Q3103">
        <f t="shared" si="193"/>
        <v>12</v>
      </c>
      <c r="R3103" s="16">
        <f t="shared" si="195"/>
        <v>42171.383530092593</v>
      </c>
      <c r="S3103" s="16">
        <f t="shared" si="194"/>
        <v>42201.330555555556</v>
      </c>
    </row>
    <row r="3104" spans="1:19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s="11" t="s">
        <v>8313</v>
      </c>
      <c r="P3104">
        <f t="shared" si="192"/>
        <v>69.53</v>
      </c>
      <c r="Q3104">
        <f t="shared" si="193"/>
        <v>39</v>
      </c>
      <c r="R3104" s="16">
        <f t="shared" si="195"/>
        <v>42555.340486111112</v>
      </c>
      <c r="S3104" s="16">
        <f t="shared" si="194"/>
        <v>42605.340486111112</v>
      </c>
    </row>
    <row r="3105" spans="1:19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s="11" t="s">
        <v>8313</v>
      </c>
      <c r="P3105">
        <f t="shared" si="192"/>
        <v>5.5</v>
      </c>
      <c r="Q3105">
        <f t="shared" si="193"/>
        <v>0</v>
      </c>
      <c r="R3105" s="16">
        <f t="shared" si="195"/>
        <v>42107.156319444446</v>
      </c>
      <c r="S3105" s="16">
        <f t="shared" si="194"/>
        <v>42167.156319444446</v>
      </c>
    </row>
    <row r="3106" spans="1:19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s="11" t="s">
        <v>8313</v>
      </c>
      <c r="P3106">
        <f t="shared" si="192"/>
        <v>237</v>
      </c>
      <c r="Q3106">
        <f t="shared" si="193"/>
        <v>30</v>
      </c>
      <c r="R3106" s="16">
        <f t="shared" si="195"/>
        <v>42006.908692129626</v>
      </c>
      <c r="S3106" s="16">
        <f t="shared" si="194"/>
        <v>42038.083333333328</v>
      </c>
    </row>
    <row r="3107" spans="1:19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s="11" t="s">
        <v>8313</v>
      </c>
      <c r="P3107">
        <f t="shared" si="192"/>
        <v>79.87</v>
      </c>
      <c r="Q3107">
        <f t="shared" si="193"/>
        <v>42</v>
      </c>
      <c r="R3107" s="16">
        <f t="shared" si="195"/>
        <v>41876.718935185185</v>
      </c>
      <c r="S3107" s="16">
        <f t="shared" si="194"/>
        <v>41931.208333333336</v>
      </c>
    </row>
    <row r="3108" spans="1:19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s="11" t="s">
        <v>8313</v>
      </c>
      <c r="P3108">
        <f t="shared" si="192"/>
        <v>10.25</v>
      </c>
      <c r="Q3108">
        <f t="shared" si="193"/>
        <v>4</v>
      </c>
      <c r="R3108" s="16">
        <f t="shared" si="195"/>
        <v>42241.429120370376</v>
      </c>
      <c r="S3108" s="16">
        <f t="shared" si="194"/>
        <v>42263.916666666672</v>
      </c>
    </row>
    <row r="3109" spans="1:19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s="11" t="s">
        <v>8313</v>
      </c>
      <c r="P3109">
        <f t="shared" si="192"/>
        <v>272.58999999999997</v>
      </c>
      <c r="Q3109">
        <f t="shared" si="193"/>
        <v>20</v>
      </c>
      <c r="R3109" s="16">
        <f t="shared" si="195"/>
        <v>42128.814247685179</v>
      </c>
      <c r="S3109" s="16">
        <f t="shared" si="194"/>
        <v>42135.814247685179</v>
      </c>
    </row>
    <row r="3110" spans="1:19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s="11" t="s">
        <v>8313</v>
      </c>
      <c r="P3110">
        <f t="shared" si="192"/>
        <v>13</v>
      </c>
      <c r="Q3110">
        <f t="shared" si="193"/>
        <v>0</v>
      </c>
      <c r="R3110" s="16">
        <f t="shared" si="195"/>
        <v>42062.680486111116</v>
      </c>
      <c r="S3110" s="16">
        <f t="shared" si="194"/>
        <v>42122.638819444444</v>
      </c>
    </row>
    <row r="3111" spans="1:19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s="11" t="s">
        <v>8313</v>
      </c>
      <c r="P3111">
        <f t="shared" si="192"/>
        <v>58.18</v>
      </c>
      <c r="Q3111">
        <f t="shared" si="193"/>
        <v>25</v>
      </c>
      <c r="R3111" s="16">
        <f t="shared" si="195"/>
        <v>41844.125115740739</v>
      </c>
      <c r="S3111" s="16">
        <f t="shared" si="194"/>
        <v>41879.125115740739</v>
      </c>
    </row>
    <row r="3112" spans="1:19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s="11" t="s">
        <v>8313</v>
      </c>
      <c r="P3112">
        <f t="shared" si="192"/>
        <v>10</v>
      </c>
      <c r="Q3112">
        <f t="shared" si="193"/>
        <v>0</v>
      </c>
      <c r="R3112" s="16">
        <f t="shared" si="195"/>
        <v>42745.031469907408</v>
      </c>
      <c r="S3112" s="16">
        <f t="shared" si="194"/>
        <v>42785.031469907408</v>
      </c>
    </row>
    <row r="3113" spans="1:19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s="11" t="s">
        <v>8313</v>
      </c>
      <c r="P3113">
        <f t="shared" si="192"/>
        <v>70.11</v>
      </c>
      <c r="Q3113">
        <f t="shared" si="193"/>
        <v>27</v>
      </c>
      <c r="R3113" s="16">
        <f t="shared" si="195"/>
        <v>41885.595138888886</v>
      </c>
      <c r="S3113" s="16">
        <f t="shared" si="194"/>
        <v>41916.595138888886</v>
      </c>
    </row>
    <row r="3114" spans="1:19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s="11" t="s">
        <v>8313</v>
      </c>
      <c r="P3114">
        <f t="shared" si="192"/>
        <v>57.89</v>
      </c>
      <c r="Q3114">
        <f t="shared" si="193"/>
        <v>5</v>
      </c>
      <c r="R3114" s="16">
        <f t="shared" si="195"/>
        <v>42615.121921296297</v>
      </c>
      <c r="S3114" s="16">
        <f t="shared" si="194"/>
        <v>42675.121921296297</v>
      </c>
    </row>
    <row r="3115" spans="1:19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s="11" t="s">
        <v>8313</v>
      </c>
      <c r="P3115">
        <f t="shared" si="192"/>
        <v>125.27</v>
      </c>
      <c r="Q3115">
        <f t="shared" si="193"/>
        <v>4</v>
      </c>
      <c r="R3115" s="16">
        <f t="shared" si="195"/>
        <v>42081.731273148151</v>
      </c>
      <c r="S3115" s="16">
        <f t="shared" si="194"/>
        <v>42111.731273148151</v>
      </c>
    </row>
    <row r="3116" spans="1:19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s="11" t="s">
        <v>8313</v>
      </c>
      <c r="P3116">
        <f t="shared" si="192"/>
        <v>0</v>
      </c>
      <c r="Q3116">
        <f t="shared" si="193"/>
        <v>0</v>
      </c>
      <c r="R3116" s="16">
        <f t="shared" si="195"/>
        <v>41843.632523148146</v>
      </c>
      <c r="S3116" s="16">
        <f t="shared" si="194"/>
        <v>41903.632523148146</v>
      </c>
    </row>
    <row r="3117" spans="1:19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s="11" t="s">
        <v>8313</v>
      </c>
      <c r="P3117">
        <f t="shared" si="192"/>
        <v>300</v>
      </c>
      <c r="Q3117">
        <f t="shared" si="193"/>
        <v>3</v>
      </c>
      <c r="R3117" s="16">
        <f t="shared" si="195"/>
        <v>42496.447071759263</v>
      </c>
      <c r="S3117" s="16">
        <f t="shared" si="194"/>
        <v>42526.447071759263</v>
      </c>
    </row>
    <row r="3118" spans="1:19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s="11" t="s">
        <v>8313</v>
      </c>
      <c r="P3118">
        <f t="shared" si="192"/>
        <v>43</v>
      </c>
      <c r="Q3118">
        <f t="shared" si="193"/>
        <v>57</v>
      </c>
      <c r="R3118" s="16">
        <f t="shared" si="195"/>
        <v>42081.515335648146</v>
      </c>
      <c r="S3118" s="16">
        <f t="shared" si="194"/>
        <v>42095.515335648146</v>
      </c>
    </row>
    <row r="3119" spans="1:19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s="11" t="s">
        <v>8313</v>
      </c>
      <c r="P3119">
        <f t="shared" si="192"/>
        <v>1</v>
      </c>
      <c r="Q3119">
        <f t="shared" si="193"/>
        <v>0</v>
      </c>
      <c r="R3119" s="16">
        <f t="shared" si="195"/>
        <v>42509.374537037031</v>
      </c>
      <c r="S3119" s="16">
        <f t="shared" si="194"/>
        <v>42517.55</v>
      </c>
    </row>
    <row r="3120" spans="1:19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s="11" t="s">
        <v>8313</v>
      </c>
      <c r="P3120">
        <f t="shared" si="192"/>
        <v>775</v>
      </c>
      <c r="Q3120">
        <f t="shared" si="193"/>
        <v>0</v>
      </c>
      <c r="R3120" s="16">
        <f t="shared" si="195"/>
        <v>42534.649571759262</v>
      </c>
      <c r="S3120" s="16">
        <f t="shared" si="194"/>
        <v>42553.649571759262</v>
      </c>
    </row>
    <row r="3121" spans="1:19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s="11" t="s">
        <v>8313</v>
      </c>
      <c r="P3121">
        <f t="shared" si="192"/>
        <v>5</v>
      </c>
      <c r="Q3121">
        <f t="shared" si="193"/>
        <v>0</v>
      </c>
      <c r="R3121" s="16">
        <f t="shared" si="195"/>
        <v>42060.04550925926</v>
      </c>
      <c r="S3121" s="16">
        <f t="shared" si="194"/>
        <v>42090.003842592589</v>
      </c>
    </row>
    <row r="3122" spans="1:19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s="11" t="s">
        <v>8313</v>
      </c>
      <c r="P3122">
        <f t="shared" si="192"/>
        <v>12.8</v>
      </c>
      <c r="Q3122">
        <f t="shared" si="193"/>
        <v>0</v>
      </c>
      <c r="R3122" s="16">
        <f t="shared" si="195"/>
        <v>42435.942083333335</v>
      </c>
      <c r="S3122" s="16">
        <f t="shared" si="194"/>
        <v>42495.900416666671</v>
      </c>
    </row>
    <row r="3123" spans="1:19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s="11" t="s">
        <v>8313</v>
      </c>
      <c r="P3123">
        <f t="shared" si="192"/>
        <v>10</v>
      </c>
      <c r="Q3123">
        <f t="shared" si="193"/>
        <v>1</v>
      </c>
      <c r="R3123" s="16">
        <f t="shared" si="195"/>
        <v>41848.679803240739</v>
      </c>
      <c r="S3123" s="16">
        <f t="shared" si="194"/>
        <v>41908.679803240739</v>
      </c>
    </row>
    <row r="3124" spans="1:19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s="11" t="s">
        <v>8313</v>
      </c>
      <c r="P3124">
        <f t="shared" si="192"/>
        <v>58</v>
      </c>
      <c r="Q3124">
        <f t="shared" si="193"/>
        <v>58</v>
      </c>
      <c r="R3124" s="16">
        <f t="shared" si="195"/>
        <v>42678.932083333333</v>
      </c>
      <c r="S3124" s="16">
        <f t="shared" si="194"/>
        <v>42683.973750000005</v>
      </c>
    </row>
    <row r="3125" spans="1:19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s="11" t="s">
        <v>8313</v>
      </c>
      <c r="P3125">
        <f t="shared" si="192"/>
        <v>244.8</v>
      </c>
      <c r="Q3125">
        <f t="shared" si="193"/>
        <v>68</v>
      </c>
      <c r="R3125" s="16">
        <f t="shared" si="195"/>
        <v>42530.993032407408</v>
      </c>
      <c r="S3125" s="16">
        <f t="shared" si="194"/>
        <v>42560.993032407408</v>
      </c>
    </row>
    <row r="3126" spans="1:19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s="11" t="s">
        <v>8313</v>
      </c>
      <c r="P3126">
        <f t="shared" si="192"/>
        <v>6.5</v>
      </c>
      <c r="Q3126">
        <f t="shared" si="193"/>
        <v>0</v>
      </c>
      <c r="R3126" s="16">
        <f t="shared" si="195"/>
        <v>41977.780104166668</v>
      </c>
      <c r="S3126" s="16">
        <f t="shared" si="194"/>
        <v>42037.780104166668</v>
      </c>
    </row>
    <row r="3127" spans="1:19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s="11" t="s">
        <v>8313</v>
      </c>
      <c r="P3127">
        <f t="shared" si="192"/>
        <v>0</v>
      </c>
      <c r="Q3127">
        <f t="shared" si="193"/>
        <v>0</v>
      </c>
      <c r="R3127" s="16">
        <f t="shared" si="195"/>
        <v>42346.20685185185</v>
      </c>
      <c r="S3127" s="16">
        <f t="shared" si="194"/>
        <v>42376.20685185185</v>
      </c>
    </row>
    <row r="3128" spans="1:19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s="11" t="s">
        <v>8313</v>
      </c>
      <c r="P3128">
        <f t="shared" si="192"/>
        <v>61.18</v>
      </c>
      <c r="Q3128">
        <f t="shared" si="193"/>
        <v>4</v>
      </c>
      <c r="R3128" s="16">
        <f t="shared" si="195"/>
        <v>42427.01807870371</v>
      </c>
      <c r="S3128" s="16">
        <f t="shared" si="194"/>
        <v>42456.976412037038</v>
      </c>
    </row>
    <row r="3129" spans="1:19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s="11" t="s">
        <v>8313</v>
      </c>
      <c r="P3129">
        <f t="shared" si="192"/>
        <v>0</v>
      </c>
      <c r="Q3129">
        <f t="shared" si="193"/>
        <v>0</v>
      </c>
      <c r="R3129" s="16">
        <f t="shared" si="195"/>
        <v>42034.856817129628</v>
      </c>
      <c r="S3129" s="16">
        <f t="shared" si="194"/>
        <v>42064.856817129628</v>
      </c>
    </row>
    <row r="3130" spans="1:19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s="11" t="s">
        <v>8274</v>
      </c>
      <c r="P3130">
        <f t="shared" si="192"/>
        <v>139.24</v>
      </c>
      <c r="Q3130">
        <f t="shared" si="193"/>
        <v>109</v>
      </c>
      <c r="R3130" s="16">
        <f t="shared" si="195"/>
        <v>42780.825706018513</v>
      </c>
      <c r="S3130" s="16">
        <f t="shared" si="194"/>
        <v>42810.784039351856</v>
      </c>
    </row>
    <row r="3131" spans="1:19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s="11" t="s">
        <v>8274</v>
      </c>
      <c r="P3131">
        <f t="shared" si="192"/>
        <v>10</v>
      </c>
      <c r="Q3131">
        <f t="shared" si="193"/>
        <v>1</v>
      </c>
      <c r="R3131" s="16">
        <f t="shared" si="195"/>
        <v>42803.842812499999</v>
      </c>
      <c r="S3131" s="16">
        <f t="shared" si="194"/>
        <v>42843.801145833335</v>
      </c>
    </row>
    <row r="3132" spans="1:19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s="11" t="s">
        <v>8274</v>
      </c>
      <c r="P3132">
        <f t="shared" si="192"/>
        <v>93.75</v>
      </c>
      <c r="Q3132">
        <f t="shared" si="193"/>
        <v>4</v>
      </c>
      <c r="R3132" s="16">
        <f t="shared" si="195"/>
        <v>42808.640231481477</v>
      </c>
      <c r="S3132" s="16">
        <f t="shared" si="194"/>
        <v>42839.207638888889</v>
      </c>
    </row>
    <row r="3133" spans="1:19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s="11" t="s">
        <v>8274</v>
      </c>
      <c r="P3133">
        <f t="shared" si="192"/>
        <v>53.75</v>
      </c>
      <c r="Q3133">
        <f t="shared" si="193"/>
        <v>16</v>
      </c>
      <c r="R3133" s="16">
        <f t="shared" si="195"/>
        <v>42803.579224537039</v>
      </c>
      <c r="S3133" s="16">
        <f t="shared" si="194"/>
        <v>42833.537557870368</v>
      </c>
    </row>
    <row r="3134" spans="1:19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s="11" t="s">
        <v>8274</v>
      </c>
      <c r="P3134">
        <f t="shared" si="192"/>
        <v>10</v>
      </c>
      <c r="Q3134">
        <f t="shared" si="193"/>
        <v>0</v>
      </c>
      <c r="R3134" s="16">
        <f t="shared" si="195"/>
        <v>42786.350231481483</v>
      </c>
      <c r="S3134" s="16">
        <f t="shared" si="194"/>
        <v>42846.308564814812</v>
      </c>
    </row>
    <row r="3135" spans="1:19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s="11" t="s">
        <v>8274</v>
      </c>
      <c r="P3135">
        <f t="shared" si="192"/>
        <v>33.75</v>
      </c>
      <c r="Q3135">
        <f t="shared" si="193"/>
        <v>108</v>
      </c>
      <c r="R3135" s="16">
        <f t="shared" si="195"/>
        <v>42788.565208333333</v>
      </c>
      <c r="S3135" s="16">
        <f t="shared" si="194"/>
        <v>42818.523541666669</v>
      </c>
    </row>
    <row r="3136" spans="1:19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s="11" t="s">
        <v>8274</v>
      </c>
      <c r="P3136">
        <f t="shared" si="192"/>
        <v>18.75</v>
      </c>
      <c r="Q3136">
        <f t="shared" si="193"/>
        <v>23</v>
      </c>
      <c r="R3136" s="16">
        <f t="shared" si="195"/>
        <v>42800.720127314817</v>
      </c>
      <c r="S3136" s="16">
        <f t="shared" si="194"/>
        <v>42821.678460648152</v>
      </c>
    </row>
    <row r="3137" spans="1:19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s="11" t="s">
        <v>8274</v>
      </c>
      <c r="P3137">
        <f t="shared" si="192"/>
        <v>23.14</v>
      </c>
      <c r="Q3137">
        <f t="shared" si="193"/>
        <v>21</v>
      </c>
      <c r="R3137" s="16">
        <f t="shared" si="195"/>
        <v>42807.151863425926</v>
      </c>
      <c r="S3137" s="16">
        <f t="shared" si="194"/>
        <v>42829.151863425926</v>
      </c>
    </row>
    <row r="3138" spans="1:19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s="11" t="s">
        <v>8274</v>
      </c>
      <c r="P3138">
        <f t="shared" ref="P3138:P3201" si="196">IFERROR(ROUND(E3138/L3138,2),0)</f>
        <v>29.05</v>
      </c>
      <c r="Q3138">
        <f t="shared" ref="Q3138:Q3201" si="197">ROUND((E3138/D3138)*100,0)</f>
        <v>128</v>
      </c>
      <c r="R3138" s="16">
        <f t="shared" si="195"/>
        <v>42789.462430555555</v>
      </c>
      <c r="S3138" s="16">
        <f t="shared" si="194"/>
        <v>42825.957638888889</v>
      </c>
    </row>
    <row r="3139" spans="1:19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s="11" t="s">
        <v>8274</v>
      </c>
      <c r="P3139">
        <f t="shared" si="196"/>
        <v>50</v>
      </c>
      <c r="Q3139">
        <f t="shared" si="197"/>
        <v>3</v>
      </c>
      <c r="R3139" s="16">
        <f t="shared" si="195"/>
        <v>42807.885057870371</v>
      </c>
      <c r="S3139" s="16">
        <f t="shared" ref="S3139:S3202" si="198">(((I3139/60)/60)/24)+DATE(1970,1,1)</f>
        <v>42858.8</v>
      </c>
    </row>
    <row r="3140" spans="1:19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s="11" t="s">
        <v>8274</v>
      </c>
      <c r="P3140">
        <f t="shared" si="196"/>
        <v>0</v>
      </c>
      <c r="Q3140">
        <f t="shared" si="197"/>
        <v>0</v>
      </c>
      <c r="R3140" s="16">
        <f t="shared" ref="R3140:R3203" si="199">(((J3140/60)/60)/24)+DATE(1970,1,1)</f>
        <v>42809.645914351851</v>
      </c>
      <c r="S3140" s="16">
        <f t="shared" si="198"/>
        <v>42828.645914351851</v>
      </c>
    </row>
    <row r="3141" spans="1:19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s="11" t="s">
        <v>8274</v>
      </c>
      <c r="P3141">
        <f t="shared" si="196"/>
        <v>450</v>
      </c>
      <c r="Q3141">
        <f t="shared" si="197"/>
        <v>5</v>
      </c>
      <c r="R3141" s="16">
        <f t="shared" si="199"/>
        <v>42785.270370370374</v>
      </c>
      <c r="S3141" s="16">
        <f t="shared" si="198"/>
        <v>42819.189583333333</v>
      </c>
    </row>
    <row r="3142" spans="1:19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s="11" t="s">
        <v>8274</v>
      </c>
      <c r="P3142">
        <f t="shared" si="196"/>
        <v>24</v>
      </c>
      <c r="Q3142">
        <f t="shared" si="197"/>
        <v>1</v>
      </c>
      <c r="R3142" s="16">
        <f t="shared" si="199"/>
        <v>42802.718784722223</v>
      </c>
      <c r="S3142" s="16">
        <f t="shared" si="198"/>
        <v>42832.677118055552</v>
      </c>
    </row>
    <row r="3143" spans="1:19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s="11" t="s">
        <v>8274</v>
      </c>
      <c r="P3143">
        <f t="shared" si="196"/>
        <v>32.25</v>
      </c>
      <c r="Q3143">
        <f t="shared" si="197"/>
        <v>52</v>
      </c>
      <c r="R3143" s="16">
        <f t="shared" si="199"/>
        <v>42800.753333333334</v>
      </c>
      <c r="S3143" s="16">
        <f t="shared" si="198"/>
        <v>42841.833333333328</v>
      </c>
    </row>
    <row r="3144" spans="1:19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s="11" t="s">
        <v>8274</v>
      </c>
      <c r="P3144">
        <f t="shared" si="196"/>
        <v>15</v>
      </c>
      <c r="Q3144">
        <f t="shared" si="197"/>
        <v>2</v>
      </c>
      <c r="R3144" s="16">
        <f t="shared" si="199"/>
        <v>42783.513182870374</v>
      </c>
      <c r="S3144" s="16">
        <f t="shared" si="198"/>
        <v>42813.471516203703</v>
      </c>
    </row>
    <row r="3145" spans="1:19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s="11" t="s">
        <v>8274</v>
      </c>
      <c r="P3145">
        <f t="shared" si="196"/>
        <v>0</v>
      </c>
      <c r="Q3145">
        <f t="shared" si="197"/>
        <v>0</v>
      </c>
      <c r="R3145" s="16">
        <f t="shared" si="199"/>
        <v>42808.358287037037</v>
      </c>
      <c r="S3145" s="16">
        <f t="shared" si="198"/>
        <v>42834.358287037037</v>
      </c>
    </row>
    <row r="3146" spans="1:19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s="11" t="s">
        <v>8274</v>
      </c>
      <c r="P3146">
        <f t="shared" si="196"/>
        <v>251.33</v>
      </c>
      <c r="Q3146">
        <f t="shared" si="197"/>
        <v>75</v>
      </c>
      <c r="R3146" s="16">
        <f t="shared" si="199"/>
        <v>42796.538275462968</v>
      </c>
      <c r="S3146" s="16">
        <f t="shared" si="198"/>
        <v>42813.25</v>
      </c>
    </row>
    <row r="3147" spans="1:19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s="11" t="s">
        <v>8274</v>
      </c>
      <c r="P3147">
        <f t="shared" si="196"/>
        <v>0</v>
      </c>
      <c r="Q3147">
        <f t="shared" si="197"/>
        <v>0</v>
      </c>
      <c r="R3147" s="16">
        <f t="shared" si="199"/>
        <v>42762.040902777779</v>
      </c>
      <c r="S3147" s="16">
        <f t="shared" si="198"/>
        <v>42821.999236111107</v>
      </c>
    </row>
    <row r="3148" spans="1:19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s="11" t="s">
        <v>8274</v>
      </c>
      <c r="P3148">
        <f t="shared" si="196"/>
        <v>437.5</v>
      </c>
      <c r="Q3148">
        <f t="shared" si="197"/>
        <v>11</v>
      </c>
      <c r="R3148" s="16">
        <f t="shared" si="199"/>
        <v>42796.682476851856</v>
      </c>
      <c r="S3148" s="16">
        <f t="shared" si="198"/>
        <v>42841.640810185185</v>
      </c>
    </row>
    <row r="3149" spans="1:19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s="11" t="s">
        <v>8274</v>
      </c>
      <c r="P3149">
        <f t="shared" si="196"/>
        <v>110.35</v>
      </c>
      <c r="Q3149">
        <f t="shared" si="197"/>
        <v>118</v>
      </c>
      <c r="R3149" s="16">
        <f t="shared" si="199"/>
        <v>41909.969386574077</v>
      </c>
      <c r="S3149" s="16">
        <f t="shared" si="198"/>
        <v>41950.011053240742</v>
      </c>
    </row>
    <row r="3150" spans="1:19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s="11" t="s">
        <v>8274</v>
      </c>
      <c r="P3150">
        <f t="shared" si="196"/>
        <v>41.42</v>
      </c>
      <c r="Q3150">
        <f t="shared" si="197"/>
        <v>131</v>
      </c>
      <c r="R3150" s="16">
        <f t="shared" si="199"/>
        <v>41891.665324074071</v>
      </c>
      <c r="S3150" s="16">
        <f t="shared" si="198"/>
        <v>41913.166666666664</v>
      </c>
    </row>
    <row r="3151" spans="1:19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s="11" t="s">
        <v>8274</v>
      </c>
      <c r="P3151">
        <f t="shared" si="196"/>
        <v>52</v>
      </c>
      <c r="Q3151">
        <f t="shared" si="197"/>
        <v>104</v>
      </c>
      <c r="R3151" s="16">
        <f t="shared" si="199"/>
        <v>41226.017361111109</v>
      </c>
      <c r="S3151" s="16">
        <f t="shared" si="198"/>
        <v>41250.083333333336</v>
      </c>
    </row>
    <row r="3152" spans="1:19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s="11" t="s">
        <v>8274</v>
      </c>
      <c r="P3152">
        <f t="shared" si="196"/>
        <v>33.99</v>
      </c>
      <c r="Q3152">
        <f t="shared" si="197"/>
        <v>101</v>
      </c>
      <c r="R3152" s="16">
        <f t="shared" si="199"/>
        <v>40478.263923611114</v>
      </c>
      <c r="S3152" s="16">
        <f t="shared" si="198"/>
        <v>40568.166666666664</v>
      </c>
    </row>
    <row r="3153" spans="1:19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s="11" t="s">
        <v>8274</v>
      </c>
      <c r="P3153">
        <f t="shared" si="196"/>
        <v>103.35</v>
      </c>
      <c r="Q3153">
        <f t="shared" si="197"/>
        <v>100</v>
      </c>
      <c r="R3153" s="16">
        <f t="shared" si="199"/>
        <v>41862.83997685185</v>
      </c>
      <c r="S3153" s="16">
        <f t="shared" si="198"/>
        <v>41892.83997685185</v>
      </c>
    </row>
    <row r="3154" spans="1:19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s="11" t="s">
        <v>8274</v>
      </c>
      <c r="P3154">
        <f t="shared" si="196"/>
        <v>34.79</v>
      </c>
      <c r="Q3154">
        <f t="shared" si="197"/>
        <v>106</v>
      </c>
      <c r="R3154" s="16">
        <f t="shared" si="199"/>
        <v>41550.867673611108</v>
      </c>
      <c r="S3154" s="16">
        <f t="shared" si="198"/>
        <v>41580.867673611108</v>
      </c>
    </row>
    <row r="3155" spans="1:19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s="11" t="s">
        <v>8274</v>
      </c>
      <c r="P3155">
        <f t="shared" si="196"/>
        <v>41.77</v>
      </c>
      <c r="Q3155">
        <f t="shared" si="197"/>
        <v>336</v>
      </c>
      <c r="R3155" s="16">
        <f t="shared" si="199"/>
        <v>40633.154363425929</v>
      </c>
      <c r="S3155" s="16">
        <f t="shared" si="198"/>
        <v>40664.207638888889</v>
      </c>
    </row>
    <row r="3156" spans="1:19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s="11" t="s">
        <v>8274</v>
      </c>
      <c r="P3156">
        <f t="shared" si="196"/>
        <v>64.27</v>
      </c>
      <c r="Q3156">
        <f t="shared" si="197"/>
        <v>113</v>
      </c>
      <c r="R3156" s="16">
        <f t="shared" si="199"/>
        <v>40970.875671296293</v>
      </c>
      <c r="S3156" s="16">
        <f t="shared" si="198"/>
        <v>41000.834004629629</v>
      </c>
    </row>
    <row r="3157" spans="1:19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s="11" t="s">
        <v>8274</v>
      </c>
      <c r="P3157">
        <f t="shared" si="196"/>
        <v>31.21</v>
      </c>
      <c r="Q3157">
        <f t="shared" si="197"/>
        <v>189</v>
      </c>
      <c r="R3157" s="16">
        <f t="shared" si="199"/>
        <v>41233.499131944445</v>
      </c>
      <c r="S3157" s="16">
        <f t="shared" si="198"/>
        <v>41263.499131944445</v>
      </c>
    </row>
    <row r="3158" spans="1:19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s="11" t="s">
        <v>8274</v>
      </c>
      <c r="P3158">
        <f t="shared" si="196"/>
        <v>62.92</v>
      </c>
      <c r="Q3158">
        <f t="shared" si="197"/>
        <v>102</v>
      </c>
      <c r="R3158" s="16">
        <f t="shared" si="199"/>
        <v>41026.953055555554</v>
      </c>
      <c r="S3158" s="16">
        <f t="shared" si="198"/>
        <v>41061.953055555554</v>
      </c>
    </row>
    <row r="3159" spans="1:19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s="11" t="s">
        <v>8274</v>
      </c>
      <c r="P3159">
        <f t="shared" si="196"/>
        <v>98.54</v>
      </c>
      <c r="Q3159">
        <f t="shared" si="197"/>
        <v>101</v>
      </c>
      <c r="R3159" s="16">
        <f t="shared" si="199"/>
        <v>41829.788252314815</v>
      </c>
      <c r="S3159" s="16">
        <f t="shared" si="198"/>
        <v>41839.208333333336</v>
      </c>
    </row>
    <row r="3160" spans="1:19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s="11" t="s">
        <v>8274</v>
      </c>
      <c r="P3160">
        <f t="shared" si="196"/>
        <v>82.61</v>
      </c>
      <c r="Q3160">
        <f t="shared" si="197"/>
        <v>114</v>
      </c>
      <c r="R3160" s="16">
        <f t="shared" si="199"/>
        <v>41447.839722222219</v>
      </c>
      <c r="S3160" s="16">
        <f t="shared" si="198"/>
        <v>41477.839722222219</v>
      </c>
    </row>
    <row r="3161" spans="1:19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s="11" t="s">
        <v>8274</v>
      </c>
      <c r="P3161">
        <f t="shared" si="196"/>
        <v>38.5</v>
      </c>
      <c r="Q3161">
        <f t="shared" si="197"/>
        <v>133</v>
      </c>
      <c r="R3161" s="16">
        <f t="shared" si="199"/>
        <v>40884.066678240742</v>
      </c>
      <c r="S3161" s="16">
        <f t="shared" si="198"/>
        <v>40926.958333333336</v>
      </c>
    </row>
    <row r="3162" spans="1:19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s="11" t="s">
        <v>8274</v>
      </c>
      <c r="P3162">
        <f t="shared" si="196"/>
        <v>80.16</v>
      </c>
      <c r="Q3162">
        <f t="shared" si="197"/>
        <v>102</v>
      </c>
      <c r="R3162" s="16">
        <f t="shared" si="199"/>
        <v>41841.26489583333</v>
      </c>
      <c r="S3162" s="16">
        <f t="shared" si="198"/>
        <v>41864.207638888889</v>
      </c>
    </row>
    <row r="3163" spans="1:19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s="11" t="s">
        <v>8274</v>
      </c>
      <c r="P3163">
        <f t="shared" si="196"/>
        <v>28.41</v>
      </c>
      <c r="Q3163">
        <f t="shared" si="197"/>
        <v>105</v>
      </c>
      <c r="R3163" s="16">
        <f t="shared" si="199"/>
        <v>41897.536134259259</v>
      </c>
      <c r="S3163" s="16">
        <f t="shared" si="198"/>
        <v>41927.536134259259</v>
      </c>
    </row>
    <row r="3164" spans="1:19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s="11" t="s">
        <v>8274</v>
      </c>
      <c r="P3164">
        <f t="shared" si="196"/>
        <v>80.73</v>
      </c>
      <c r="Q3164">
        <f t="shared" si="197"/>
        <v>127</v>
      </c>
      <c r="R3164" s="16">
        <f t="shared" si="199"/>
        <v>41799.685902777775</v>
      </c>
      <c r="S3164" s="16">
        <f t="shared" si="198"/>
        <v>41827.083333333336</v>
      </c>
    </row>
    <row r="3165" spans="1:19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s="11" t="s">
        <v>8274</v>
      </c>
      <c r="P3165">
        <f t="shared" si="196"/>
        <v>200.69</v>
      </c>
      <c r="Q3165">
        <f t="shared" si="197"/>
        <v>111</v>
      </c>
      <c r="R3165" s="16">
        <f t="shared" si="199"/>
        <v>41775.753761574073</v>
      </c>
      <c r="S3165" s="16">
        <f t="shared" si="198"/>
        <v>41805.753761574073</v>
      </c>
    </row>
    <row r="3166" spans="1:19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s="11" t="s">
        <v>8274</v>
      </c>
      <c r="P3166">
        <f t="shared" si="196"/>
        <v>37.590000000000003</v>
      </c>
      <c r="Q3166">
        <f t="shared" si="197"/>
        <v>107</v>
      </c>
      <c r="R3166" s="16">
        <f t="shared" si="199"/>
        <v>41766.80572916667</v>
      </c>
      <c r="S3166" s="16">
        <f t="shared" si="198"/>
        <v>41799.80572916667</v>
      </c>
    </row>
    <row r="3167" spans="1:19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s="11" t="s">
        <v>8274</v>
      </c>
      <c r="P3167">
        <f t="shared" si="196"/>
        <v>58.1</v>
      </c>
      <c r="Q3167">
        <f t="shared" si="197"/>
        <v>163</v>
      </c>
      <c r="R3167" s="16">
        <f t="shared" si="199"/>
        <v>40644.159259259257</v>
      </c>
      <c r="S3167" s="16">
        <f t="shared" si="198"/>
        <v>40666.165972222225</v>
      </c>
    </row>
    <row r="3168" spans="1:19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s="11" t="s">
        <v>8274</v>
      </c>
      <c r="P3168">
        <f t="shared" si="196"/>
        <v>60.3</v>
      </c>
      <c r="Q3168">
        <f t="shared" si="197"/>
        <v>160</v>
      </c>
      <c r="R3168" s="16">
        <f t="shared" si="199"/>
        <v>41940.69158564815</v>
      </c>
      <c r="S3168" s="16">
        <f t="shared" si="198"/>
        <v>41969.332638888889</v>
      </c>
    </row>
    <row r="3169" spans="1:19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s="11" t="s">
        <v>8274</v>
      </c>
      <c r="P3169">
        <f t="shared" si="196"/>
        <v>63.36</v>
      </c>
      <c r="Q3169">
        <f t="shared" si="197"/>
        <v>116</v>
      </c>
      <c r="R3169" s="16">
        <f t="shared" si="199"/>
        <v>41839.175706018519</v>
      </c>
      <c r="S3169" s="16">
        <f t="shared" si="198"/>
        <v>41853.175706018519</v>
      </c>
    </row>
    <row r="3170" spans="1:19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s="11" t="s">
        <v>8274</v>
      </c>
      <c r="P3170">
        <f t="shared" si="196"/>
        <v>50.9</v>
      </c>
      <c r="Q3170">
        <f t="shared" si="197"/>
        <v>124</v>
      </c>
      <c r="R3170" s="16">
        <f t="shared" si="199"/>
        <v>41772.105937500004</v>
      </c>
      <c r="S3170" s="16">
        <f t="shared" si="198"/>
        <v>41803.916666666664</v>
      </c>
    </row>
    <row r="3171" spans="1:19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s="11" t="s">
        <v>8274</v>
      </c>
      <c r="P3171">
        <f t="shared" si="196"/>
        <v>100.5</v>
      </c>
      <c r="Q3171">
        <f t="shared" si="197"/>
        <v>103</v>
      </c>
      <c r="R3171" s="16">
        <f t="shared" si="199"/>
        <v>41591.737974537034</v>
      </c>
      <c r="S3171" s="16">
        <f t="shared" si="198"/>
        <v>41621.207638888889</v>
      </c>
    </row>
    <row r="3172" spans="1:19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s="11" t="s">
        <v>8274</v>
      </c>
      <c r="P3172">
        <f t="shared" si="196"/>
        <v>31.62</v>
      </c>
      <c r="Q3172">
        <f t="shared" si="197"/>
        <v>112</v>
      </c>
      <c r="R3172" s="16">
        <f t="shared" si="199"/>
        <v>41789.080370370371</v>
      </c>
      <c r="S3172" s="16">
        <f t="shared" si="198"/>
        <v>41822.166666666664</v>
      </c>
    </row>
    <row r="3173" spans="1:19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s="11" t="s">
        <v>8274</v>
      </c>
      <c r="P3173">
        <f t="shared" si="196"/>
        <v>65.099999999999994</v>
      </c>
      <c r="Q3173">
        <f t="shared" si="197"/>
        <v>109</v>
      </c>
      <c r="R3173" s="16">
        <f t="shared" si="199"/>
        <v>42466.608310185184</v>
      </c>
      <c r="S3173" s="16">
        <f t="shared" si="198"/>
        <v>42496.608310185184</v>
      </c>
    </row>
    <row r="3174" spans="1:19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s="11" t="s">
        <v>8274</v>
      </c>
      <c r="P3174">
        <f t="shared" si="196"/>
        <v>79.31</v>
      </c>
      <c r="Q3174">
        <f t="shared" si="197"/>
        <v>115</v>
      </c>
      <c r="R3174" s="16">
        <f t="shared" si="199"/>
        <v>40923.729953703703</v>
      </c>
      <c r="S3174" s="16">
        <f t="shared" si="198"/>
        <v>40953.729953703703</v>
      </c>
    </row>
    <row r="3175" spans="1:19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s="11" t="s">
        <v>8274</v>
      </c>
      <c r="P3175">
        <f t="shared" si="196"/>
        <v>139.19</v>
      </c>
      <c r="Q3175">
        <f t="shared" si="197"/>
        <v>103</v>
      </c>
      <c r="R3175" s="16">
        <f t="shared" si="199"/>
        <v>41878.878379629627</v>
      </c>
      <c r="S3175" s="16">
        <f t="shared" si="198"/>
        <v>41908.878379629627</v>
      </c>
    </row>
    <row r="3176" spans="1:19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s="11" t="s">
        <v>8274</v>
      </c>
      <c r="P3176">
        <f t="shared" si="196"/>
        <v>131.91</v>
      </c>
      <c r="Q3176">
        <f t="shared" si="197"/>
        <v>101</v>
      </c>
      <c r="R3176" s="16">
        <f t="shared" si="199"/>
        <v>41862.864675925928</v>
      </c>
      <c r="S3176" s="16">
        <f t="shared" si="198"/>
        <v>41876.864675925928</v>
      </c>
    </row>
    <row r="3177" spans="1:19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s="11" t="s">
        <v>8274</v>
      </c>
      <c r="P3177">
        <f t="shared" si="196"/>
        <v>91.3</v>
      </c>
      <c r="Q3177">
        <f t="shared" si="197"/>
        <v>110</v>
      </c>
      <c r="R3177" s="16">
        <f t="shared" si="199"/>
        <v>40531.886886574073</v>
      </c>
      <c r="S3177" s="16">
        <f t="shared" si="198"/>
        <v>40591.886886574073</v>
      </c>
    </row>
    <row r="3178" spans="1:19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s="11" t="s">
        <v>8274</v>
      </c>
      <c r="P3178">
        <f t="shared" si="196"/>
        <v>39.67</v>
      </c>
      <c r="Q3178">
        <f t="shared" si="197"/>
        <v>115</v>
      </c>
      <c r="R3178" s="16">
        <f t="shared" si="199"/>
        <v>41477.930914351848</v>
      </c>
      <c r="S3178" s="16">
        <f t="shared" si="198"/>
        <v>41504.625</v>
      </c>
    </row>
    <row r="3179" spans="1:19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s="11" t="s">
        <v>8274</v>
      </c>
      <c r="P3179">
        <f t="shared" si="196"/>
        <v>57.55</v>
      </c>
      <c r="Q3179">
        <f t="shared" si="197"/>
        <v>117</v>
      </c>
      <c r="R3179" s="16">
        <f t="shared" si="199"/>
        <v>41781.666770833333</v>
      </c>
      <c r="S3179" s="16">
        <f t="shared" si="198"/>
        <v>41811.666770833333</v>
      </c>
    </row>
    <row r="3180" spans="1:19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s="11" t="s">
        <v>8274</v>
      </c>
      <c r="P3180">
        <f t="shared" si="196"/>
        <v>33.03</v>
      </c>
      <c r="Q3180">
        <f t="shared" si="197"/>
        <v>172</v>
      </c>
      <c r="R3180" s="16">
        <f t="shared" si="199"/>
        <v>41806.605034722219</v>
      </c>
      <c r="S3180" s="16">
        <f t="shared" si="198"/>
        <v>41836.605034722219</v>
      </c>
    </row>
    <row r="3181" spans="1:19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s="11" t="s">
        <v>8274</v>
      </c>
      <c r="P3181">
        <f t="shared" si="196"/>
        <v>77.34</v>
      </c>
      <c r="Q3181">
        <f t="shared" si="197"/>
        <v>114</v>
      </c>
      <c r="R3181" s="16">
        <f t="shared" si="199"/>
        <v>41375.702210648145</v>
      </c>
      <c r="S3181" s="16">
        <f t="shared" si="198"/>
        <v>41400.702210648145</v>
      </c>
    </row>
    <row r="3182" spans="1:19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s="11" t="s">
        <v>8274</v>
      </c>
      <c r="P3182">
        <f t="shared" si="196"/>
        <v>31.93</v>
      </c>
      <c r="Q3182">
        <f t="shared" si="197"/>
        <v>120</v>
      </c>
      <c r="R3182" s="16">
        <f t="shared" si="199"/>
        <v>41780.412604166668</v>
      </c>
      <c r="S3182" s="16">
        <f t="shared" si="198"/>
        <v>41810.412604166668</v>
      </c>
    </row>
    <row r="3183" spans="1:19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s="11" t="s">
        <v>8274</v>
      </c>
      <c r="P3183">
        <f t="shared" si="196"/>
        <v>36.33</v>
      </c>
      <c r="Q3183">
        <f t="shared" si="197"/>
        <v>109</v>
      </c>
      <c r="R3183" s="16">
        <f t="shared" si="199"/>
        <v>41779.310034722221</v>
      </c>
      <c r="S3183" s="16">
        <f t="shared" si="198"/>
        <v>41805.666666666664</v>
      </c>
    </row>
    <row r="3184" spans="1:19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s="11" t="s">
        <v>8274</v>
      </c>
      <c r="P3184">
        <f t="shared" si="196"/>
        <v>46.77</v>
      </c>
      <c r="Q3184">
        <f t="shared" si="197"/>
        <v>101</v>
      </c>
      <c r="R3184" s="16">
        <f t="shared" si="199"/>
        <v>40883.949317129627</v>
      </c>
      <c r="S3184" s="16">
        <f t="shared" si="198"/>
        <v>40939.708333333336</v>
      </c>
    </row>
    <row r="3185" spans="1:19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s="11" t="s">
        <v>8274</v>
      </c>
      <c r="P3185">
        <f t="shared" si="196"/>
        <v>40.07</v>
      </c>
      <c r="Q3185">
        <f t="shared" si="197"/>
        <v>109</v>
      </c>
      <c r="R3185" s="16">
        <f t="shared" si="199"/>
        <v>41491.79478009259</v>
      </c>
      <c r="S3185" s="16">
        <f t="shared" si="198"/>
        <v>41509.79478009259</v>
      </c>
    </row>
    <row r="3186" spans="1:19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s="11" t="s">
        <v>8274</v>
      </c>
      <c r="P3186">
        <f t="shared" si="196"/>
        <v>100.22</v>
      </c>
      <c r="Q3186">
        <f t="shared" si="197"/>
        <v>107</v>
      </c>
      <c r="R3186" s="16">
        <f t="shared" si="199"/>
        <v>41791.993414351848</v>
      </c>
      <c r="S3186" s="16">
        <f t="shared" si="198"/>
        <v>41821.993414351848</v>
      </c>
    </row>
    <row r="3187" spans="1:19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s="11" t="s">
        <v>8274</v>
      </c>
      <c r="P3187">
        <f t="shared" si="196"/>
        <v>41.67</v>
      </c>
      <c r="Q3187">
        <f t="shared" si="197"/>
        <v>100</v>
      </c>
      <c r="R3187" s="16">
        <f t="shared" si="199"/>
        <v>41829.977326388893</v>
      </c>
      <c r="S3187" s="16">
        <f t="shared" si="198"/>
        <v>41836.977326388893</v>
      </c>
    </row>
    <row r="3188" spans="1:19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s="11" t="s">
        <v>8274</v>
      </c>
      <c r="P3188">
        <f t="shared" si="196"/>
        <v>46.71</v>
      </c>
      <c r="Q3188">
        <f t="shared" si="197"/>
        <v>102</v>
      </c>
      <c r="R3188" s="16">
        <f t="shared" si="199"/>
        <v>41868.924050925925</v>
      </c>
      <c r="S3188" s="16">
        <f t="shared" si="198"/>
        <v>41898.875</v>
      </c>
    </row>
    <row r="3189" spans="1:19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s="11" t="s">
        <v>8274</v>
      </c>
      <c r="P3189">
        <f t="shared" si="196"/>
        <v>71.489999999999995</v>
      </c>
      <c r="Q3189">
        <f t="shared" si="197"/>
        <v>116</v>
      </c>
      <c r="R3189" s="16">
        <f t="shared" si="199"/>
        <v>41835.666354166664</v>
      </c>
      <c r="S3189" s="16">
        <f t="shared" si="198"/>
        <v>41855.666354166664</v>
      </c>
    </row>
    <row r="3190" spans="1:19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s="11" t="s">
        <v>8315</v>
      </c>
      <c r="P3190">
        <f t="shared" si="196"/>
        <v>14.44</v>
      </c>
      <c r="Q3190">
        <f t="shared" si="197"/>
        <v>65</v>
      </c>
      <c r="R3190" s="16">
        <f t="shared" si="199"/>
        <v>42144.415532407409</v>
      </c>
      <c r="S3190" s="16">
        <f t="shared" si="198"/>
        <v>42165.415532407409</v>
      </c>
    </row>
    <row r="3191" spans="1:19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s="11" t="s">
        <v>8315</v>
      </c>
      <c r="P3191">
        <f t="shared" si="196"/>
        <v>356.84</v>
      </c>
      <c r="Q3191">
        <f t="shared" si="197"/>
        <v>12</v>
      </c>
      <c r="R3191" s="16">
        <f t="shared" si="199"/>
        <v>42118.346435185187</v>
      </c>
      <c r="S3191" s="16">
        <f t="shared" si="198"/>
        <v>42148.346435185187</v>
      </c>
    </row>
    <row r="3192" spans="1:19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s="11" t="s">
        <v>8315</v>
      </c>
      <c r="P3192">
        <f t="shared" si="196"/>
        <v>0</v>
      </c>
      <c r="Q3192">
        <f t="shared" si="197"/>
        <v>0</v>
      </c>
      <c r="R3192" s="16">
        <f t="shared" si="199"/>
        <v>42683.151331018518</v>
      </c>
      <c r="S3192" s="16">
        <f t="shared" si="198"/>
        <v>42713.192997685182</v>
      </c>
    </row>
    <row r="3193" spans="1:19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s="11" t="s">
        <v>8315</v>
      </c>
      <c r="P3193">
        <f t="shared" si="196"/>
        <v>37.75</v>
      </c>
      <c r="Q3193">
        <f t="shared" si="197"/>
        <v>4</v>
      </c>
      <c r="R3193" s="16">
        <f t="shared" si="199"/>
        <v>42538.755428240736</v>
      </c>
      <c r="S3193" s="16">
        <f t="shared" si="198"/>
        <v>42598.755428240736</v>
      </c>
    </row>
    <row r="3194" spans="1:19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s="11" t="s">
        <v>8315</v>
      </c>
      <c r="P3194">
        <f t="shared" si="196"/>
        <v>12.75</v>
      </c>
      <c r="Q3194">
        <f t="shared" si="197"/>
        <v>1</v>
      </c>
      <c r="R3194" s="16">
        <f t="shared" si="199"/>
        <v>42018.94049768518</v>
      </c>
      <c r="S3194" s="16">
        <f t="shared" si="198"/>
        <v>42063.916666666672</v>
      </c>
    </row>
    <row r="3195" spans="1:19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s="11" t="s">
        <v>8315</v>
      </c>
      <c r="P3195">
        <f t="shared" si="196"/>
        <v>24.46</v>
      </c>
      <c r="Q3195">
        <f t="shared" si="197"/>
        <v>12</v>
      </c>
      <c r="R3195" s="16">
        <f t="shared" si="199"/>
        <v>42010.968240740738</v>
      </c>
      <c r="S3195" s="16">
        <f t="shared" si="198"/>
        <v>42055.968240740738</v>
      </c>
    </row>
    <row r="3196" spans="1:19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s="11" t="s">
        <v>8315</v>
      </c>
      <c r="P3196">
        <f t="shared" si="196"/>
        <v>0</v>
      </c>
      <c r="Q3196">
        <f t="shared" si="197"/>
        <v>0</v>
      </c>
      <c r="R3196" s="16">
        <f t="shared" si="199"/>
        <v>42182.062476851846</v>
      </c>
      <c r="S3196" s="16">
        <f t="shared" si="198"/>
        <v>42212.062476851846</v>
      </c>
    </row>
    <row r="3197" spans="1:19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s="11" t="s">
        <v>8315</v>
      </c>
      <c r="P3197">
        <f t="shared" si="196"/>
        <v>53.08</v>
      </c>
      <c r="Q3197">
        <f t="shared" si="197"/>
        <v>59</v>
      </c>
      <c r="R3197" s="16">
        <f t="shared" si="199"/>
        <v>42017.594236111108</v>
      </c>
      <c r="S3197" s="16">
        <f t="shared" si="198"/>
        <v>42047.594236111108</v>
      </c>
    </row>
    <row r="3198" spans="1:19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s="11" t="s">
        <v>8315</v>
      </c>
      <c r="P3198">
        <f t="shared" si="196"/>
        <v>300</v>
      </c>
      <c r="Q3198">
        <f t="shared" si="197"/>
        <v>0</v>
      </c>
      <c r="R3198" s="16">
        <f t="shared" si="199"/>
        <v>42157.598090277781</v>
      </c>
      <c r="S3198" s="16">
        <f t="shared" si="198"/>
        <v>42217.583333333328</v>
      </c>
    </row>
    <row r="3199" spans="1:19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s="11" t="s">
        <v>8315</v>
      </c>
      <c r="P3199">
        <f t="shared" si="196"/>
        <v>286.25</v>
      </c>
      <c r="Q3199">
        <f t="shared" si="197"/>
        <v>11</v>
      </c>
      <c r="R3199" s="16">
        <f t="shared" si="199"/>
        <v>42009.493263888886</v>
      </c>
      <c r="S3199" s="16">
        <f t="shared" si="198"/>
        <v>42039.493263888886</v>
      </c>
    </row>
    <row r="3200" spans="1:19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s="11" t="s">
        <v>8315</v>
      </c>
      <c r="P3200">
        <f t="shared" si="196"/>
        <v>36.67</v>
      </c>
      <c r="Q3200">
        <f t="shared" si="197"/>
        <v>0</v>
      </c>
      <c r="R3200" s="16">
        <f t="shared" si="199"/>
        <v>42013.424502314811</v>
      </c>
      <c r="S3200" s="16">
        <f t="shared" si="198"/>
        <v>42051.424502314811</v>
      </c>
    </row>
    <row r="3201" spans="1:19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s="11" t="s">
        <v>8315</v>
      </c>
      <c r="P3201">
        <f t="shared" si="196"/>
        <v>49.21</v>
      </c>
      <c r="Q3201">
        <f t="shared" si="197"/>
        <v>52</v>
      </c>
      <c r="R3201" s="16">
        <f t="shared" si="199"/>
        <v>41858.761782407404</v>
      </c>
      <c r="S3201" s="16">
        <f t="shared" si="198"/>
        <v>41888.875</v>
      </c>
    </row>
    <row r="3202" spans="1:19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s="11" t="s">
        <v>8315</v>
      </c>
      <c r="P3202">
        <f t="shared" ref="P3202:P3265" si="200">IFERROR(ROUND(E3202/L3202,2),0)</f>
        <v>1</v>
      </c>
      <c r="Q3202">
        <f t="shared" ref="Q3202:Q3265" si="201">ROUND((E3202/D3202)*100,0)</f>
        <v>0</v>
      </c>
      <c r="R3202" s="16">
        <f t="shared" si="199"/>
        <v>42460.320613425924</v>
      </c>
      <c r="S3202" s="16">
        <f t="shared" si="198"/>
        <v>42490.231944444444</v>
      </c>
    </row>
    <row r="3203" spans="1:19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s="11" t="s">
        <v>8315</v>
      </c>
      <c r="P3203">
        <f t="shared" si="200"/>
        <v>12.5</v>
      </c>
      <c r="Q3203">
        <f t="shared" si="201"/>
        <v>1</v>
      </c>
      <c r="R3203" s="16">
        <f t="shared" si="199"/>
        <v>41861.767094907409</v>
      </c>
      <c r="S3203" s="16">
        <f t="shared" ref="S3203:S3266" si="202">(((I3203/60)/60)/24)+DATE(1970,1,1)</f>
        <v>41882.767094907409</v>
      </c>
    </row>
    <row r="3204" spans="1:19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s="11" t="s">
        <v>8315</v>
      </c>
      <c r="P3204">
        <f t="shared" si="200"/>
        <v>109.04</v>
      </c>
      <c r="Q3204">
        <f t="shared" si="201"/>
        <v>55</v>
      </c>
      <c r="R3204" s="16">
        <f t="shared" ref="R3204:R3267" si="203">(((J3204/60)/60)/24)+DATE(1970,1,1)</f>
        <v>42293.853541666671</v>
      </c>
      <c r="S3204" s="16">
        <f t="shared" si="202"/>
        <v>42352.249305555553</v>
      </c>
    </row>
    <row r="3205" spans="1:19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s="11" t="s">
        <v>8315</v>
      </c>
      <c r="P3205">
        <f t="shared" si="200"/>
        <v>41.67</v>
      </c>
      <c r="Q3205">
        <f t="shared" si="201"/>
        <v>25</v>
      </c>
      <c r="R3205" s="16">
        <f t="shared" si="203"/>
        <v>42242.988680555558</v>
      </c>
      <c r="S3205" s="16">
        <f t="shared" si="202"/>
        <v>42272.988680555558</v>
      </c>
    </row>
    <row r="3206" spans="1:19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s="11" t="s">
        <v>8315</v>
      </c>
      <c r="P3206">
        <f t="shared" si="200"/>
        <v>0</v>
      </c>
      <c r="Q3206">
        <f t="shared" si="201"/>
        <v>0</v>
      </c>
      <c r="R3206" s="16">
        <f t="shared" si="203"/>
        <v>42172.686099537037</v>
      </c>
      <c r="S3206" s="16">
        <f t="shared" si="202"/>
        <v>42202.676388888889</v>
      </c>
    </row>
    <row r="3207" spans="1:19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s="11" t="s">
        <v>8315</v>
      </c>
      <c r="P3207">
        <f t="shared" si="200"/>
        <v>22.75</v>
      </c>
      <c r="Q3207">
        <f t="shared" si="201"/>
        <v>3</v>
      </c>
      <c r="R3207" s="16">
        <f t="shared" si="203"/>
        <v>42095.374675925923</v>
      </c>
      <c r="S3207" s="16">
        <f t="shared" si="202"/>
        <v>42125.374675925923</v>
      </c>
    </row>
    <row r="3208" spans="1:19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s="11" t="s">
        <v>8315</v>
      </c>
      <c r="P3208">
        <f t="shared" si="200"/>
        <v>0</v>
      </c>
      <c r="Q3208">
        <f t="shared" si="201"/>
        <v>0</v>
      </c>
      <c r="R3208" s="16">
        <f t="shared" si="203"/>
        <v>42236.276053240741</v>
      </c>
      <c r="S3208" s="16">
        <f t="shared" si="202"/>
        <v>42266.276053240741</v>
      </c>
    </row>
    <row r="3209" spans="1:19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s="11" t="s">
        <v>8315</v>
      </c>
      <c r="P3209">
        <f t="shared" si="200"/>
        <v>70.83</v>
      </c>
      <c r="Q3209">
        <f t="shared" si="201"/>
        <v>46</v>
      </c>
      <c r="R3209" s="16">
        <f t="shared" si="203"/>
        <v>42057.277858796297</v>
      </c>
      <c r="S3209" s="16">
        <f t="shared" si="202"/>
        <v>42117.236192129625</v>
      </c>
    </row>
    <row r="3210" spans="1:19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s="11" t="s">
        <v>8274</v>
      </c>
      <c r="P3210">
        <f t="shared" si="200"/>
        <v>63.11</v>
      </c>
      <c r="Q3210">
        <f t="shared" si="201"/>
        <v>104</v>
      </c>
      <c r="R3210" s="16">
        <f t="shared" si="203"/>
        <v>41827.605057870373</v>
      </c>
      <c r="S3210" s="16">
        <f t="shared" si="202"/>
        <v>41848.605057870373</v>
      </c>
    </row>
    <row r="3211" spans="1:19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s="11" t="s">
        <v>8274</v>
      </c>
      <c r="P3211">
        <f t="shared" si="200"/>
        <v>50.16</v>
      </c>
      <c r="Q3211">
        <f t="shared" si="201"/>
        <v>119</v>
      </c>
      <c r="R3211" s="16">
        <f t="shared" si="203"/>
        <v>41778.637245370373</v>
      </c>
      <c r="S3211" s="16">
        <f t="shared" si="202"/>
        <v>41810.958333333336</v>
      </c>
    </row>
    <row r="3212" spans="1:19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s="11" t="s">
        <v>8274</v>
      </c>
      <c r="P3212">
        <f t="shared" si="200"/>
        <v>62.88</v>
      </c>
      <c r="Q3212">
        <f t="shared" si="201"/>
        <v>126</v>
      </c>
      <c r="R3212" s="16">
        <f t="shared" si="203"/>
        <v>41013.936562499999</v>
      </c>
      <c r="S3212" s="16">
        <f t="shared" si="202"/>
        <v>41061.165972222225</v>
      </c>
    </row>
    <row r="3213" spans="1:19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s="11" t="s">
        <v>8274</v>
      </c>
      <c r="P3213">
        <f t="shared" si="200"/>
        <v>85.53</v>
      </c>
      <c r="Q3213">
        <f t="shared" si="201"/>
        <v>120</v>
      </c>
      <c r="R3213" s="16">
        <f t="shared" si="203"/>
        <v>41834.586574074077</v>
      </c>
      <c r="S3213" s="16">
        <f t="shared" si="202"/>
        <v>41866.083333333336</v>
      </c>
    </row>
    <row r="3214" spans="1:19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s="11" t="s">
        <v>8274</v>
      </c>
      <c r="P3214">
        <f t="shared" si="200"/>
        <v>53.72</v>
      </c>
      <c r="Q3214">
        <f t="shared" si="201"/>
        <v>126</v>
      </c>
      <c r="R3214" s="16">
        <f t="shared" si="203"/>
        <v>41829.795729166668</v>
      </c>
      <c r="S3214" s="16">
        <f t="shared" si="202"/>
        <v>41859.795729166668</v>
      </c>
    </row>
    <row r="3215" spans="1:19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s="11" t="s">
        <v>8274</v>
      </c>
      <c r="P3215">
        <f t="shared" si="200"/>
        <v>127.81</v>
      </c>
      <c r="Q3215">
        <f t="shared" si="201"/>
        <v>100</v>
      </c>
      <c r="R3215" s="16">
        <f t="shared" si="203"/>
        <v>42171.763414351852</v>
      </c>
      <c r="S3215" s="16">
        <f t="shared" si="202"/>
        <v>42211.763414351852</v>
      </c>
    </row>
    <row r="3216" spans="1:19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s="11" t="s">
        <v>8274</v>
      </c>
      <c r="P3216">
        <f t="shared" si="200"/>
        <v>106.57</v>
      </c>
      <c r="Q3216">
        <f t="shared" si="201"/>
        <v>102</v>
      </c>
      <c r="R3216" s="16">
        <f t="shared" si="203"/>
        <v>42337.792511574073</v>
      </c>
      <c r="S3216" s="16">
        <f t="shared" si="202"/>
        <v>42374.996527777781</v>
      </c>
    </row>
    <row r="3217" spans="1:19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s="11" t="s">
        <v>8274</v>
      </c>
      <c r="P3217">
        <f t="shared" si="200"/>
        <v>262.11</v>
      </c>
      <c r="Q3217">
        <f t="shared" si="201"/>
        <v>100</v>
      </c>
      <c r="R3217" s="16">
        <f t="shared" si="203"/>
        <v>42219.665173611109</v>
      </c>
      <c r="S3217" s="16">
        <f t="shared" si="202"/>
        <v>42257.165972222225</v>
      </c>
    </row>
    <row r="3218" spans="1:19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s="11" t="s">
        <v>8274</v>
      </c>
      <c r="P3218">
        <f t="shared" si="200"/>
        <v>57.17</v>
      </c>
      <c r="Q3218">
        <f t="shared" si="201"/>
        <v>100</v>
      </c>
      <c r="R3218" s="16">
        <f t="shared" si="203"/>
        <v>42165.462627314817</v>
      </c>
      <c r="S3218" s="16">
        <f t="shared" si="202"/>
        <v>42196.604166666672</v>
      </c>
    </row>
    <row r="3219" spans="1:19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s="11" t="s">
        <v>8274</v>
      </c>
      <c r="P3219">
        <f t="shared" si="200"/>
        <v>50.2</v>
      </c>
      <c r="Q3219">
        <f t="shared" si="201"/>
        <v>116</v>
      </c>
      <c r="R3219" s="16">
        <f t="shared" si="203"/>
        <v>42648.546111111107</v>
      </c>
      <c r="S3219" s="16">
        <f t="shared" si="202"/>
        <v>42678.546111111107</v>
      </c>
    </row>
    <row r="3220" spans="1:19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s="11" t="s">
        <v>8274</v>
      </c>
      <c r="P3220">
        <f t="shared" si="200"/>
        <v>66.59</v>
      </c>
      <c r="Q3220">
        <f t="shared" si="201"/>
        <v>102</v>
      </c>
      <c r="R3220" s="16">
        <f t="shared" si="203"/>
        <v>41971.002152777779</v>
      </c>
      <c r="S3220" s="16">
        <f t="shared" si="202"/>
        <v>42004</v>
      </c>
    </row>
    <row r="3221" spans="1:19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s="11" t="s">
        <v>8274</v>
      </c>
      <c r="P3221">
        <f t="shared" si="200"/>
        <v>168.25</v>
      </c>
      <c r="Q3221">
        <f t="shared" si="201"/>
        <v>100</v>
      </c>
      <c r="R3221" s="16">
        <f t="shared" si="203"/>
        <v>42050.983182870375</v>
      </c>
      <c r="S3221" s="16">
        <f t="shared" si="202"/>
        <v>42085.941516203704</v>
      </c>
    </row>
    <row r="3222" spans="1:19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s="11" t="s">
        <v>8274</v>
      </c>
      <c r="P3222">
        <f t="shared" si="200"/>
        <v>256.37</v>
      </c>
      <c r="Q3222">
        <f t="shared" si="201"/>
        <v>101</v>
      </c>
      <c r="R3222" s="16">
        <f t="shared" si="203"/>
        <v>42772.833379629628</v>
      </c>
      <c r="S3222" s="16">
        <f t="shared" si="202"/>
        <v>42806.875</v>
      </c>
    </row>
    <row r="3223" spans="1:19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s="11" t="s">
        <v>8274</v>
      </c>
      <c r="P3223">
        <f t="shared" si="200"/>
        <v>36.61</v>
      </c>
      <c r="Q3223">
        <f t="shared" si="201"/>
        <v>103</v>
      </c>
      <c r="R3223" s="16">
        <f t="shared" si="203"/>
        <v>42155.696793981479</v>
      </c>
      <c r="S3223" s="16">
        <f t="shared" si="202"/>
        <v>42190.696793981479</v>
      </c>
    </row>
    <row r="3224" spans="1:19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s="11" t="s">
        <v>8274</v>
      </c>
      <c r="P3224">
        <f t="shared" si="200"/>
        <v>37.14</v>
      </c>
      <c r="Q3224">
        <f t="shared" si="201"/>
        <v>125</v>
      </c>
      <c r="R3224" s="16">
        <f t="shared" si="203"/>
        <v>42270.582141203704</v>
      </c>
      <c r="S3224" s="16">
        <f t="shared" si="202"/>
        <v>42301.895138888889</v>
      </c>
    </row>
    <row r="3225" spans="1:19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s="11" t="s">
        <v>8274</v>
      </c>
      <c r="P3225">
        <f t="shared" si="200"/>
        <v>45.88</v>
      </c>
      <c r="Q3225">
        <f t="shared" si="201"/>
        <v>110</v>
      </c>
      <c r="R3225" s="16">
        <f t="shared" si="203"/>
        <v>42206.835370370376</v>
      </c>
      <c r="S3225" s="16">
        <f t="shared" si="202"/>
        <v>42236.835370370376</v>
      </c>
    </row>
    <row r="3226" spans="1:19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s="11" t="s">
        <v>8274</v>
      </c>
      <c r="P3226">
        <f t="shared" si="200"/>
        <v>141.71</v>
      </c>
      <c r="Q3226">
        <f t="shared" si="201"/>
        <v>102</v>
      </c>
      <c r="R3226" s="16">
        <f t="shared" si="203"/>
        <v>42697.850844907407</v>
      </c>
      <c r="S3226" s="16">
        <f t="shared" si="202"/>
        <v>42745.208333333328</v>
      </c>
    </row>
    <row r="3227" spans="1:19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s="11" t="s">
        <v>8274</v>
      </c>
      <c r="P3227">
        <f t="shared" si="200"/>
        <v>52.49</v>
      </c>
      <c r="Q3227">
        <f t="shared" si="201"/>
        <v>102</v>
      </c>
      <c r="R3227" s="16">
        <f t="shared" si="203"/>
        <v>42503.559467592597</v>
      </c>
      <c r="S3227" s="16">
        <f t="shared" si="202"/>
        <v>42524.875</v>
      </c>
    </row>
    <row r="3228" spans="1:19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s="11" t="s">
        <v>8274</v>
      </c>
      <c r="P3228">
        <f t="shared" si="200"/>
        <v>59.52</v>
      </c>
      <c r="Q3228">
        <f t="shared" si="201"/>
        <v>104</v>
      </c>
      <c r="R3228" s="16">
        <f t="shared" si="203"/>
        <v>42277.583472222221</v>
      </c>
      <c r="S3228" s="16">
        <f t="shared" si="202"/>
        <v>42307.583472222221</v>
      </c>
    </row>
    <row r="3229" spans="1:19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s="11" t="s">
        <v>8274</v>
      </c>
      <c r="P3229">
        <f t="shared" si="200"/>
        <v>50</v>
      </c>
      <c r="Q3229">
        <f t="shared" si="201"/>
        <v>125</v>
      </c>
      <c r="R3229" s="16">
        <f t="shared" si="203"/>
        <v>42722.882361111115</v>
      </c>
      <c r="S3229" s="16">
        <f t="shared" si="202"/>
        <v>42752.882361111115</v>
      </c>
    </row>
    <row r="3230" spans="1:19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s="11" t="s">
        <v>8274</v>
      </c>
      <c r="P3230">
        <f t="shared" si="200"/>
        <v>193.62</v>
      </c>
      <c r="Q3230">
        <f t="shared" si="201"/>
        <v>102</v>
      </c>
      <c r="R3230" s="16">
        <f t="shared" si="203"/>
        <v>42323.70930555556</v>
      </c>
      <c r="S3230" s="16">
        <f t="shared" si="202"/>
        <v>42355.207638888889</v>
      </c>
    </row>
    <row r="3231" spans="1:19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s="11" t="s">
        <v>8274</v>
      </c>
      <c r="P3231">
        <f t="shared" si="200"/>
        <v>106.8</v>
      </c>
      <c r="Q3231">
        <f t="shared" si="201"/>
        <v>108</v>
      </c>
      <c r="R3231" s="16">
        <f t="shared" si="203"/>
        <v>41933.291643518518</v>
      </c>
      <c r="S3231" s="16">
        <f t="shared" si="202"/>
        <v>41963.333310185189</v>
      </c>
    </row>
    <row r="3232" spans="1:19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s="11" t="s">
        <v>8274</v>
      </c>
      <c r="P3232">
        <f t="shared" si="200"/>
        <v>77.22</v>
      </c>
      <c r="Q3232">
        <f t="shared" si="201"/>
        <v>110</v>
      </c>
      <c r="R3232" s="16">
        <f t="shared" si="203"/>
        <v>41898.168125000004</v>
      </c>
      <c r="S3232" s="16">
        <f t="shared" si="202"/>
        <v>41913.165972222225</v>
      </c>
    </row>
    <row r="3233" spans="1:19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s="11" t="s">
        <v>8274</v>
      </c>
      <c r="P3233">
        <f t="shared" si="200"/>
        <v>57.5</v>
      </c>
      <c r="Q3233">
        <f t="shared" si="201"/>
        <v>161</v>
      </c>
      <c r="R3233" s="16">
        <f t="shared" si="203"/>
        <v>42446.943831018521</v>
      </c>
      <c r="S3233" s="16">
        <f t="shared" si="202"/>
        <v>42476.943831018521</v>
      </c>
    </row>
    <row r="3234" spans="1:19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s="11" t="s">
        <v>8274</v>
      </c>
      <c r="P3234">
        <f t="shared" si="200"/>
        <v>50.46</v>
      </c>
      <c r="Q3234">
        <f t="shared" si="201"/>
        <v>131</v>
      </c>
      <c r="R3234" s="16">
        <f t="shared" si="203"/>
        <v>42463.81385416667</v>
      </c>
      <c r="S3234" s="16">
        <f t="shared" si="202"/>
        <v>42494.165972222225</v>
      </c>
    </row>
    <row r="3235" spans="1:19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s="11" t="s">
        <v>8274</v>
      </c>
      <c r="P3235">
        <f t="shared" si="200"/>
        <v>97.38</v>
      </c>
      <c r="Q3235">
        <f t="shared" si="201"/>
        <v>119</v>
      </c>
      <c r="R3235" s="16">
        <f t="shared" si="203"/>
        <v>42766.805034722223</v>
      </c>
      <c r="S3235" s="16">
        <f t="shared" si="202"/>
        <v>42796.805034722223</v>
      </c>
    </row>
    <row r="3236" spans="1:19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s="11" t="s">
        <v>8274</v>
      </c>
      <c r="P3236">
        <f t="shared" si="200"/>
        <v>34.92</v>
      </c>
      <c r="Q3236">
        <f t="shared" si="201"/>
        <v>100</v>
      </c>
      <c r="R3236" s="16">
        <f t="shared" si="203"/>
        <v>42734.789444444439</v>
      </c>
      <c r="S3236" s="16">
        <f t="shared" si="202"/>
        <v>42767.979861111111</v>
      </c>
    </row>
    <row r="3237" spans="1:19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s="11" t="s">
        <v>8274</v>
      </c>
      <c r="P3237">
        <f t="shared" si="200"/>
        <v>85.53</v>
      </c>
      <c r="Q3237">
        <f t="shared" si="201"/>
        <v>103</v>
      </c>
      <c r="R3237" s="16">
        <f t="shared" si="203"/>
        <v>42522.347812499997</v>
      </c>
      <c r="S3237" s="16">
        <f t="shared" si="202"/>
        <v>42552.347812499997</v>
      </c>
    </row>
    <row r="3238" spans="1:19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s="11" t="s">
        <v>8274</v>
      </c>
      <c r="P3238">
        <f t="shared" si="200"/>
        <v>182.91</v>
      </c>
      <c r="Q3238">
        <f t="shared" si="201"/>
        <v>101</v>
      </c>
      <c r="R3238" s="16">
        <f t="shared" si="203"/>
        <v>42702.917048611111</v>
      </c>
      <c r="S3238" s="16">
        <f t="shared" si="202"/>
        <v>42732.917048611111</v>
      </c>
    </row>
    <row r="3239" spans="1:19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s="11" t="s">
        <v>8274</v>
      </c>
      <c r="P3239">
        <f t="shared" si="200"/>
        <v>131.13999999999999</v>
      </c>
      <c r="Q3239">
        <f t="shared" si="201"/>
        <v>101</v>
      </c>
      <c r="R3239" s="16">
        <f t="shared" si="203"/>
        <v>42252.474351851852</v>
      </c>
      <c r="S3239" s="16">
        <f t="shared" si="202"/>
        <v>42276.165972222225</v>
      </c>
    </row>
    <row r="3240" spans="1:19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s="11" t="s">
        <v>8274</v>
      </c>
      <c r="P3240">
        <f t="shared" si="200"/>
        <v>39.81</v>
      </c>
      <c r="Q3240">
        <f t="shared" si="201"/>
        <v>112</v>
      </c>
      <c r="R3240" s="16">
        <f t="shared" si="203"/>
        <v>42156.510393518518</v>
      </c>
      <c r="S3240" s="16">
        <f t="shared" si="202"/>
        <v>42186.510393518518</v>
      </c>
    </row>
    <row r="3241" spans="1:19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s="11" t="s">
        <v>8274</v>
      </c>
      <c r="P3241">
        <f t="shared" si="200"/>
        <v>59.7</v>
      </c>
      <c r="Q3241">
        <f t="shared" si="201"/>
        <v>106</v>
      </c>
      <c r="R3241" s="16">
        <f t="shared" si="203"/>
        <v>42278.089039351849</v>
      </c>
      <c r="S3241" s="16">
        <f t="shared" si="202"/>
        <v>42302.999305555553</v>
      </c>
    </row>
    <row r="3242" spans="1:19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s="11" t="s">
        <v>8274</v>
      </c>
      <c r="P3242">
        <f t="shared" si="200"/>
        <v>88.74</v>
      </c>
      <c r="Q3242">
        <f t="shared" si="201"/>
        <v>101</v>
      </c>
      <c r="R3242" s="16">
        <f t="shared" si="203"/>
        <v>42754.693842592591</v>
      </c>
      <c r="S3242" s="16">
        <f t="shared" si="202"/>
        <v>42782.958333333328</v>
      </c>
    </row>
    <row r="3243" spans="1:19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s="11" t="s">
        <v>8274</v>
      </c>
      <c r="P3243">
        <f t="shared" si="200"/>
        <v>58.69</v>
      </c>
      <c r="Q3243">
        <f t="shared" si="201"/>
        <v>115</v>
      </c>
      <c r="R3243" s="16">
        <f t="shared" si="203"/>
        <v>41893.324884259258</v>
      </c>
      <c r="S3243" s="16">
        <f t="shared" si="202"/>
        <v>41926.290972222225</v>
      </c>
    </row>
    <row r="3244" spans="1:19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s="11" t="s">
        <v>8274</v>
      </c>
      <c r="P3244">
        <f t="shared" si="200"/>
        <v>69.569999999999993</v>
      </c>
      <c r="Q3244">
        <f t="shared" si="201"/>
        <v>127</v>
      </c>
      <c r="R3244" s="16">
        <f t="shared" si="203"/>
        <v>41871.755694444444</v>
      </c>
      <c r="S3244" s="16">
        <f t="shared" si="202"/>
        <v>41901.755694444444</v>
      </c>
    </row>
    <row r="3245" spans="1:19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s="11" t="s">
        <v>8274</v>
      </c>
      <c r="P3245">
        <f t="shared" si="200"/>
        <v>115.87</v>
      </c>
      <c r="Q3245">
        <f t="shared" si="201"/>
        <v>103</v>
      </c>
      <c r="R3245" s="16">
        <f t="shared" si="203"/>
        <v>42262.096782407403</v>
      </c>
      <c r="S3245" s="16">
        <f t="shared" si="202"/>
        <v>42286</v>
      </c>
    </row>
    <row r="3246" spans="1:19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s="11" t="s">
        <v>8274</v>
      </c>
      <c r="P3246">
        <f t="shared" si="200"/>
        <v>23.87</v>
      </c>
      <c r="Q3246">
        <f t="shared" si="201"/>
        <v>103</v>
      </c>
      <c r="R3246" s="16">
        <f t="shared" si="203"/>
        <v>42675.694236111114</v>
      </c>
      <c r="S3246" s="16">
        <f t="shared" si="202"/>
        <v>42705.735902777778</v>
      </c>
    </row>
    <row r="3247" spans="1:19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s="11" t="s">
        <v>8274</v>
      </c>
      <c r="P3247">
        <f t="shared" si="200"/>
        <v>81.13</v>
      </c>
      <c r="Q3247">
        <f t="shared" si="201"/>
        <v>104</v>
      </c>
      <c r="R3247" s="16">
        <f t="shared" si="203"/>
        <v>42135.60020833333</v>
      </c>
      <c r="S3247" s="16">
        <f t="shared" si="202"/>
        <v>42167.083333333328</v>
      </c>
    </row>
    <row r="3248" spans="1:19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s="11" t="s">
        <v>8274</v>
      </c>
      <c r="P3248">
        <f t="shared" si="200"/>
        <v>57.63</v>
      </c>
      <c r="Q3248">
        <f t="shared" si="201"/>
        <v>111</v>
      </c>
      <c r="R3248" s="16">
        <f t="shared" si="203"/>
        <v>42230.472222222219</v>
      </c>
      <c r="S3248" s="16">
        <f t="shared" si="202"/>
        <v>42259.165972222225</v>
      </c>
    </row>
    <row r="3249" spans="1:19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s="11" t="s">
        <v>8274</v>
      </c>
      <c r="P3249">
        <f t="shared" si="200"/>
        <v>46.43</v>
      </c>
      <c r="Q3249">
        <f t="shared" si="201"/>
        <v>106</v>
      </c>
      <c r="R3249" s="16">
        <f t="shared" si="203"/>
        <v>42167.434166666666</v>
      </c>
      <c r="S3249" s="16">
        <f t="shared" si="202"/>
        <v>42197.434166666666</v>
      </c>
    </row>
    <row r="3250" spans="1:19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s="11" t="s">
        <v>8274</v>
      </c>
      <c r="P3250">
        <f t="shared" si="200"/>
        <v>60.48</v>
      </c>
      <c r="Q3250">
        <f t="shared" si="201"/>
        <v>101</v>
      </c>
      <c r="R3250" s="16">
        <f t="shared" si="203"/>
        <v>42068.888391203705</v>
      </c>
      <c r="S3250" s="16">
        <f t="shared" si="202"/>
        <v>42098.846724537041</v>
      </c>
    </row>
    <row r="3251" spans="1:19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s="11" t="s">
        <v>8274</v>
      </c>
      <c r="P3251">
        <f t="shared" si="200"/>
        <v>65.58</v>
      </c>
      <c r="Q3251">
        <f t="shared" si="201"/>
        <v>105</v>
      </c>
      <c r="R3251" s="16">
        <f t="shared" si="203"/>
        <v>42145.746689814812</v>
      </c>
      <c r="S3251" s="16">
        <f t="shared" si="202"/>
        <v>42175.746689814812</v>
      </c>
    </row>
    <row r="3252" spans="1:19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s="11" t="s">
        <v>8274</v>
      </c>
      <c r="P3252">
        <f t="shared" si="200"/>
        <v>119.19</v>
      </c>
      <c r="Q3252">
        <f t="shared" si="201"/>
        <v>102</v>
      </c>
      <c r="R3252" s="16">
        <f t="shared" si="203"/>
        <v>41918.742175925923</v>
      </c>
      <c r="S3252" s="16">
        <f t="shared" si="202"/>
        <v>41948.783842592595</v>
      </c>
    </row>
    <row r="3253" spans="1:19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s="11" t="s">
        <v>8274</v>
      </c>
      <c r="P3253">
        <f t="shared" si="200"/>
        <v>83.05</v>
      </c>
      <c r="Q3253">
        <f t="shared" si="201"/>
        <v>111</v>
      </c>
      <c r="R3253" s="16">
        <f t="shared" si="203"/>
        <v>42146.731087962966</v>
      </c>
      <c r="S3253" s="16">
        <f t="shared" si="202"/>
        <v>42176.731087962966</v>
      </c>
    </row>
    <row r="3254" spans="1:19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s="11" t="s">
        <v>8274</v>
      </c>
      <c r="P3254">
        <f t="shared" si="200"/>
        <v>57.52</v>
      </c>
      <c r="Q3254">
        <f t="shared" si="201"/>
        <v>128</v>
      </c>
      <c r="R3254" s="16">
        <f t="shared" si="203"/>
        <v>42590.472685185188</v>
      </c>
      <c r="S3254" s="16">
        <f t="shared" si="202"/>
        <v>42620.472685185188</v>
      </c>
    </row>
    <row r="3255" spans="1:19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s="11" t="s">
        <v>8274</v>
      </c>
      <c r="P3255">
        <f t="shared" si="200"/>
        <v>177.09</v>
      </c>
      <c r="Q3255">
        <f t="shared" si="201"/>
        <v>102</v>
      </c>
      <c r="R3255" s="16">
        <f t="shared" si="203"/>
        <v>42602.576712962968</v>
      </c>
      <c r="S3255" s="16">
        <f t="shared" si="202"/>
        <v>42621.15625</v>
      </c>
    </row>
    <row r="3256" spans="1:19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s="11" t="s">
        <v>8274</v>
      </c>
      <c r="P3256">
        <f t="shared" si="200"/>
        <v>70.77</v>
      </c>
      <c r="Q3256">
        <f t="shared" si="201"/>
        <v>101</v>
      </c>
      <c r="R3256" s="16">
        <f t="shared" si="203"/>
        <v>42059.085752314815</v>
      </c>
      <c r="S3256" s="16">
        <f t="shared" si="202"/>
        <v>42089.044085648144</v>
      </c>
    </row>
    <row r="3257" spans="1:19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s="11" t="s">
        <v>8274</v>
      </c>
      <c r="P3257">
        <f t="shared" si="200"/>
        <v>29.17</v>
      </c>
      <c r="Q3257">
        <f t="shared" si="201"/>
        <v>175</v>
      </c>
      <c r="R3257" s="16">
        <f t="shared" si="203"/>
        <v>41889.768229166664</v>
      </c>
      <c r="S3257" s="16">
        <f t="shared" si="202"/>
        <v>41919.768229166664</v>
      </c>
    </row>
    <row r="3258" spans="1:19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s="11" t="s">
        <v>8274</v>
      </c>
      <c r="P3258">
        <f t="shared" si="200"/>
        <v>72.760000000000005</v>
      </c>
      <c r="Q3258">
        <f t="shared" si="201"/>
        <v>128</v>
      </c>
      <c r="R3258" s="16">
        <f t="shared" si="203"/>
        <v>42144.573807870373</v>
      </c>
      <c r="S3258" s="16">
        <f t="shared" si="202"/>
        <v>42166.165972222225</v>
      </c>
    </row>
    <row r="3259" spans="1:19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s="11" t="s">
        <v>8274</v>
      </c>
      <c r="P3259">
        <f t="shared" si="200"/>
        <v>51.85</v>
      </c>
      <c r="Q3259">
        <f t="shared" si="201"/>
        <v>106</v>
      </c>
      <c r="R3259" s="16">
        <f t="shared" si="203"/>
        <v>42758.559629629628</v>
      </c>
      <c r="S3259" s="16">
        <f t="shared" si="202"/>
        <v>42788.559629629628</v>
      </c>
    </row>
    <row r="3260" spans="1:19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s="11" t="s">
        <v>8274</v>
      </c>
      <c r="P3260">
        <f t="shared" si="200"/>
        <v>98.2</v>
      </c>
      <c r="Q3260">
        <f t="shared" si="201"/>
        <v>105</v>
      </c>
      <c r="R3260" s="16">
        <f t="shared" si="203"/>
        <v>41982.887280092589</v>
      </c>
      <c r="S3260" s="16">
        <f t="shared" si="202"/>
        <v>42012.887280092589</v>
      </c>
    </row>
    <row r="3261" spans="1:19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s="11" t="s">
        <v>8274</v>
      </c>
      <c r="P3261">
        <f t="shared" si="200"/>
        <v>251.74</v>
      </c>
      <c r="Q3261">
        <f t="shared" si="201"/>
        <v>106</v>
      </c>
      <c r="R3261" s="16">
        <f t="shared" si="203"/>
        <v>42614.760937500003</v>
      </c>
      <c r="S3261" s="16">
        <f t="shared" si="202"/>
        <v>42644.165972222225</v>
      </c>
    </row>
    <row r="3262" spans="1:19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s="11" t="s">
        <v>8274</v>
      </c>
      <c r="P3262">
        <f t="shared" si="200"/>
        <v>74.819999999999993</v>
      </c>
      <c r="Q3262">
        <f t="shared" si="201"/>
        <v>109</v>
      </c>
      <c r="R3262" s="16">
        <f t="shared" si="203"/>
        <v>42303.672662037032</v>
      </c>
      <c r="S3262" s="16">
        <f t="shared" si="202"/>
        <v>42338.714328703703</v>
      </c>
    </row>
    <row r="3263" spans="1:19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s="11" t="s">
        <v>8274</v>
      </c>
      <c r="P3263">
        <f t="shared" si="200"/>
        <v>67.650000000000006</v>
      </c>
      <c r="Q3263">
        <f t="shared" si="201"/>
        <v>100</v>
      </c>
      <c r="R3263" s="16">
        <f t="shared" si="203"/>
        <v>42171.725416666668</v>
      </c>
      <c r="S3263" s="16">
        <f t="shared" si="202"/>
        <v>42201.725416666668</v>
      </c>
    </row>
    <row r="3264" spans="1:19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s="11" t="s">
        <v>8274</v>
      </c>
      <c r="P3264">
        <f t="shared" si="200"/>
        <v>93.81</v>
      </c>
      <c r="Q3264">
        <f t="shared" si="201"/>
        <v>103</v>
      </c>
      <c r="R3264" s="16">
        <f t="shared" si="203"/>
        <v>41964.315532407403</v>
      </c>
      <c r="S3264" s="16">
        <f t="shared" si="202"/>
        <v>41995.166666666672</v>
      </c>
    </row>
    <row r="3265" spans="1:19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s="11" t="s">
        <v>8274</v>
      </c>
      <c r="P3265">
        <f t="shared" si="200"/>
        <v>41.24</v>
      </c>
      <c r="Q3265">
        <f t="shared" si="201"/>
        <v>112</v>
      </c>
      <c r="R3265" s="16">
        <f t="shared" si="203"/>
        <v>42284.516064814816</v>
      </c>
      <c r="S3265" s="16">
        <f t="shared" si="202"/>
        <v>42307.875</v>
      </c>
    </row>
    <row r="3266" spans="1:19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s="11" t="s">
        <v>8274</v>
      </c>
      <c r="P3266">
        <f t="shared" ref="P3266:P3329" si="204">IFERROR(ROUND(E3266/L3266,2),0)</f>
        <v>52.55</v>
      </c>
      <c r="Q3266">
        <f t="shared" ref="Q3266:Q3329" si="205">ROUND((E3266/D3266)*100,0)</f>
        <v>103</v>
      </c>
      <c r="R3266" s="16">
        <f t="shared" si="203"/>
        <v>42016.800208333334</v>
      </c>
      <c r="S3266" s="16">
        <f t="shared" si="202"/>
        <v>42032.916666666672</v>
      </c>
    </row>
    <row r="3267" spans="1:19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s="11" t="s">
        <v>8274</v>
      </c>
      <c r="P3267">
        <f t="shared" si="204"/>
        <v>70.290000000000006</v>
      </c>
      <c r="Q3267">
        <f t="shared" si="205"/>
        <v>164</v>
      </c>
      <c r="R3267" s="16">
        <f t="shared" si="203"/>
        <v>42311.711979166663</v>
      </c>
      <c r="S3267" s="16">
        <f t="shared" ref="S3267:S3330" si="206">(((I3267/60)/60)/24)+DATE(1970,1,1)</f>
        <v>42341.708333333328</v>
      </c>
    </row>
    <row r="3268" spans="1:19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s="11" t="s">
        <v>8274</v>
      </c>
      <c r="P3268">
        <f t="shared" si="204"/>
        <v>48.33</v>
      </c>
      <c r="Q3268">
        <f t="shared" si="205"/>
        <v>131</v>
      </c>
      <c r="R3268" s="16">
        <f t="shared" ref="R3268:R3331" si="207">(((J3268/60)/60)/24)+DATE(1970,1,1)</f>
        <v>42136.536134259266</v>
      </c>
      <c r="S3268" s="16">
        <f t="shared" si="206"/>
        <v>42167.875</v>
      </c>
    </row>
    <row r="3269" spans="1:19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s="11" t="s">
        <v>8274</v>
      </c>
      <c r="P3269">
        <f t="shared" si="204"/>
        <v>53.18</v>
      </c>
      <c r="Q3269">
        <f t="shared" si="205"/>
        <v>102</v>
      </c>
      <c r="R3269" s="16">
        <f t="shared" si="207"/>
        <v>42172.757638888885</v>
      </c>
      <c r="S3269" s="16">
        <f t="shared" si="206"/>
        <v>42202.757638888885</v>
      </c>
    </row>
    <row r="3270" spans="1:19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s="11" t="s">
        <v>8274</v>
      </c>
      <c r="P3270">
        <f t="shared" si="204"/>
        <v>60.95</v>
      </c>
      <c r="Q3270">
        <f t="shared" si="205"/>
        <v>128</v>
      </c>
      <c r="R3270" s="16">
        <f t="shared" si="207"/>
        <v>42590.90425925926</v>
      </c>
      <c r="S3270" s="16">
        <f t="shared" si="206"/>
        <v>42606.90425925926</v>
      </c>
    </row>
    <row r="3271" spans="1:19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s="11" t="s">
        <v>8274</v>
      </c>
      <c r="P3271">
        <f t="shared" si="204"/>
        <v>116</v>
      </c>
      <c r="Q3271">
        <f t="shared" si="205"/>
        <v>102</v>
      </c>
      <c r="R3271" s="16">
        <f t="shared" si="207"/>
        <v>42137.395798611105</v>
      </c>
      <c r="S3271" s="16">
        <f t="shared" si="206"/>
        <v>42171.458333333328</v>
      </c>
    </row>
    <row r="3272" spans="1:19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s="11" t="s">
        <v>8274</v>
      </c>
      <c r="P3272">
        <f t="shared" si="204"/>
        <v>61</v>
      </c>
      <c r="Q3272">
        <f t="shared" si="205"/>
        <v>102</v>
      </c>
      <c r="R3272" s="16">
        <f t="shared" si="207"/>
        <v>42167.533159722225</v>
      </c>
      <c r="S3272" s="16">
        <f t="shared" si="206"/>
        <v>42197.533159722225</v>
      </c>
    </row>
    <row r="3273" spans="1:19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s="11" t="s">
        <v>8274</v>
      </c>
      <c r="P3273">
        <f t="shared" si="204"/>
        <v>38.24</v>
      </c>
      <c r="Q3273">
        <f t="shared" si="205"/>
        <v>130</v>
      </c>
      <c r="R3273" s="16">
        <f t="shared" si="207"/>
        <v>41915.437210648146</v>
      </c>
      <c r="S3273" s="16">
        <f t="shared" si="206"/>
        <v>41945.478877314818</v>
      </c>
    </row>
    <row r="3274" spans="1:19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s="11" t="s">
        <v>8274</v>
      </c>
      <c r="P3274">
        <f t="shared" si="204"/>
        <v>106.5</v>
      </c>
      <c r="Q3274">
        <f t="shared" si="205"/>
        <v>154</v>
      </c>
      <c r="R3274" s="16">
        <f t="shared" si="207"/>
        <v>42284.500104166669</v>
      </c>
      <c r="S3274" s="16">
        <f t="shared" si="206"/>
        <v>42314.541770833333</v>
      </c>
    </row>
    <row r="3275" spans="1:19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s="11" t="s">
        <v>8274</v>
      </c>
      <c r="P3275">
        <f t="shared" si="204"/>
        <v>204.57</v>
      </c>
      <c r="Q3275">
        <f t="shared" si="205"/>
        <v>107</v>
      </c>
      <c r="R3275" s="16">
        <f t="shared" si="207"/>
        <v>42611.801412037035</v>
      </c>
      <c r="S3275" s="16">
        <f t="shared" si="206"/>
        <v>42627.791666666672</v>
      </c>
    </row>
    <row r="3276" spans="1:19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s="11" t="s">
        <v>8274</v>
      </c>
      <c r="P3276">
        <f t="shared" si="204"/>
        <v>54.91</v>
      </c>
      <c r="Q3276">
        <f t="shared" si="205"/>
        <v>101</v>
      </c>
      <c r="R3276" s="16">
        <f t="shared" si="207"/>
        <v>42400.704537037032</v>
      </c>
      <c r="S3276" s="16">
        <f t="shared" si="206"/>
        <v>42444.875</v>
      </c>
    </row>
    <row r="3277" spans="1:19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s="11" t="s">
        <v>8274</v>
      </c>
      <c r="P3277">
        <f t="shared" si="204"/>
        <v>150.41999999999999</v>
      </c>
      <c r="Q3277">
        <f t="shared" si="205"/>
        <v>100</v>
      </c>
      <c r="R3277" s="16">
        <f t="shared" si="207"/>
        <v>42017.88045138889</v>
      </c>
      <c r="S3277" s="16">
        <f t="shared" si="206"/>
        <v>42044.1875</v>
      </c>
    </row>
    <row r="3278" spans="1:19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s="11" t="s">
        <v>8274</v>
      </c>
      <c r="P3278">
        <f t="shared" si="204"/>
        <v>52.58</v>
      </c>
      <c r="Q3278">
        <f t="shared" si="205"/>
        <v>117</v>
      </c>
      <c r="R3278" s="16">
        <f t="shared" si="207"/>
        <v>42426.949988425928</v>
      </c>
      <c r="S3278" s="16">
        <f t="shared" si="206"/>
        <v>42461.165972222225</v>
      </c>
    </row>
    <row r="3279" spans="1:19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s="11" t="s">
        <v>8274</v>
      </c>
      <c r="P3279">
        <f t="shared" si="204"/>
        <v>54.3</v>
      </c>
      <c r="Q3279">
        <f t="shared" si="205"/>
        <v>109</v>
      </c>
      <c r="R3279" s="16">
        <f t="shared" si="207"/>
        <v>41931.682939814818</v>
      </c>
      <c r="S3279" s="16">
        <f t="shared" si="206"/>
        <v>41961.724606481483</v>
      </c>
    </row>
    <row r="3280" spans="1:19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s="11" t="s">
        <v>8274</v>
      </c>
      <c r="P3280">
        <f t="shared" si="204"/>
        <v>76.03</v>
      </c>
      <c r="Q3280">
        <f t="shared" si="205"/>
        <v>103</v>
      </c>
      <c r="R3280" s="16">
        <f t="shared" si="207"/>
        <v>42124.848414351851</v>
      </c>
      <c r="S3280" s="16">
        <f t="shared" si="206"/>
        <v>42154.848414351851</v>
      </c>
    </row>
    <row r="3281" spans="1:19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s="11" t="s">
        <v>8274</v>
      </c>
      <c r="P3281">
        <f t="shared" si="204"/>
        <v>105.21</v>
      </c>
      <c r="Q3281">
        <f t="shared" si="205"/>
        <v>114</v>
      </c>
      <c r="R3281" s="16">
        <f t="shared" si="207"/>
        <v>42431.102534722217</v>
      </c>
      <c r="S3281" s="16">
        <f t="shared" si="206"/>
        <v>42461.06086805556</v>
      </c>
    </row>
    <row r="3282" spans="1:19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s="11" t="s">
        <v>8274</v>
      </c>
      <c r="P3282">
        <f t="shared" si="204"/>
        <v>68.67</v>
      </c>
      <c r="Q3282">
        <f t="shared" si="205"/>
        <v>103</v>
      </c>
      <c r="R3282" s="16">
        <f t="shared" si="207"/>
        <v>42121.756921296299</v>
      </c>
      <c r="S3282" s="16">
        <f t="shared" si="206"/>
        <v>42156.208333333328</v>
      </c>
    </row>
    <row r="3283" spans="1:19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s="11" t="s">
        <v>8274</v>
      </c>
      <c r="P3283">
        <f t="shared" si="204"/>
        <v>129.36000000000001</v>
      </c>
      <c r="Q3283">
        <f t="shared" si="205"/>
        <v>122</v>
      </c>
      <c r="R3283" s="16">
        <f t="shared" si="207"/>
        <v>42219.019733796296</v>
      </c>
      <c r="S3283" s="16">
        <f t="shared" si="206"/>
        <v>42249.019733796296</v>
      </c>
    </row>
    <row r="3284" spans="1:19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s="11" t="s">
        <v>8274</v>
      </c>
      <c r="P3284">
        <f t="shared" si="204"/>
        <v>134.26</v>
      </c>
      <c r="Q3284">
        <f t="shared" si="205"/>
        <v>103</v>
      </c>
      <c r="R3284" s="16">
        <f t="shared" si="207"/>
        <v>42445.19430555556</v>
      </c>
      <c r="S3284" s="16">
        <f t="shared" si="206"/>
        <v>42489.19430555556</v>
      </c>
    </row>
    <row r="3285" spans="1:19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s="11" t="s">
        <v>8274</v>
      </c>
      <c r="P3285">
        <f t="shared" si="204"/>
        <v>17.829999999999998</v>
      </c>
      <c r="Q3285">
        <f t="shared" si="205"/>
        <v>105</v>
      </c>
      <c r="R3285" s="16">
        <f t="shared" si="207"/>
        <v>42379.74418981481</v>
      </c>
      <c r="S3285" s="16">
        <f t="shared" si="206"/>
        <v>42410.875</v>
      </c>
    </row>
    <row r="3286" spans="1:19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s="11" t="s">
        <v>8274</v>
      </c>
      <c r="P3286">
        <f t="shared" si="204"/>
        <v>203.2</v>
      </c>
      <c r="Q3286">
        <f t="shared" si="205"/>
        <v>102</v>
      </c>
      <c r="R3286" s="16">
        <f t="shared" si="207"/>
        <v>42380.884872685187</v>
      </c>
      <c r="S3286" s="16">
        <f t="shared" si="206"/>
        <v>42398.249305555553</v>
      </c>
    </row>
    <row r="3287" spans="1:19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s="11" t="s">
        <v>8274</v>
      </c>
      <c r="P3287">
        <f t="shared" si="204"/>
        <v>69.19</v>
      </c>
      <c r="Q3287">
        <f t="shared" si="205"/>
        <v>112</v>
      </c>
      <c r="R3287" s="16">
        <f t="shared" si="207"/>
        <v>42762.942430555559</v>
      </c>
      <c r="S3287" s="16">
        <f t="shared" si="206"/>
        <v>42794.208333333328</v>
      </c>
    </row>
    <row r="3288" spans="1:19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s="11" t="s">
        <v>8274</v>
      </c>
      <c r="P3288">
        <f t="shared" si="204"/>
        <v>125.12</v>
      </c>
      <c r="Q3288">
        <f t="shared" si="205"/>
        <v>102</v>
      </c>
      <c r="R3288" s="16">
        <f t="shared" si="207"/>
        <v>42567.840069444443</v>
      </c>
      <c r="S3288" s="16">
        <f t="shared" si="206"/>
        <v>42597.840069444443</v>
      </c>
    </row>
    <row r="3289" spans="1:19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s="11" t="s">
        <v>8274</v>
      </c>
      <c r="P3289">
        <f t="shared" si="204"/>
        <v>73.53</v>
      </c>
      <c r="Q3289">
        <f t="shared" si="205"/>
        <v>100</v>
      </c>
      <c r="R3289" s="16">
        <f t="shared" si="207"/>
        <v>42311.750324074077</v>
      </c>
      <c r="S3289" s="16">
        <f t="shared" si="206"/>
        <v>42336.750324074077</v>
      </c>
    </row>
    <row r="3290" spans="1:19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s="11" t="s">
        <v>8274</v>
      </c>
      <c r="P3290">
        <f t="shared" si="204"/>
        <v>48.44</v>
      </c>
      <c r="Q3290">
        <f t="shared" si="205"/>
        <v>100</v>
      </c>
      <c r="R3290" s="16">
        <f t="shared" si="207"/>
        <v>42505.774479166663</v>
      </c>
      <c r="S3290" s="16">
        <f t="shared" si="206"/>
        <v>42541.958333333328</v>
      </c>
    </row>
    <row r="3291" spans="1:19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s="11" t="s">
        <v>8274</v>
      </c>
      <c r="P3291">
        <f t="shared" si="204"/>
        <v>26.61</v>
      </c>
      <c r="Q3291">
        <f t="shared" si="205"/>
        <v>133</v>
      </c>
      <c r="R3291" s="16">
        <f t="shared" si="207"/>
        <v>42758.368078703701</v>
      </c>
      <c r="S3291" s="16">
        <f t="shared" si="206"/>
        <v>42786.368078703701</v>
      </c>
    </row>
    <row r="3292" spans="1:19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s="11" t="s">
        <v>8274</v>
      </c>
      <c r="P3292">
        <f t="shared" si="204"/>
        <v>33.67</v>
      </c>
      <c r="Q3292">
        <f t="shared" si="205"/>
        <v>121</v>
      </c>
      <c r="R3292" s="16">
        <f t="shared" si="207"/>
        <v>42775.51494212963</v>
      </c>
      <c r="S3292" s="16">
        <f t="shared" si="206"/>
        <v>42805.51494212963</v>
      </c>
    </row>
    <row r="3293" spans="1:19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s="11" t="s">
        <v>8274</v>
      </c>
      <c r="P3293">
        <f t="shared" si="204"/>
        <v>40.71</v>
      </c>
      <c r="Q3293">
        <f t="shared" si="205"/>
        <v>114</v>
      </c>
      <c r="R3293" s="16">
        <f t="shared" si="207"/>
        <v>42232.702546296292</v>
      </c>
      <c r="S3293" s="16">
        <f t="shared" si="206"/>
        <v>42264.165972222225</v>
      </c>
    </row>
    <row r="3294" spans="1:19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s="11" t="s">
        <v>8274</v>
      </c>
      <c r="P3294">
        <f t="shared" si="204"/>
        <v>19.27</v>
      </c>
      <c r="Q3294">
        <f t="shared" si="205"/>
        <v>286</v>
      </c>
      <c r="R3294" s="16">
        <f t="shared" si="207"/>
        <v>42282.770231481481</v>
      </c>
      <c r="S3294" s="16">
        <f t="shared" si="206"/>
        <v>42342.811898148153</v>
      </c>
    </row>
    <row r="3295" spans="1:19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s="11" t="s">
        <v>8274</v>
      </c>
      <c r="P3295">
        <f t="shared" si="204"/>
        <v>84.29</v>
      </c>
      <c r="Q3295">
        <f t="shared" si="205"/>
        <v>170</v>
      </c>
      <c r="R3295" s="16">
        <f t="shared" si="207"/>
        <v>42768.425370370373</v>
      </c>
      <c r="S3295" s="16">
        <f t="shared" si="206"/>
        <v>42798.425370370373</v>
      </c>
    </row>
    <row r="3296" spans="1:19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s="11" t="s">
        <v>8274</v>
      </c>
      <c r="P3296">
        <f t="shared" si="204"/>
        <v>29.58</v>
      </c>
      <c r="Q3296">
        <f t="shared" si="205"/>
        <v>118</v>
      </c>
      <c r="R3296" s="16">
        <f t="shared" si="207"/>
        <v>42141.541134259256</v>
      </c>
      <c r="S3296" s="16">
        <f t="shared" si="206"/>
        <v>42171.541134259256</v>
      </c>
    </row>
    <row r="3297" spans="1:19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s="11" t="s">
        <v>8274</v>
      </c>
      <c r="P3297">
        <f t="shared" si="204"/>
        <v>26.67</v>
      </c>
      <c r="Q3297">
        <f t="shared" si="205"/>
        <v>103</v>
      </c>
      <c r="R3297" s="16">
        <f t="shared" si="207"/>
        <v>42609.442465277782</v>
      </c>
      <c r="S3297" s="16">
        <f t="shared" si="206"/>
        <v>42639.442465277782</v>
      </c>
    </row>
    <row r="3298" spans="1:19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s="11" t="s">
        <v>8274</v>
      </c>
      <c r="P3298">
        <f t="shared" si="204"/>
        <v>45.98</v>
      </c>
      <c r="Q3298">
        <f t="shared" si="205"/>
        <v>144</v>
      </c>
      <c r="R3298" s="16">
        <f t="shared" si="207"/>
        <v>42309.756620370375</v>
      </c>
      <c r="S3298" s="16">
        <f t="shared" si="206"/>
        <v>42330.916666666672</v>
      </c>
    </row>
    <row r="3299" spans="1:19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s="11" t="s">
        <v>8274</v>
      </c>
      <c r="P3299">
        <f t="shared" si="204"/>
        <v>125.09</v>
      </c>
      <c r="Q3299">
        <f t="shared" si="205"/>
        <v>100</v>
      </c>
      <c r="R3299" s="16">
        <f t="shared" si="207"/>
        <v>42193.771481481483</v>
      </c>
      <c r="S3299" s="16">
        <f t="shared" si="206"/>
        <v>42212.957638888889</v>
      </c>
    </row>
    <row r="3300" spans="1:19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s="11" t="s">
        <v>8274</v>
      </c>
      <c r="P3300">
        <f t="shared" si="204"/>
        <v>141.29</v>
      </c>
      <c r="Q3300">
        <f t="shared" si="205"/>
        <v>102</v>
      </c>
      <c r="R3300" s="16">
        <f t="shared" si="207"/>
        <v>42239.957962962959</v>
      </c>
      <c r="S3300" s="16">
        <f t="shared" si="206"/>
        <v>42260</v>
      </c>
    </row>
    <row r="3301" spans="1:19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s="11" t="s">
        <v>8274</v>
      </c>
      <c r="P3301">
        <f t="shared" si="204"/>
        <v>55.33</v>
      </c>
      <c r="Q3301">
        <f t="shared" si="205"/>
        <v>116</v>
      </c>
      <c r="R3301" s="16">
        <f t="shared" si="207"/>
        <v>42261.917395833334</v>
      </c>
      <c r="S3301" s="16">
        <f t="shared" si="206"/>
        <v>42291.917395833334</v>
      </c>
    </row>
    <row r="3302" spans="1:19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s="11" t="s">
        <v>8274</v>
      </c>
      <c r="P3302">
        <f t="shared" si="204"/>
        <v>46.42</v>
      </c>
      <c r="Q3302">
        <f t="shared" si="205"/>
        <v>136</v>
      </c>
      <c r="R3302" s="16">
        <f t="shared" si="207"/>
        <v>42102.743773148148</v>
      </c>
      <c r="S3302" s="16">
        <f t="shared" si="206"/>
        <v>42123.743773148148</v>
      </c>
    </row>
    <row r="3303" spans="1:19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s="11" t="s">
        <v>8274</v>
      </c>
      <c r="P3303">
        <f t="shared" si="204"/>
        <v>57.2</v>
      </c>
      <c r="Q3303">
        <f t="shared" si="205"/>
        <v>133</v>
      </c>
      <c r="R3303" s="16">
        <f t="shared" si="207"/>
        <v>42538.73583333334</v>
      </c>
      <c r="S3303" s="16">
        <f t="shared" si="206"/>
        <v>42583.290972222225</v>
      </c>
    </row>
    <row r="3304" spans="1:19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s="11" t="s">
        <v>8274</v>
      </c>
      <c r="P3304">
        <f t="shared" si="204"/>
        <v>173.7</v>
      </c>
      <c r="Q3304">
        <f t="shared" si="205"/>
        <v>103</v>
      </c>
      <c r="R3304" s="16">
        <f t="shared" si="207"/>
        <v>42681.35157407407</v>
      </c>
      <c r="S3304" s="16">
        <f t="shared" si="206"/>
        <v>42711.35157407407</v>
      </c>
    </row>
    <row r="3305" spans="1:19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s="11" t="s">
        <v>8274</v>
      </c>
      <c r="P3305">
        <f t="shared" si="204"/>
        <v>59.6</v>
      </c>
      <c r="Q3305">
        <f t="shared" si="205"/>
        <v>116</v>
      </c>
      <c r="R3305" s="16">
        <f t="shared" si="207"/>
        <v>42056.65143518518</v>
      </c>
      <c r="S3305" s="16">
        <f t="shared" si="206"/>
        <v>42091.609768518523</v>
      </c>
    </row>
    <row r="3306" spans="1:19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s="11" t="s">
        <v>8274</v>
      </c>
      <c r="P3306">
        <f t="shared" si="204"/>
        <v>89.59</v>
      </c>
      <c r="Q3306">
        <f t="shared" si="205"/>
        <v>105</v>
      </c>
      <c r="R3306" s="16">
        <f t="shared" si="207"/>
        <v>42696.624444444446</v>
      </c>
      <c r="S3306" s="16">
        <f t="shared" si="206"/>
        <v>42726.624444444446</v>
      </c>
    </row>
    <row r="3307" spans="1:19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s="11" t="s">
        <v>8274</v>
      </c>
      <c r="P3307">
        <f t="shared" si="204"/>
        <v>204.05</v>
      </c>
      <c r="Q3307">
        <f t="shared" si="205"/>
        <v>102</v>
      </c>
      <c r="R3307" s="16">
        <f t="shared" si="207"/>
        <v>42186.855879629627</v>
      </c>
      <c r="S3307" s="16">
        <f t="shared" si="206"/>
        <v>42216.855879629627</v>
      </c>
    </row>
    <row r="3308" spans="1:19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s="11" t="s">
        <v>8274</v>
      </c>
      <c r="P3308">
        <f t="shared" si="204"/>
        <v>48.7</v>
      </c>
      <c r="Q3308">
        <f t="shared" si="205"/>
        <v>175</v>
      </c>
      <c r="R3308" s="16">
        <f t="shared" si="207"/>
        <v>42493.219236111108</v>
      </c>
      <c r="S3308" s="16">
        <f t="shared" si="206"/>
        <v>42531.125</v>
      </c>
    </row>
    <row r="3309" spans="1:19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s="11" t="s">
        <v>8274</v>
      </c>
      <c r="P3309">
        <f t="shared" si="204"/>
        <v>53.34</v>
      </c>
      <c r="Q3309">
        <f t="shared" si="205"/>
        <v>107</v>
      </c>
      <c r="R3309" s="16">
        <f t="shared" si="207"/>
        <v>42475.057164351849</v>
      </c>
      <c r="S3309" s="16">
        <f t="shared" si="206"/>
        <v>42505.057164351849</v>
      </c>
    </row>
    <row r="3310" spans="1:19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s="11" t="s">
        <v>8274</v>
      </c>
      <c r="P3310">
        <f t="shared" si="204"/>
        <v>75.09</v>
      </c>
      <c r="Q3310">
        <f t="shared" si="205"/>
        <v>122</v>
      </c>
      <c r="R3310" s="16">
        <f t="shared" si="207"/>
        <v>42452.876909722225</v>
      </c>
      <c r="S3310" s="16">
        <f t="shared" si="206"/>
        <v>42473.876909722225</v>
      </c>
    </row>
    <row r="3311" spans="1:19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s="11" t="s">
        <v>8274</v>
      </c>
      <c r="P3311">
        <f t="shared" si="204"/>
        <v>18</v>
      </c>
      <c r="Q3311">
        <f t="shared" si="205"/>
        <v>159</v>
      </c>
      <c r="R3311" s="16">
        <f t="shared" si="207"/>
        <v>42628.650208333333</v>
      </c>
      <c r="S3311" s="16">
        <f t="shared" si="206"/>
        <v>42659.650208333333</v>
      </c>
    </row>
    <row r="3312" spans="1:19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s="11" t="s">
        <v>8274</v>
      </c>
      <c r="P3312">
        <f t="shared" si="204"/>
        <v>209.84</v>
      </c>
      <c r="Q3312">
        <f t="shared" si="205"/>
        <v>100</v>
      </c>
      <c r="R3312" s="16">
        <f t="shared" si="207"/>
        <v>42253.928530092591</v>
      </c>
      <c r="S3312" s="16">
        <f t="shared" si="206"/>
        <v>42283.928530092591</v>
      </c>
    </row>
    <row r="3313" spans="1:19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s="11" t="s">
        <v>8274</v>
      </c>
      <c r="P3313">
        <f t="shared" si="204"/>
        <v>61.02</v>
      </c>
      <c r="Q3313">
        <f t="shared" si="205"/>
        <v>110</v>
      </c>
      <c r="R3313" s="16">
        <f t="shared" si="207"/>
        <v>42264.29178240741</v>
      </c>
      <c r="S3313" s="16">
        <f t="shared" si="206"/>
        <v>42294.29178240741</v>
      </c>
    </row>
    <row r="3314" spans="1:19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s="11" t="s">
        <v>8274</v>
      </c>
      <c r="P3314">
        <f t="shared" si="204"/>
        <v>61</v>
      </c>
      <c r="Q3314">
        <f t="shared" si="205"/>
        <v>100</v>
      </c>
      <c r="R3314" s="16">
        <f t="shared" si="207"/>
        <v>42664.809560185182</v>
      </c>
      <c r="S3314" s="16">
        <f t="shared" si="206"/>
        <v>42685.916666666672</v>
      </c>
    </row>
    <row r="3315" spans="1:19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s="11" t="s">
        <v>8274</v>
      </c>
      <c r="P3315">
        <f t="shared" si="204"/>
        <v>80.03</v>
      </c>
      <c r="Q3315">
        <f t="shared" si="205"/>
        <v>116</v>
      </c>
      <c r="R3315" s="16">
        <f t="shared" si="207"/>
        <v>42382.244409722218</v>
      </c>
      <c r="S3315" s="16">
        <f t="shared" si="206"/>
        <v>42396.041666666672</v>
      </c>
    </row>
    <row r="3316" spans="1:19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s="11" t="s">
        <v>8274</v>
      </c>
      <c r="P3316">
        <f t="shared" si="204"/>
        <v>29.07</v>
      </c>
      <c r="Q3316">
        <f t="shared" si="205"/>
        <v>211</v>
      </c>
      <c r="R3316" s="16">
        <f t="shared" si="207"/>
        <v>42105.267488425925</v>
      </c>
      <c r="S3316" s="16">
        <f t="shared" si="206"/>
        <v>42132.836805555555</v>
      </c>
    </row>
    <row r="3317" spans="1:19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s="11" t="s">
        <v>8274</v>
      </c>
      <c r="P3317">
        <f t="shared" si="204"/>
        <v>49.44</v>
      </c>
      <c r="Q3317">
        <f t="shared" si="205"/>
        <v>110</v>
      </c>
      <c r="R3317" s="16">
        <f t="shared" si="207"/>
        <v>42466.303715277783</v>
      </c>
      <c r="S3317" s="16">
        <f t="shared" si="206"/>
        <v>42496.303715277783</v>
      </c>
    </row>
    <row r="3318" spans="1:19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s="11" t="s">
        <v>8274</v>
      </c>
      <c r="P3318">
        <f t="shared" si="204"/>
        <v>93.98</v>
      </c>
      <c r="Q3318">
        <f t="shared" si="205"/>
        <v>100</v>
      </c>
      <c r="R3318" s="16">
        <f t="shared" si="207"/>
        <v>41826.871238425927</v>
      </c>
      <c r="S3318" s="16">
        <f t="shared" si="206"/>
        <v>41859.57916666667</v>
      </c>
    </row>
    <row r="3319" spans="1:19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s="11" t="s">
        <v>8274</v>
      </c>
      <c r="P3319">
        <f t="shared" si="204"/>
        <v>61.94</v>
      </c>
      <c r="Q3319">
        <f t="shared" si="205"/>
        <v>106</v>
      </c>
      <c r="R3319" s="16">
        <f t="shared" si="207"/>
        <v>42499.039629629624</v>
      </c>
      <c r="S3319" s="16">
        <f t="shared" si="206"/>
        <v>42529.039629629624</v>
      </c>
    </row>
    <row r="3320" spans="1:19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s="11" t="s">
        <v>8274</v>
      </c>
      <c r="P3320">
        <f t="shared" si="204"/>
        <v>78.5</v>
      </c>
      <c r="Q3320">
        <f t="shared" si="205"/>
        <v>126</v>
      </c>
      <c r="R3320" s="16">
        <f t="shared" si="207"/>
        <v>42431.302002314813</v>
      </c>
      <c r="S3320" s="16">
        <f t="shared" si="206"/>
        <v>42471.104166666672</v>
      </c>
    </row>
    <row r="3321" spans="1:19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s="11" t="s">
        <v>8274</v>
      </c>
      <c r="P3321">
        <f t="shared" si="204"/>
        <v>33.75</v>
      </c>
      <c r="Q3321">
        <f t="shared" si="205"/>
        <v>108</v>
      </c>
      <c r="R3321" s="16">
        <f t="shared" si="207"/>
        <v>41990.585486111115</v>
      </c>
      <c r="S3321" s="16">
        <f t="shared" si="206"/>
        <v>42035.585486111115</v>
      </c>
    </row>
    <row r="3322" spans="1:19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s="11" t="s">
        <v>8274</v>
      </c>
      <c r="P3322">
        <f t="shared" si="204"/>
        <v>66.45</v>
      </c>
      <c r="Q3322">
        <f t="shared" si="205"/>
        <v>101</v>
      </c>
      <c r="R3322" s="16">
        <f t="shared" si="207"/>
        <v>42513.045798611114</v>
      </c>
      <c r="S3322" s="16">
        <f t="shared" si="206"/>
        <v>42543.045798611114</v>
      </c>
    </row>
    <row r="3323" spans="1:19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s="11" t="s">
        <v>8274</v>
      </c>
      <c r="P3323">
        <f t="shared" si="204"/>
        <v>35.799999999999997</v>
      </c>
      <c r="Q3323">
        <f t="shared" si="205"/>
        <v>107</v>
      </c>
      <c r="R3323" s="16">
        <f t="shared" si="207"/>
        <v>41914.100289351853</v>
      </c>
      <c r="S3323" s="16">
        <f t="shared" si="206"/>
        <v>41928.165972222225</v>
      </c>
    </row>
    <row r="3324" spans="1:19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s="11" t="s">
        <v>8274</v>
      </c>
      <c r="P3324">
        <f t="shared" si="204"/>
        <v>145.65</v>
      </c>
      <c r="Q3324">
        <f t="shared" si="205"/>
        <v>102</v>
      </c>
      <c r="R3324" s="16">
        <f t="shared" si="207"/>
        <v>42521.010370370372</v>
      </c>
      <c r="S3324" s="16">
        <f t="shared" si="206"/>
        <v>42543.163194444445</v>
      </c>
    </row>
    <row r="3325" spans="1:19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s="11" t="s">
        <v>8274</v>
      </c>
      <c r="P3325">
        <f t="shared" si="204"/>
        <v>25.69</v>
      </c>
      <c r="Q3325">
        <f t="shared" si="205"/>
        <v>126</v>
      </c>
      <c r="R3325" s="16">
        <f t="shared" si="207"/>
        <v>42608.36583333333</v>
      </c>
      <c r="S3325" s="16">
        <f t="shared" si="206"/>
        <v>42638.36583333333</v>
      </c>
    </row>
    <row r="3326" spans="1:19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s="11" t="s">
        <v>8274</v>
      </c>
      <c r="P3326">
        <f t="shared" si="204"/>
        <v>152.5</v>
      </c>
      <c r="Q3326">
        <f t="shared" si="205"/>
        <v>102</v>
      </c>
      <c r="R3326" s="16">
        <f t="shared" si="207"/>
        <v>42512.58321759259</v>
      </c>
      <c r="S3326" s="16">
        <f t="shared" si="206"/>
        <v>42526.58321759259</v>
      </c>
    </row>
    <row r="3327" spans="1:19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s="11" t="s">
        <v>8274</v>
      </c>
      <c r="P3327">
        <f t="shared" si="204"/>
        <v>30</v>
      </c>
      <c r="Q3327">
        <f t="shared" si="205"/>
        <v>113</v>
      </c>
      <c r="R3327" s="16">
        <f t="shared" si="207"/>
        <v>42064.785613425927</v>
      </c>
      <c r="S3327" s="16">
        <f t="shared" si="206"/>
        <v>42099.743946759263</v>
      </c>
    </row>
    <row r="3328" spans="1:19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s="11" t="s">
        <v>8274</v>
      </c>
      <c r="P3328">
        <f t="shared" si="204"/>
        <v>142.28</v>
      </c>
      <c r="Q3328">
        <f t="shared" si="205"/>
        <v>101</v>
      </c>
      <c r="R3328" s="16">
        <f t="shared" si="207"/>
        <v>42041.714178240742</v>
      </c>
      <c r="S3328" s="16">
        <f t="shared" si="206"/>
        <v>42071.67251157407</v>
      </c>
    </row>
    <row r="3329" spans="1:19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s="11" t="s">
        <v>8274</v>
      </c>
      <c r="P3329">
        <f t="shared" si="204"/>
        <v>24.55</v>
      </c>
      <c r="Q3329">
        <f t="shared" si="205"/>
        <v>101</v>
      </c>
      <c r="R3329" s="16">
        <f t="shared" si="207"/>
        <v>42468.374606481477</v>
      </c>
      <c r="S3329" s="16">
        <f t="shared" si="206"/>
        <v>42498.374606481477</v>
      </c>
    </row>
    <row r="3330" spans="1:19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s="11" t="s">
        <v>8274</v>
      </c>
      <c r="P3330">
        <f t="shared" ref="P3330:P3393" si="208">IFERROR(ROUND(E3330/L3330,2),0)</f>
        <v>292.77999999999997</v>
      </c>
      <c r="Q3330">
        <f t="shared" ref="Q3330:Q3393" si="209">ROUND((E3330/D3330)*100,0)</f>
        <v>146</v>
      </c>
      <c r="R3330" s="16">
        <f t="shared" si="207"/>
        <v>41822.57503472222</v>
      </c>
      <c r="S3330" s="16">
        <f t="shared" si="206"/>
        <v>41825.041666666664</v>
      </c>
    </row>
    <row r="3331" spans="1:19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s="11" t="s">
        <v>8274</v>
      </c>
      <c r="P3331">
        <f t="shared" si="208"/>
        <v>44.92</v>
      </c>
      <c r="Q3331">
        <f t="shared" si="209"/>
        <v>117</v>
      </c>
      <c r="R3331" s="16">
        <f t="shared" si="207"/>
        <v>41837.323009259257</v>
      </c>
      <c r="S3331" s="16">
        <f t="shared" ref="S3331:S3394" si="210">(((I3331/60)/60)/24)+DATE(1970,1,1)</f>
        <v>41847.958333333336</v>
      </c>
    </row>
    <row r="3332" spans="1:19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s="11" t="s">
        <v>8274</v>
      </c>
      <c r="P3332">
        <f t="shared" si="208"/>
        <v>23.1</v>
      </c>
      <c r="Q3332">
        <f t="shared" si="209"/>
        <v>106</v>
      </c>
      <c r="R3332" s="16">
        <f t="shared" ref="R3332:R3395" si="211">(((J3332/60)/60)/24)+DATE(1970,1,1)</f>
        <v>42065.887361111112</v>
      </c>
      <c r="S3332" s="16">
        <f t="shared" si="210"/>
        <v>42095.845694444448</v>
      </c>
    </row>
    <row r="3333" spans="1:19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s="11" t="s">
        <v>8274</v>
      </c>
      <c r="P3333">
        <f t="shared" si="208"/>
        <v>80.400000000000006</v>
      </c>
      <c r="Q3333">
        <f t="shared" si="209"/>
        <v>105</v>
      </c>
      <c r="R3333" s="16">
        <f t="shared" si="211"/>
        <v>42248.697754629626</v>
      </c>
      <c r="S3333" s="16">
        <f t="shared" si="210"/>
        <v>42283.697754629626</v>
      </c>
    </row>
    <row r="3334" spans="1:19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s="11" t="s">
        <v>8274</v>
      </c>
      <c r="P3334">
        <f t="shared" si="208"/>
        <v>72.290000000000006</v>
      </c>
      <c r="Q3334">
        <f t="shared" si="209"/>
        <v>100</v>
      </c>
      <c r="R3334" s="16">
        <f t="shared" si="211"/>
        <v>41809.860300925924</v>
      </c>
      <c r="S3334" s="16">
        <f t="shared" si="210"/>
        <v>41839.860300925924</v>
      </c>
    </row>
    <row r="3335" spans="1:19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s="11" t="s">
        <v>8274</v>
      </c>
      <c r="P3335">
        <f t="shared" si="208"/>
        <v>32.97</v>
      </c>
      <c r="Q3335">
        <f t="shared" si="209"/>
        <v>105</v>
      </c>
      <c r="R3335" s="16">
        <f t="shared" si="211"/>
        <v>42148.676851851851</v>
      </c>
      <c r="S3335" s="16">
        <f t="shared" si="210"/>
        <v>42170.676851851851</v>
      </c>
    </row>
    <row r="3336" spans="1:19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s="11" t="s">
        <v>8274</v>
      </c>
      <c r="P3336">
        <f t="shared" si="208"/>
        <v>116.65</v>
      </c>
      <c r="Q3336">
        <f t="shared" si="209"/>
        <v>139</v>
      </c>
      <c r="R3336" s="16">
        <f t="shared" si="211"/>
        <v>42185.521087962959</v>
      </c>
      <c r="S3336" s="16">
        <f t="shared" si="210"/>
        <v>42215.521087962959</v>
      </c>
    </row>
    <row r="3337" spans="1:19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s="11" t="s">
        <v>8274</v>
      </c>
      <c r="P3337">
        <f t="shared" si="208"/>
        <v>79.62</v>
      </c>
      <c r="Q3337">
        <f t="shared" si="209"/>
        <v>100</v>
      </c>
      <c r="R3337" s="16">
        <f t="shared" si="211"/>
        <v>41827.674143518518</v>
      </c>
      <c r="S3337" s="16">
        <f t="shared" si="210"/>
        <v>41854.958333333336</v>
      </c>
    </row>
    <row r="3338" spans="1:19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s="11" t="s">
        <v>8274</v>
      </c>
      <c r="P3338">
        <f t="shared" si="208"/>
        <v>27.78</v>
      </c>
      <c r="Q3338">
        <f t="shared" si="209"/>
        <v>100</v>
      </c>
      <c r="R3338" s="16">
        <f t="shared" si="211"/>
        <v>42437.398680555561</v>
      </c>
      <c r="S3338" s="16">
        <f t="shared" si="210"/>
        <v>42465.35701388889</v>
      </c>
    </row>
    <row r="3339" spans="1:19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s="11" t="s">
        <v>8274</v>
      </c>
      <c r="P3339">
        <f t="shared" si="208"/>
        <v>81.03</v>
      </c>
      <c r="Q3339">
        <f t="shared" si="209"/>
        <v>110</v>
      </c>
      <c r="R3339" s="16">
        <f t="shared" si="211"/>
        <v>41901.282025462962</v>
      </c>
      <c r="S3339" s="16">
        <f t="shared" si="210"/>
        <v>41922.875</v>
      </c>
    </row>
    <row r="3340" spans="1:19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s="11" t="s">
        <v>8274</v>
      </c>
      <c r="P3340">
        <f t="shared" si="208"/>
        <v>136.85</v>
      </c>
      <c r="Q3340">
        <f t="shared" si="209"/>
        <v>102</v>
      </c>
      <c r="R3340" s="16">
        <f t="shared" si="211"/>
        <v>42769.574999999997</v>
      </c>
      <c r="S3340" s="16">
        <f t="shared" si="210"/>
        <v>42790.574999999997</v>
      </c>
    </row>
    <row r="3341" spans="1:19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s="11" t="s">
        <v>8274</v>
      </c>
      <c r="P3341">
        <f t="shared" si="208"/>
        <v>177.62</v>
      </c>
      <c r="Q3341">
        <f t="shared" si="209"/>
        <v>104</v>
      </c>
      <c r="R3341" s="16">
        <f t="shared" si="211"/>
        <v>42549.665717592594</v>
      </c>
      <c r="S3341" s="16">
        <f t="shared" si="210"/>
        <v>42579.665717592594</v>
      </c>
    </row>
    <row r="3342" spans="1:19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s="11" t="s">
        <v>8274</v>
      </c>
      <c r="P3342">
        <f t="shared" si="208"/>
        <v>109.08</v>
      </c>
      <c r="Q3342">
        <f t="shared" si="209"/>
        <v>138</v>
      </c>
      <c r="R3342" s="16">
        <f t="shared" si="211"/>
        <v>42685.974004629628</v>
      </c>
      <c r="S3342" s="16">
        <f t="shared" si="210"/>
        <v>42710.974004629628</v>
      </c>
    </row>
    <row r="3343" spans="1:19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s="11" t="s">
        <v>8274</v>
      </c>
      <c r="P3343">
        <f t="shared" si="208"/>
        <v>119.64</v>
      </c>
      <c r="Q3343">
        <f t="shared" si="209"/>
        <v>100</v>
      </c>
      <c r="R3343" s="16">
        <f t="shared" si="211"/>
        <v>42510.798854166671</v>
      </c>
      <c r="S3343" s="16">
        <f t="shared" si="210"/>
        <v>42533.708333333328</v>
      </c>
    </row>
    <row r="3344" spans="1:19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s="11" t="s">
        <v>8274</v>
      </c>
      <c r="P3344">
        <f t="shared" si="208"/>
        <v>78.209999999999994</v>
      </c>
      <c r="Q3344">
        <f t="shared" si="209"/>
        <v>102</v>
      </c>
      <c r="R3344" s="16">
        <f t="shared" si="211"/>
        <v>42062.296412037031</v>
      </c>
      <c r="S3344" s="16">
        <f t="shared" si="210"/>
        <v>42095.207638888889</v>
      </c>
    </row>
    <row r="3345" spans="1:19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s="11" t="s">
        <v>8274</v>
      </c>
      <c r="P3345">
        <f t="shared" si="208"/>
        <v>52.17</v>
      </c>
      <c r="Q3345">
        <f t="shared" si="209"/>
        <v>171</v>
      </c>
      <c r="R3345" s="16">
        <f t="shared" si="211"/>
        <v>42452.916481481487</v>
      </c>
      <c r="S3345" s="16">
        <f t="shared" si="210"/>
        <v>42473.554166666669</v>
      </c>
    </row>
    <row r="3346" spans="1:19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s="11" t="s">
        <v>8274</v>
      </c>
      <c r="P3346">
        <f t="shared" si="208"/>
        <v>114.13</v>
      </c>
      <c r="Q3346">
        <f t="shared" si="209"/>
        <v>101</v>
      </c>
      <c r="R3346" s="16">
        <f t="shared" si="211"/>
        <v>41851.200150462959</v>
      </c>
      <c r="S3346" s="16">
        <f t="shared" si="210"/>
        <v>41881.200150462959</v>
      </c>
    </row>
    <row r="3347" spans="1:19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s="11" t="s">
        <v>8274</v>
      </c>
      <c r="P3347">
        <f t="shared" si="208"/>
        <v>50</v>
      </c>
      <c r="Q3347">
        <f t="shared" si="209"/>
        <v>130</v>
      </c>
      <c r="R3347" s="16">
        <f t="shared" si="211"/>
        <v>42053.106111111112</v>
      </c>
      <c r="S3347" s="16">
        <f t="shared" si="210"/>
        <v>42112.025694444441</v>
      </c>
    </row>
    <row r="3348" spans="1:19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s="11" t="s">
        <v>8274</v>
      </c>
      <c r="P3348">
        <f t="shared" si="208"/>
        <v>91.67</v>
      </c>
      <c r="Q3348">
        <f t="shared" si="209"/>
        <v>110</v>
      </c>
      <c r="R3348" s="16">
        <f t="shared" si="211"/>
        <v>42054.024421296301</v>
      </c>
      <c r="S3348" s="16">
        <f t="shared" si="210"/>
        <v>42061.024421296301</v>
      </c>
    </row>
    <row r="3349" spans="1:19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s="11" t="s">
        <v>8274</v>
      </c>
      <c r="P3349">
        <f t="shared" si="208"/>
        <v>108.59</v>
      </c>
      <c r="Q3349">
        <f t="shared" si="209"/>
        <v>119</v>
      </c>
      <c r="R3349" s="16">
        <f t="shared" si="211"/>
        <v>42484.551550925928</v>
      </c>
      <c r="S3349" s="16">
        <f t="shared" si="210"/>
        <v>42498.875</v>
      </c>
    </row>
    <row r="3350" spans="1:19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s="11" t="s">
        <v>8274</v>
      </c>
      <c r="P3350">
        <f t="shared" si="208"/>
        <v>69.819999999999993</v>
      </c>
      <c r="Q3350">
        <f t="shared" si="209"/>
        <v>100</v>
      </c>
      <c r="R3350" s="16">
        <f t="shared" si="211"/>
        <v>42466.558796296296</v>
      </c>
      <c r="S3350" s="16">
        <f t="shared" si="210"/>
        <v>42490.165972222225</v>
      </c>
    </row>
    <row r="3351" spans="1:19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s="11" t="s">
        <v>8274</v>
      </c>
      <c r="P3351">
        <f t="shared" si="208"/>
        <v>109.57</v>
      </c>
      <c r="Q3351">
        <f t="shared" si="209"/>
        <v>153</v>
      </c>
      <c r="R3351" s="16">
        <f t="shared" si="211"/>
        <v>42513.110787037032</v>
      </c>
      <c r="S3351" s="16">
        <f t="shared" si="210"/>
        <v>42534.708333333328</v>
      </c>
    </row>
    <row r="3352" spans="1:19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s="11" t="s">
        <v>8274</v>
      </c>
      <c r="P3352">
        <f t="shared" si="208"/>
        <v>71.67</v>
      </c>
      <c r="Q3352">
        <f t="shared" si="209"/>
        <v>104</v>
      </c>
      <c r="R3352" s="16">
        <f t="shared" si="211"/>
        <v>42302.701516203699</v>
      </c>
      <c r="S3352" s="16">
        <f t="shared" si="210"/>
        <v>42337.958333333328</v>
      </c>
    </row>
    <row r="3353" spans="1:19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s="11" t="s">
        <v>8274</v>
      </c>
      <c r="P3353">
        <f t="shared" si="208"/>
        <v>93.61</v>
      </c>
      <c r="Q3353">
        <f t="shared" si="209"/>
        <v>101</v>
      </c>
      <c r="R3353" s="16">
        <f t="shared" si="211"/>
        <v>41806.395428240743</v>
      </c>
      <c r="S3353" s="16">
        <f t="shared" si="210"/>
        <v>41843.458333333336</v>
      </c>
    </row>
    <row r="3354" spans="1:19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s="11" t="s">
        <v>8274</v>
      </c>
      <c r="P3354">
        <f t="shared" si="208"/>
        <v>76.8</v>
      </c>
      <c r="Q3354">
        <f t="shared" si="209"/>
        <v>108</v>
      </c>
      <c r="R3354" s="16">
        <f t="shared" si="211"/>
        <v>42495.992800925931</v>
      </c>
      <c r="S3354" s="16">
        <f t="shared" si="210"/>
        <v>42552.958333333328</v>
      </c>
    </row>
    <row r="3355" spans="1:19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s="11" t="s">
        <v>8274</v>
      </c>
      <c r="P3355">
        <f t="shared" si="208"/>
        <v>35.799999999999997</v>
      </c>
      <c r="Q3355">
        <f t="shared" si="209"/>
        <v>315</v>
      </c>
      <c r="R3355" s="16">
        <f t="shared" si="211"/>
        <v>42479.432291666672</v>
      </c>
      <c r="S3355" s="16">
        <f t="shared" si="210"/>
        <v>42492.958333333328</v>
      </c>
    </row>
    <row r="3356" spans="1:19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s="11" t="s">
        <v>8274</v>
      </c>
      <c r="P3356">
        <f t="shared" si="208"/>
        <v>55.6</v>
      </c>
      <c r="Q3356">
        <f t="shared" si="209"/>
        <v>102</v>
      </c>
      <c r="R3356" s="16">
        <f t="shared" si="211"/>
        <v>42270.7269212963</v>
      </c>
      <c r="S3356" s="16">
        <f t="shared" si="210"/>
        <v>42306.167361111111</v>
      </c>
    </row>
    <row r="3357" spans="1:19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s="11" t="s">
        <v>8274</v>
      </c>
      <c r="P3357">
        <f t="shared" si="208"/>
        <v>147.33000000000001</v>
      </c>
      <c r="Q3357">
        <f t="shared" si="209"/>
        <v>126</v>
      </c>
      <c r="R3357" s="16">
        <f t="shared" si="211"/>
        <v>42489.619525462964</v>
      </c>
      <c r="S3357" s="16">
        <f t="shared" si="210"/>
        <v>42500.470138888893</v>
      </c>
    </row>
    <row r="3358" spans="1:19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s="11" t="s">
        <v>8274</v>
      </c>
      <c r="P3358">
        <f t="shared" si="208"/>
        <v>56.33</v>
      </c>
      <c r="Q3358">
        <f t="shared" si="209"/>
        <v>101</v>
      </c>
      <c r="R3358" s="16">
        <f t="shared" si="211"/>
        <v>42536.815648148149</v>
      </c>
      <c r="S3358" s="16">
        <f t="shared" si="210"/>
        <v>42566.815648148149</v>
      </c>
    </row>
    <row r="3359" spans="1:19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s="11" t="s">
        <v>8274</v>
      </c>
      <c r="P3359">
        <f t="shared" si="208"/>
        <v>96.19</v>
      </c>
      <c r="Q3359">
        <f t="shared" si="209"/>
        <v>101</v>
      </c>
      <c r="R3359" s="16">
        <f t="shared" si="211"/>
        <v>41822.417939814812</v>
      </c>
      <c r="S3359" s="16">
        <f t="shared" si="210"/>
        <v>41852.417939814812</v>
      </c>
    </row>
    <row r="3360" spans="1:19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s="11" t="s">
        <v>8274</v>
      </c>
      <c r="P3360">
        <f t="shared" si="208"/>
        <v>63.57</v>
      </c>
      <c r="Q3360">
        <f t="shared" si="209"/>
        <v>103</v>
      </c>
      <c r="R3360" s="16">
        <f t="shared" si="211"/>
        <v>41932.311099537037</v>
      </c>
      <c r="S3360" s="16">
        <f t="shared" si="210"/>
        <v>41962.352766203709</v>
      </c>
    </row>
    <row r="3361" spans="1:19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s="11" t="s">
        <v>8274</v>
      </c>
      <c r="P3361">
        <f t="shared" si="208"/>
        <v>184.78</v>
      </c>
      <c r="Q3361">
        <f t="shared" si="209"/>
        <v>106</v>
      </c>
      <c r="R3361" s="16">
        <f t="shared" si="211"/>
        <v>42746.057106481487</v>
      </c>
      <c r="S3361" s="16">
        <f t="shared" si="210"/>
        <v>42791.057106481487</v>
      </c>
    </row>
    <row r="3362" spans="1:19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s="11" t="s">
        <v>8274</v>
      </c>
      <c r="P3362">
        <f t="shared" si="208"/>
        <v>126.72</v>
      </c>
      <c r="Q3362">
        <f t="shared" si="209"/>
        <v>101</v>
      </c>
      <c r="R3362" s="16">
        <f t="shared" si="211"/>
        <v>42697.082673611112</v>
      </c>
      <c r="S3362" s="16">
        <f t="shared" si="210"/>
        <v>42718.665972222225</v>
      </c>
    </row>
    <row r="3363" spans="1:19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s="11" t="s">
        <v>8274</v>
      </c>
      <c r="P3363">
        <f t="shared" si="208"/>
        <v>83.43</v>
      </c>
      <c r="Q3363">
        <f t="shared" si="209"/>
        <v>113</v>
      </c>
      <c r="R3363" s="16">
        <f t="shared" si="211"/>
        <v>41866.025347222225</v>
      </c>
      <c r="S3363" s="16">
        <f t="shared" si="210"/>
        <v>41883.665972222225</v>
      </c>
    </row>
    <row r="3364" spans="1:19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s="11" t="s">
        <v>8274</v>
      </c>
      <c r="P3364">
        <f t="shared" si="208"/>
        <v>54.5</v>
      </c>
      <c r="Q3364">
        <f t="shared" si="209"/>
        <v>218</v>
      </c>
      <c r="R3364" s="16">
        <f t="shared" si="211"/>
        <v>42056.091631944444</v>
      </c>
      <c r="S3364" s="16">
        <f t="shared" si="210"/>
        <v>42070.204861111109</v>
      </c>
    </row>
    <row r="3365" spans="1:19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s="11" t="s">
        <v>8274</v>
      </c>
      <c r="P3365">
        <f t="shared" si="208"/>
        <v>302.31</v>
      </c>
      <c r="Q3365">
        <f t="shared" si="209"/>
        <v>101</v>
      </c>
      <c r="R3365" s="16">
        <f t="shared" si="211"/>
        <v>41851.771354166667</v>
      </c>
      <c r="S3365" s="16">
        <f t="shared" si="210"/>
        <v>41870.666666666664</v>
      </c>
    </row>
    <row r="3366" spans="1:19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s="11" t="s">
        <v>8274</v>
      </c>
      <c r="P3366">
        <f t="shared" si="208"/>
        <v>44.14</v>
      </c>
      <c r="Q3366">
        <f t="shared" si="209"/>
        <v>106</v>
      </c>
      <c r="R3366" s="16">
        <f t="shared" si="211"/>
        <v>42422.977418981478</v>
      </c>
      <c r="S3366" s="16">
        <f t="shared" si="210"/>
        <v>42444.875</v>
      </c>
    </row>
    <row r="3367" spans="1:19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s="11" t="s">
        <v>8274</v>
      </c>
      <c r="P3367">
        <f t="shared" si="208"/>
        <v>866.67</v>
      </c>
      <c r="Q3367">
        <f t="shared" si="209"/>
        <v>104</v>
      </c>
      <c r="R3367" s="16">
        <f t="shared" si="211"/>
        <v>42321.101759259262</v>
      </c>
      <c r="S3367" s="16">
        <f t="shared" si="210"/>
        <v>42351.101759259262</v>
      </c>
    </row>
    <row r="3368" spans="1:19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s="11" t="s">
        <v>8274</v>
      </c>
      <c r="P3368">
        <f t="shared" si="208"/>
        <v>61.39</v>
      </c>
      <c r="Q3368">
        <f t="shared" si="209"/>
        <v>221</v>
      </c>
      <c r="R3368" s="16">
        <f t="shared" si="211"/>
        <v>42107.067557870367</v>
      </c>
      <c r="S3368" s="16">
        <f t="shared" si="210"/>
        <v>42137.067557870367</v>
      </c>
    </row>
    <row r="3369" spans="1:19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s="11" t="s">
        <v>8274</v>
      </c>
      <c r="P3369">
        <f t="shared" si="208"/>
        <v>29.67</v>
      </c>
      <c r="Q3369">
        <f t="shared" si="209"/>
        <v>119</v>
      </c>
      <c r="R3369" s="16">
        <f t="shared" si="211"/>
        <v>42192.933958333335</v>
      </c>
      <c r="S3369" s="16">
        <f t="shared" si="210"/>
        <v>42217.933958333335</v>
      </c>
    </row>
    <row r="3370" spans="1:19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s="11" t="s">
        <v>8274</v>
      </c>
      <c r="P3370">
        <f t="shared" si="208"/>
        <v>45.48</v>
      </c>
      <c r="Q3370">
        <f t="shared" si="209"/>
        <v>105</v>
      </c>
      <c r="R3370" s="16">
        <f t="shared" si="211"/>
        <v>41969.199756944443</v>
      </c>
      <c r="S3370" s="16">
        <f t="shared" si="210"/>
        <v>42005.208333333328</v>
      </c>
    </row>
    <row r="3371" spans="1:19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s="11" t="s">
        <v>8274</v>
      </c>
      <c r="P3371">
        <f t="shared" si="208"/>
        <v>96.2</v>
      </c>
      <c r="Q3371">
        <f t="shared" si="209"/>
        <v>104</v>
      </c>
      <c r="R3371" s="16">
        <f t="shared" si="211"/>
        <v>42690.041435185187</v>
      </c>
      <c r="S3371" s="16">
        <f t="shared" si="210"/>
        <v>42750.041435185187</v>
      </c>
    </row>
    <row r="3372" spans="1:19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s="11" t="s">
        <v>8274</v>
      </c>
      <c r="P3372">
        <f t="shared" si="208"/>
        <v>67.92</v>
      </c>
      <c r="Q3372">
        <f t="shared" si="209"/>
        <v>118</v>
      </c>
      <c r="R3372" s="16">
        <f t="shared" si="211"/>
        <v>42690.334317129629</v>
      </c>
      <c r="S3372" s="16">
        <f t="shared" si="210"/>
        <v>42721.333333333328</v>
      </c>
    </row>
    <row r="3373" spans="1:19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s="11" t="s">
        <v>8274</v>
      </c>
      <c r="P3373">
        <f t="shared" si="208"/>
        <v>30.78</v>
      </c>
      <c r="Q3373">
        <f t="shared" si="209"/>
        <v>139</v>
      </c>
      <c r="R3373" s="16">
        <f t="shared" si="211"/>
        <v>42312.874594907407</v>
      </c>
      <c r="S3373" s="16">
        <f t="shared" si="210"/>
        <v>42340.874594907407</v>
      </c>
    </row>
    <row r="3374" spans="1:19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s="11" t="s">
        <v>8274</v>
      </c>
      <c r="P3374">
        <f t="shared" si="208"/>
        <v>38.33</v>
      </c>
      <c r="Q3374">
        <f t="shared" si="209"/>
        <v>104</v>
      </c>
      <c r="R3374" s="16">
        <f t="shared" si="211"/>
        <v>41855.548101851848</v>
      </c>
      <c r="S3374" s="16">
        <f t="shared" si="210"/>
        <v>41876.207638888889</v>
      </c>
    </row>
    <row r="3375" spans="1:19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s="11" t="s">
        <v>8274</v>
      </c>
      <c r="P3375">
        <f t="shared" si="208"/>
        <v>66.83</v>
      </c>
      <c r="Q3375">
        <f t="shared" si="209"/>
        <v>100</v>
      </c>
      <c r="R3375" s="16">
        <f t="shared" si="211"/>
        <v>42179.854629629626</v>
      </c>
      <c r="S3375" s="16">
        <f t="shared" si="210"/>
        <v>42203.666666666672</v>
      </c>
    </row>
    <row r="3376" spans="1:19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s="11" t="s">
        <v>8274</v>
      </c>
      <c r="P3376">
        <f t="shared" si="208"/>
        <v>71.73</v>
      </c>
      <c r="Q3376">
        <f t="shared" si="209"/>
        <v>107</v>
      </c>
      <c r="R3376" s="16">
        <f t="shared" si="211"/>
        <v>42275.731666666667</v>
      </c>
      <c r="S3376" s="16">
        <f t="shared" si="210"/>
        <v>42305.731666666667</v>
      </c>
    </row>
    <row r="3377" spans="1:19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s="11" t="s">
        <v>8274</v>
      </c>
      <c r="P3377">
        <f t="shared" si="208"/>
        <v>176.47</v>
      </c>
      <c r="Q3377">
        <f t="shared" si="209"/>
        <v>100</v>
      </c>
      <c r="R3377" s="16">
        <f t="shared" si="211"/>
        <v>41765.610798611109</v>
      </c>
      <c r="S3377" s="16">
        <f t="shared" si="210"/>
        <v>41777.610798611109</v>
      </c>
    </row>
    <row r="3378" spans="1:19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s="11" t="s">
        <v>8274</v>
      </c>
      <c r="P3378">
        <f t="shared" si="208"/>
        <v>421.11</v>
      </c>
      <c r="Q3378">
        <f t="shared" si="209"/>
        <v>100</v>
      </c>
      <c r="R3378" s="16">
        <f t="shared" si="211"/>
        <v>42059.701319444444</v>
      </c>
      <c r="S3378" s="16">
        <f t="shared" si="210"/>
        <v>42119.659652777773</v>
      </c>
    </row>
    <row r="3379" spans="1:19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s="11" t="s">
        <v>8274</v>
      </c>
      <c r="P3379">
        <f t="shared" si="208"/>
        <v>104.99</v>
      </c>
      <c r="Q3379">
        <f t="shared" si="209"/>
        <v>101</v>
      </c>
      <c r="R3379" s="16">
        <f t="shared" si="211"/>
        <v>42053.732627314821</v>
      </c>
      <c r="S3379" s="16">
        <f t="shared" si="210"/>
        <v>42083.705555555556</v>
      </c>
    </row>
    <row r="3380" spans="1:19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s="11" t="s">
        <v>8274</v>
      </c>
      <c r="P3380">
        <f t="shared" si="208"/>
        <v>28.19</v>
      </c>
      <c r="Q3380">
        <f t="shared" si="209"/>
        <v>108</v>
      </c>
      <c r="R3380" s="16">
        <f t="shared" si="211"/>
        <v>41858.355393518519</v>
      </c>
      <c r="S3380" s="16">
        <f t="shared" si="210"/>
        <v>41882.547222222223</v>
      </c>
    </row>
    <row r="3381" spans="1:19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s="11" t="s">
        <v>8274</v>
      </c>
      <c r="P3381">
        <f t="shared" si="208"/>
        <v>54.55</v>
      </c>
      <c r="Q3381">
        <f t="shared" si="209"/>
        <v>104</v>
      </c>
      <c r="R3381" s="16">
        <f t="shared" si="211"/>
        <v>42225.513888888891</v>
      </c>
      <c r="S3381" s="16">
        <f t="shared" si="210"/>
        <v>42242.958333333328</v>
      </c>
    </row>
    <row r="3382" spans="1:19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s="11" t="s">
        <v>8274</v>
      </c>
      <c r="P3382">
        <f t="shared" si="208"/>
        <v>111.89</v>
      </c>
      <c r="Q3382">
        <f t="shared" si="209"/>
        <v>104</v>
      </c>
      <c r="R3382" s="16">
        <f t="shared" si="211"/>
        <v>41937.95344907407</v>
      </c>
      <c r="S3382" s="16">
        <f t="shared" si="210"/>
        <v>41972.995115740734</v>
      </c>
    </row>
    <row r="3383" spans="1:19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s="11" t="s">
        <v>8274</v>
      </c>
      <c r="P3383">
        <f t="shared" si="208"/>
        <v>85.21</v>
      </c>
      <c r="Q3383">
        <f t="shared" si="209"/>
        <v>102</v>
      </c>
      <c r="R3383" s="16">
        <f t="shared" si="211"/>
        <v>42044.184988425928</v>
      </c>
      <c r="S3383" s="16">
        <f t="shared" si="210"/>
        <v>42074.143321759257</v>
      </c>
    </row>
    <row r="3384" spans="1:19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s="11" t="s">
        <v>8274</v>
      </c>
      <c r="P3384">
        <f t="shared" si="208"/>
        <v>76.650000000000006</v>
      </c>
      <c r="Q3384">
        <f t="shared" si="209"/>
        <v>101</v>
      </c>
      <c r="R3384" s="16">
        <f t="shared" si="211"/>
        <v>42559.431203703702</v>
      </c>
      <c r="S3384" s="16">
        <f t="shared" si="210"/>
        <v>42583.957638888889</v>
      </c>
    </row>
    <row r="3385" spans="1:19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s="11" t="s">
        <v>8274</v>
      </c>
      <c r="P3385">
        <f t="shared" si="208"/>
        <v>65.17</v>
      </c>
      <c r="Q3385">
        <f t="shared" si="209"/>
        <v>112</v>
      </c>
      <c r="R3385" s="16">
        <f t="shared" si="211"/>
        <v>42524.782638888893</v>
      </c>
      <c r="S3385" s="16">
        <f t="shared" si="210"/>
        <v>42544.782638888893</v>
      </c>
    </row>
    <row r="3386" spans="1:19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s="11" t="s">
        <v>8274</v>
      </c>
      <c r="P3386">
        <f t="shared" si="208"/>
        <v>93.76</v>
      </c>
      <c r="Q3386">
        <f t="shared" si="209"/>
        <v>100</v>
      </c>
      <c r="R3386" s="16">
        <f t="shared" si="211"/>
        <v>42292.087592592594</v>
      </c>
      <c r="S3386" s="16">
        <f t="shared" si="210"/>
        <v>42329.125</v>
      </c>
    </row>
    <row r="3387" spans="1:19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s="11" t="s">
        <v>8274</v>
      </c>
      <c r="P3387">
        <f t="shared" si="208"/>
        <v>133.33000000000001</v>
      </c>
      <c r="Q3387">
        <f t="shared" si="209"/>
        <v>100</v>
      </c>
      <c r="R3387" s="16">
        <f t="shared" si="211"/>
        <v>41953.8675</v>
      </c>
      <c r="S3387" s="16">
        <f t="shared" si="210"/>
        <v>41983.8675</v>
      </c>
    </row>
    <row r="3388" spans="1:19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s="11" t="s">
        <v>8274</v>
      </c>
      <c r="P3388">
        <f t="shared" si="208"/>
        <v>51.22</v>
      </c>
      <c r="Q3388">
        <f t="shared" si="209"/>
        <v>105</v>
      </c>
      <c r="R3388" s="16">
        <f t="shared" si="211"/>
        <v>41946.644745370373</v>
      </c>
      <c r="S3388" s="16">
        <f t="shared" si="210"/>
        <v>41976.644745370373</v>
      </c>
    </row>
    <row r="3389" spans="1:19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s="11" t="s">
        <v>8274</v>
      </c>
      <c r="P3389">
        <f t="shared" si="208"/>
        <v>100.17</v>
      </c>
      <c r="Q3389">
        <f t="shared" si="209"/>
        <v>117</v>
      </c>
      <c r="R3389" s="16">
        <f t="shared" si="211"/>
        <v>41947.762592592589</v>
      </c>
      <c r="S3389" s="16">
        <f t="shared" si="210"/>
        <v>41987.762592592597</v>
      </c>
    </row>
    <row r="3390" spans="1:19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s="11" t="s">
        <v>8274</v>
      </c>
      <c r="P3390">
        <f t="shared" si="208"/>
        <v>34.6</v>
      </c>
      <c r="Q3390">
        <f t="shared" si="209"/>
        <v>104</v>
      </c>
      <c r="R3390" s="16">
        <f t="shared" si="211"/>
        <v>42143.461122685185</v>
      </c>
      <c r="S3390" s="16">
        <f t="shared" si="210"/>
        <v>42173.461122685185</v>
      </c>
    </row>
    <row r="3391" spans="1:19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s="11" t="s">
        <v>8274</v>
      </c>
      <c r="P3391">
        <f t="shared" si="208"/>
        <v>184.68</v>
      </c>
      <c r="Q3391">
        <f t="shared" si="209"/>
        <v>115</v>
      </c>
      <c r="R3391" s="16">
        <f t="shared" si="211"/>
        <v>42494.563449074078</v>
      </c>
      <c r="S3391" s="16">
        <f t="shared" si="210"/>
        <v>42524.563449074078</v>
      </c>
    </row>
    <row r="3392" spans="1:19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s="11" t="s">
        <v>8274</v>
      </c>
      <c r="P3392">
        <f t="shared" si="208"/>
        <v>69.819999999999993</v>
      </c>
      <c r="Q3392">
        <f t="shared" si="209"/>
        <v>102</v>
      </c>
      <c r="R3392" s="16">
        <f t="shared" si="211"/>
        <v>41815.774826388886</v>
      </c>
      <c r="S3392" s="16">
        <f t="shared" si="210"/>
        <v>41830.774826388886</v>
      </c>
    </row>
    <row r="3393" spans="1:19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s="11" t="s">
        <v>8274</v>
      </c>
      <c r="P3393">
        <f t="shared" si="208"/>
        <v>61.94</v>
      </c>
      <c r="Q3393">
        <f t="shared" si="209"/>
        <v>223</v>
      </c>
      <c r="R3393" s="16">
        <f t="shared" si="211"/>
        <v>41830.545694444445</v>
      </c>
      <c r="S3393" s="16">
        <f t="shared" si="210"/>
        <v>41859.936111111114</v>
      </c>
    </row>
    <row r="3394" spans="1:19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s="11" t="s">
        <v>8274</v>
      </c>
      <c r="P3394">
        <f t="shared" ref="P3394:P3457" si="212">IFERROR(ROUND(E3394/L3394,2),0)</f>
        <v>41.67</v>
      </c>
      <c r="Q3394">
        <f t="shared" ref="Q3394:Q3457" si="213">ROUND((E3394/D3394)*100,0)</f>
        <v>100</v>
      </c>
      <c r="R3394" s="16">
        <f t="shared" si="211"/>
        <v>42446.845543981486</v>
      </c>
      <c r="S3394" s="16">
        <f t="shared" si="210"/>
        <v>42496.845543981486</v>
      </c>
    </row>
    <row r="3395" spans="1:19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s="11" t="s">
        <v>8274</v>
      </c>
      <c r="P3395">
        <f t="shared" si="212"/>
        <v>36.07</v>
      </c>
      <c r="Q3395">
        <f t="shared" si="213"/>
        <v>106</v>
      </c>
      <c r="R3395" s="16">
        <f t="shared" si="211"/>
        <v>41923.921643518523</v>
      </c>
      <c r="S3395" s="16">
        <f t="shared" ref="S3395:S3458" si="214">(((I3395/60)/60)/24)+DATE(1970,1,1)</f>
        <v>41949.031944444447</v>
      </c>
    </row>
    <row r="3396" spans="1:19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s="11" t="s">
        <v>8274</v>
      </c>
      <c r="P3396">
        <f t="shared" si="212"/>
        <v>29</v>
      </c>
      <c r="Q3396">
        <f t="shared" si="213"/>
        <v>142</v>
      </c>
      <c r="R3396" s="16">
        <f t="shared" ref="R3396:R3459" si="215">(((J3396/60)/60)/24)+DATE(1970,1,1)</f>
        <v>41817.59542824074</v>
      </c>
      <c r="S3396" s="16">
        <f t="shared" si="214"/>
        <v>41847.59542824074</v>
      </c>
    </row>
    <row r="3397" spans="1:19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s="11" t="s">
        <v>8274</v>
      </c>
      <c r="P3397">
        <f t="shared" si="212"/>
        <v>24.21</v>
      </c>
      <c r="Q3397">
        <f t="shared" si="213"/>
        <v>184</v>
      </c>
      <c r="R3397" s="16">
        <f t="shared" si="215"/>
        <v>42140.712314814817</v>
      </c>
      <c r="S3397" s="16">
        <f t="shared" si="214"/>
        <v>42154.756944444445</v>
      </c>
    </row>
    <row r="3398" spans="1:19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s="11" t="s">
        <v>8274</v>
      </c>
      <c r="P3398">
        <f t="shared" si="212"/>
        <v>55.89</v>
      </c>
      <c r="Q3398">
        <f t="shared" si="213"/>
        <v>104</v>
      </c>
      <c r="R3398" s="16">
        <f t="shared" si="215"/>
        <v>41764.44663194444</v>
      </c>
      <c r="S3398" s="16">
        <f t="shared" si="214"/>
        <v>41791.165972222225</v>
      </c>
    </row>
    <row r="3399" spans="1:19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s="11" t="s">
        <v>8274</v>
      </c>
      <c r="P3399">
        <f t="shared" si="212"/>
        <v>11.67</v>
      </c>
      <c r="Q3399">
        <f t="shared" si="213"/>
        <v>112</v>
      </c>
      <c r="R3399" s="16">
        <f t="shared" si="215"/>
        <v>42378.478344907402</v>
      </c>
      <c r="S3399" s="16">
        <f t="shared" si="214"/>
        <v>42418.916666666672</v>
      </c>
    </row>
    <row r="3400" spans="1:19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s="11" t="s">
        <v>8274</v>
      </c>
      <c r="P3400">
        <f t="shared" si="212"/>
        <v>68.349999999999994</v>
      </c>
      <c r="Q3400">
        <f t="shared" si="213"/>
        <v>111</v>
      </c>
      <c r="R3400" s="16">
        <f t="shared" si="215"/>
        <v>41941.75203703704</v>
      </c>
      <c r="S3400" s="16">
        <f t="shared" si="214"/>
        <v>41964.708333333328</v>
      </c>
    </row>
    <row r="3401" spans="1:19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s="11" t="s">
        <v>8274</v>
      </c>
      <c r="P3401">
        <f t="shared" si="212"/>
        <v>27.07</v>
      </c>
      <c r="Q3401">
        <f t="shared" si="213"/>
        <v>104</v>
      </c>
      <c r="R3401" s="16">
        <f t="shared" si="215"/>
        <v>42026.920428240745</v>
      </c>
      <c r="S3401" s="16">
        <f t="shared" si="214"/>
        <v>42056.920428240745</v>
      </c>
    </row>
    <row r="3402" spans="1:19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s="11" t="s">
        <v>8274</v>
      </c>
      <c r="P3402">
        <f t="shared" si="212"/>
        <v>118.13</v>
      </c>
      <c r="Q3402">
        <f t="shared" si="213"/>
        <v>100</v>
      </c>
      <c r="R3402" s="16">
        <f t="shared" si="215"/>
        <v>41834.953865740739</v>
      </c>
      <c r="S3402" s="16">
        <f t="shared" si="214"/>
        <v>41879.953865740739</v>
      </c>
    </row>
    <row r="3403" spans="1:19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s="11" t="s">
        <v>8274</v>
      </c>
      <c r="P3403">
        <f t="shared" si="212"/>
        <v>44.76</v>
      </c>
      <c r="Q3403">
        <f t="shared" si="213"/>
        <v>102</v>
      </c>
      <c r="R3403" s="16">
        <f t="shared" si="215"/>
        <v>42193.723912037036</v>
      </c>
      <c r="S3403" s="16">
        <f t="shared" si="214"/>
        <v>42223.723912037036</v>
      </c>
    </row>
    <row r="3404" spans="1:19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s="11" t="s">
        <v>8274</v>
      </c>
      <c r="P3404">
        <f t="shared" si="212"/>
        <v>99.79</v>
      </c>
      <c r="Q3404">
        <f t="shared" si="213"/>
        <v>110</v>
      </c>
      <c r="R3404" s="16">
        <f t="shared" si="215"/>
        <v>42290.61855324074</v>
      </c>
      <c r="S3404" s="16">
        <f t="shared" si="214"/>
        <v>42320.104861111111</v>
      </c>
    </row>
    <row r="3405" spans="1:19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s="11" t="s">
        <v>8274</v>
      </c>
      <c r="P3405">
        <f t="shared" si="212"/>
        <v>117.65</v>
      </c>
      <c r="Q3405">
        <f t="shared" si="213"/>
        <v>100</v>
      </c>
      <c r="R3405" s="16">
        <f t="shared" si="215"/>
        <v>42150.462083333332</v>
      </c>
      <c r="S3405" s="16">
        <f t="shared" si="214"/>
        <v>42180.462083333332</v>
      </c>
    </row>
    <row r="3406" spans="1:19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s="11" t="s">
        <v>8274</v>
      </c>
      <c r="P3406">
        <f t="shared" si="212"/>
        <v>203.33</v>
      </c>
      <c r="Q3406">
        <f t="shared" si="213"/>
        <v>122</v>
      </c>
      <c r="R3406" s="16">
        <f t="shared" si="215"/>
        <v>42152.503495370373</v>
      </c>
      <c r="S3406" s="16">
        <f t="shared" si="214"/>
        <v>42172.503495370373</v>
      </c>
    </row>
    <row r="3407" spans="1:19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s="11" t="s">
        <v>8274</v>
      </c>
      <c r="P3407">
        <f t="shared" si="212"/>
        <v>28.32</v>
      </c>
      <c r="Q3407">
        <f t="shared" si="213"/>
        <v>138</v>
      </c>
      <c r="R3407" s="16">
        <f t="shared" si="215"/>
        <v>42410.017199074078</v>
      </c>
      <c r="S3407" s="16">
        <f t="shared" si="214"/>
        <v>42430.999305555553</v>
      </c>
    </row>
    <row r="3408" spans="1:19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s="11" t="s">
        <v>8274</v>
      </c>
      <c r="P3408">
        <f t="shared" si="212"/>
        <v>110.23</v>
      </c>
      <c r="Q3408">
        <f t="shared" si="213"/>
        <v>100</v>
      </c>
      <c r="R3408" s="16">
        <f t="shared" si="215"/>
        <v>41791.492777777778</v>
      </c>
      <c r="S3408" s="16">
        <f t="shared" si="214"/>
        <v>41836.492777777778</v>
      </c>
    </row>
    <row r="3409" spans="1:19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s="11" t="s">
        <v>8274</v>
      </c>
      <c r="P3409">
        <f t="shared" si="212"/>
        <v>31.97</v>
      </c>
      <c r="Q3409">
        <f t="shared" si="213"/>
        <v>107</v>
      </c>
      <c r="R3409" s="16">
        <f t="shared" si="215"/>
        <v>41796.422326388885</v>
      </c>
      <c r="S3409" s="16">
        <f t="shared" si="214"/>
        <v>41826.422326388885</v>
      </c>
    </row>
    <row r="3410" spans="1:19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s="11" t="s">
        <v>8274</v>
      </c>
      <c r="P3410">
        <f t="shared" si="212"/>
        <v>58.61</v>
      </c>
      <c r="Q3410">
        <f t="shared" si="213"/>
        <v>211</v>
      </c>
      <c r="R3410" s="16">
        <f t="shared" si="215"/>
        <v>41808.991944444446</v>
      </c>
      <c r="S3410" s="16">
        <f t="shared" si="214"/>
        <v>41838.991944444446</v>
      </c>
    </row>
    <row r="3411" spans="1:19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s="11" t="s">
        <v>8274</v>
      </c>
      <c r="P3411">
        <f t="shared" si="212"/>
        <v>29.43</v>
      </c>
      <c r="Q3411">
        <f t="shared" si="213"/>
        <v>124</v>
      </c>
      <c r="R3411" s="16">
        <f t="shared" si="215"/>
        <v>42544.814328703709</v>
      </c>
      <c r="S3411" s="16">
        <f t="shared" si="214"/>
        <v>42582.873611111107</v>
      </c>
    </row>
    <row r="3412" spans="1:19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s="11" t="s">
        <v>8274</v>
      </c>
      <c r="P3412">
        <f t="shared" si="212"/>
        <v>81.38</v>
      </c>
      <c r="Q3412">
        <f t="shared" si="213"/>
        <v>109</v>
      </c>
      <c r="R3412" s="16">
        <f t="shared" si="215"/>
        <v>42500.041550925926</v>
      </c>
      <c r="S3412" s="16">
        <f t="shared" si="214"/>
        <v>42527.291666666672</v>
      </c>
    </row>
    <row r="3413" spans="1:19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s="11" t="s">
        <v>8274</v>
      </c>
      <c r="P3413">
        <f t="shared" si="212"/>
        <v>199.17</v>
      </c>
      <c r="Q3413">
        <f t="shared" si="213"/>
        <v>104</v>
      </c>
      <c r="R3413" s="16">
        <f t="shared" si="215"/>
        <v>42265.022824074069</v>
      </c>
      <c r="S3413" s="16">
        <f t="shared" si="214"/>
        <v>42285.022824074069</v>
      </c>
    </row>
    <row r="3414" spans="1:19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s="11" t="s">
        <v>8274</v>
      </c>
      <c r="P3414">
        <f t="shared" si="212"/>
        <v>115.38</v>
      </c>
      <c r="Q3414">
        <f t="shared" si="213"/>
        <v>100</v>
      </c>
      <c r="R3414" s="16">
        <f t="shared" si="215"/>
        <v>41879.959050925929</v>
      </c>
      <c r="S3414" s="16">
        <f t="shared" si="214"/>
        <v>41909.959050925929</v>
      </c>
    </row>
    <row r="3415" spans="1:19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s="11" t="s">
        <v>8274</v>
      </c>
      <c r="P3415">
        <f t="shared" si="212"/>
        <v>46.43</v>
      </c>
      <c r="Q3415">
        <f t="shared" si="213"/>
        <v>130</v>
      </c>
      <c r="R3415" s="16">
        <f t="shared" si="215"/>
        <v>42053.733078703706</v>
      </c>
      <c r="S3415" s="16">
        <f t="shared" si="214"/>
        <v>42063.207638888889</v>
      </c>
    </row>
    <row r="3416" spans="1:19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s="11" t="s">
        <v>8274</v>
      </c>
      <c r="P3416">
        <f t="shared" si="212"/>
        <v>70.569999999999993</v>
      </c>
      <c r="Q3416">
        <f t="shared" si="213"/>
        <v>104</v>
      </c>
      <c r="R3416" s="16">
        <f t="shared" si="215"/>
        <v>42675.832465277781</v>
      </c>
      <c r="S3416" s="16">
        <f t="shared" si="214"/>
        <v>42705.332638888889</v>
      </c>
    </row>
    <row r="3417" spans="1:19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s="11" t="s">
        <v>8274</v>
      </c>
      <c r="P3417">
        <f t="shared" si="212"/>
        <v>22.22</v>
      </c>
      <c r="Q3417">
        <f t="shared" si="213"/>
        <v>100</v>
      </c>
      <c r="R3417" s="16">
        <f t="shared" si="215"/>
        <v>42467.144166666665</v>
      </c>
      <c r="S3417" s="16">
        <f t="shared" si="214"/>
        <v>42477.979166666672</v>
      </c>
    </row>
    <row r="3418" spans="1:19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s="11" t="s">
        <v>8274</v>
      </c>
      <c r="P3418">
        <f t="shared" si="212"/>
        <v>159.47</v>
      </c>
      <c r="Q3418">
        <f t="shared" si="213"/>
        <v>120</v>
      </c>
      <c r="R3418" s="16">
        <f t="shared" si="215"/>
        <v>42089.412557870368</v>
      </c>
      <c r="S3418" s="16">
        <f t="shared" si="214"/>
        <v>42117.770833333328</v>
      </c>
    </row>
    <row r="3419" spans="1:19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s="11" t="s">
        <v>8274</v>
      </c>
      <c r="P3419">
        <f t="shared" si="212"/>
        <v>37.78</v>
      </c>
      <c r="Q3419">
        <f t="shared" si="213"/>
        <v>100</v>
      </c>
      <c r="R3419" s="16">
        <f t="shared" si="215"/>
        <v>41894.91375</v>
      </c>
      <c r="S3419" s="16">
        <f t="shared" si="214"/>
        <v>41938.029861111114</v>
      </c>
    </row>
    <row r="3420" spans="1:19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s="11" t="s">
        <v>8274</v>
      </c>
      <c r="P3420">
        <f t="shared" si="212"/>
        <v>72.05</v>
      </c>
      <c r="Q3420">
        <f t="shared" si="213"/>
        <v>101</v>
      </c>
      <c r="R3420" s="16">
        <f t="shared" si="215"/>
        <v>41752.83457175926</v>
      </c>
      <c r="S3420" s="16">
        <f t="shared" si="214"/>
        <v>41782.83457175926</v>
      </c>
    </row>
    <row r="3421" spans="1:19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s="11" t="s">
        <v>8274</v>
      </c>
      <c r="P3421">
        <f t="shared" si="212"/>
        <v>63.7</v>
      </c>
      <c r="Q3421">
        <f t="shared" si="213"/>
        <v>107</v>
      </c>
      <c r="R3421" s="16">
        <f t="shared" si="215"/>
        <v>42448.821585648147</v>
      </c>
      <c r="S3421" s="16">
        <f t="shared" si="214"/>
        <v>42466.895833333328</v>
      </c>
    </row>
    <row r="3422" spans="1:19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s="11" t="s">
        <v>8274</v>
      </c>
      <c r="P3422">
        <f t="shared" si="212"/>
        <v>28.41</v>
      </c>
      <c r="Q3422">
        <f t="shared" si="213"/>
        <v>138</v>
      </c>
      <c r="R3422" s="16">
        <f t="shared" si="215"/>
        <v>42405.090300925927</v>
      </c>
      <c r="S3422" s="16">
        <f t="shared" si="214"/>
        <v>42414</v>
      </c>
    </row>
    <row r="3423" spans="1:19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s="11" t="s">
        <v>8274</v>
      </c>
      <c r="P3423">
        <f t="shared" si="212"/>
        <v>103.21</v>
      </c>
      <c r="Q3423">
        <f t="shared" si="213"/>
        <v>101</v>
      </c>
      <c r="R3423" s="16">
        <f t="shared" si="215"/>
        <v>42037.791238425925</v>
      </c>
      <c r="S3423" s="16">
        <f t="shared" si="214"/>
        <v>42067.791238425925</v>
      </c>
    </row>
    <row r="3424" spans="1:19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s="11" t="s">
        <v>8274</v>
      </c>
      <c r="P3424">
        <f t="shared" si="212"/>
        <v>71.150000000000006</v>
      </c>
      <c r="Q3424">
        <f t="shared" si="213"/>
        <v>109</v>
      </c>
      <c r="R3424" s="16">
        <f t="shared" si="215"/>
        <v>42323.562222222223</v>
      </c>
      <c r="S3424" s="16">
        <f t="shared" si="214"/>
        <v>42352</v>
      </c>
    </row>
    <row r="3425" spans="1:19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s="11" t="s">
        <v>8274</v>
      </c>
      <c r="P3425">
        <f t="shared" si="212"/>
        <v>35</v>
      </c>
      <c r="Q3425">
        <f t="shared" si="213"/>
        <v>140</v>
      </c>
      <c r="R3425" s="16">
        <f t="shared" si="215"/>
        <v>42088.911354166667</v>
      </c>
      <c r="S3425" s="16">
        <f t="shared" si="214"/>
        <v>42118.911354166667</v>
      </c>
    </row>
    <row r="3426" spans="1:19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s="11" t="s">
        <v>8274</v>
      </c>
      <c r="P3426">
        <f t="shared" si="212"/>
        <v>81.78</v>
      </c>
      <c r="Q3426">
        <f t="shared" si="213"/>
        <v>104</v>
      </c>
      <c r="R3426" s="16">
        <f t="shared" si="215"/>
        <v>42018.676898148144</v>
      </c>
      <c r="S3426" s="16">
        <f t="shared" si="214"/>
        <v>42040.290972222225</v>
      </c>
    </row>
    <row r="3427" spans="1:19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s="11" t="s">
        <v>8274</v>
      </c>
      <c r="P3427">
        <f t="shared" si="212"/>
        <v>297.02999999999997</v>
      </c>
      <c r="Q3427">
        <f t="shared" si="213"/>
        <v>103</v>
      </c>
      <c r="R3427" s="16">
        <f t="shared" si="215"/>
        <v>41884.617314814815</v>
      </c>
      <c r="S3427" s="16">
        <f t="shared" si="214"/>
        <v>41916.617314814815</v>
      </c>
    </row>
    <row r="3428" spans="1:19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s="11" t="s">
        <v>8274</v>
      </c>
      <c r="P3428">
        <f t="shared" si="212"/>
        <v>46.61</v>
      </c>
      <c r="Q3428">
        <f t="shared" si="213"/>
        <v>108</v>
      </c>
      <c r="R3428" s="16">
        <f t="shared" si="215"/>
        <v>41884.056747685187</v>
      </c>
      <c r="S3428" s="16">
        <f t="shared" si="214"/>
        <v>41903.083333333336</v>
      </c>
    </row>
    <row r="3429" spans="1:19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s="11" t="s">
        <v>8274</v>
      </c>
      <c r="P3429">
        <f t="shared" si="212"/>
        <v>51.72</v>
      </c>
      <c r="Q3429">
        <f t="shared" si="213"/>
        <v>100</v>
      </c>
      <c r="R3429" s="16">
        <f t="shared" si="215"/>
        <v>41792.645277777774</v>
      </c>
      <c r="S3429" s="16">
        <f t="shared" si="214"/>
        <v>41822.645277777774</v>
      </c>
    </row>
    <row r="3430" spans="1:19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s="11" t="s">
        <v>8274</v>
      </c>
      <c r="P3430">
        <f t="shared" si="212"/>
        <v>40.29</v>
      </c>
      <c r="Q3430">
        <f t="shared" si="213"/>
        <v>103</v>
      </c>
      <c r="R3430" s="16">
        <f t="shared" si="215"/>
        <v>42038.720451388886</v>
      </c>
      <c r="S3430" s="16">
        <f t="shared" si="214"/>
        <v>42063.708333333328</v>
      </c>
    </row>
    <row r="3431" spans="1:19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s="11" t="s">
        <v>8274</v>
      </c>
      <c r="P3431">
        <f t="shared" si="212"/>
        <v>16.25</v>
      </c>
      <c r="Q3431">
        <f t="shared" si="213"/>
        <v>130</v>
      </c>
      <c r="R3431" s="16">
        <f t="shared" si="215"/>
        <v>42662.021539351852</v>
      </c>
      <c r="S3431" s="16">
        <f t="shared" si="214"/>
        <v>42676.021539351852</v>
      </c>
    </row>
    <row r="3432" spans="1:19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s="11" t="s">
        <v>8274</v>
      </c>
      <c r="P3432">
        <f t="shared" si="212"/>
        <v>30.15</v>
      </c>
      <c r="Q3432">
        <f t="shared" si="213"/>
        <v>109</v>
      </c>
      <c r="R3432" s="16">
        <f t="shared" si="215"/>
        <v>41820.945613425924</v>
      </c>
      <c r="S3432" s="16">
        <f t="shared" si="214"/>
        <v>41850.945613425924</v>
      </c>
    </row>
    <row r="3433" spans="1:19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s="11" t="s">
        <v>8274</v>
      </c>
      <c r="P3433">
        <f t="shared" si="212"/>
        <v>95.24</v>
      </c>
      <c r="Q3433">
        <f t="shared" si="213"/>
        <v>100</v>
      </c>
      <c r="R3433" s="16">
        <f t="shared" si="215"/>
        <v>41839.730937500004</v>
      </c>
      <c r="S3433" s="16">
        <f t="shared" si="214"/>
        <v>41869.730937500004</v>
      </c>
    </row>
    <row r="3434" spans="1:19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s="11" t="s">
        <v>8274</v>
      </c>
      <c r="P3434">
        <f t="shared" si="212"/>
        <v>52.21</v>
      </c>
      <c r="Q3434">
        <f t="shared" si="213"/>
        <v>110</v>
      </c>
      <c r="R3434" s="16">
        <f t="shared" si="215"/>
        <v>42380.581180555557</v>
      </c>
      <c r="S3434" s="16">
        <f t="shared" si="214"/>
        <v>42405.916666666672</v>
      </c>
    </row>
    <row r="3435" spans="1:19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s="11" t="s">
        <v>8274</v>
      </c>
      <c r="P3435">
        <f t="shared" si="212"/>
        <v>134.15</v>
      </c>
      <c r="Q3435">
        <f t="shared" si="213"/>
        <v>100</v>
      </c>
      <c r="R3435" s="16">
        <f t="shared" si="215"/>
        <v>41776.063136574077</v>
      </c>
      <c r="S3435" s="16">
        <f t="shared" si="214"/>
        <v>41807.125</v>
      </c>
    </row>
    <row r="3436" spans="1:19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s="11" t="s">
        <v>8274</v>
      </c>
      <c r="P3436">
        <f t="shared" si="212"/>
        <v>62.83</v>
      </c>
      <c r="Q3436">
        <f t="shared" si="213"/>
        <v>106</v>
      </c>
      <c r="R3436" s="16">
        <f t="shared" si="215"/>
        <v>41800.380428240744</v>
      </c>
      <c r="S3436" s="16">
        <f t="shared" si="214"/>
        <v>41830.380428240744</v>
      </c>
    </row>
    <row r="3437" spans="1:19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s="11" t="s">
        <v>8274</v>
      </c>
      <c r="P3437">
        <f t="shared" si="212"/>
        <v>58.95</v>
      </c>
      <c r="Q3437">
        <f t="shared" si="213"/>
        <v>112</v>
      </c>
      <c r="R3437" s="16">
        <f t="shared" si="215"/>
        <v>42572.61681712963</v>
      </c>
      <c r="S3437" s="16">
        <f t="shared" si="214"/>
        <v>42589.125</v>
      </c>
    </row>
    <row r="3438" spans="1:19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s="11" t="s">
        <v>8274</v>
      </c>
      <c r="P3438">
        <f t="shared" si="212"/>
        <v>143.11000000000001</v>
      </c>
      <c r="Q3438">
        <f t="shared" si="213"/>
        <v>106</v>
      </c>
      <c r="R3438" s="16">
        <f t="shared" si="215"/>
        <v>41851.541585648149</v>
      </c>
      <c r="S3438" s="16">
        <f t="shared" si="214"/>
        <v>41872.686111111114</v>
      </c>
    </row>
    <row r="3439" spans="1:19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s="11" t="s">
        <v>8274</v>
      </c>
      <c r="P3439">
        <f t="shared" si="212"/>
        <v>84.17</v>
      </c>
      <c r="Q3439">
        <f t="shared" si="213"/>
        <v>101</v>
      </c>
      <c r="R3439" s="16">
        <f t="shared" si="215"/>
        <v>42205.710879629631</v>
      </c>
      <c r="S3439" s="16">
        <f t="shared" si="214"/>
        <v>42235.710879629631</v>
      </c>
    </row>
    <row r="3440" spans="1:19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s="11" t="s">
        <v>8274</v>
      </c>
      <c r="P3440">
        <f t="shared" si="212"/>
        <v>186.07</v>
      </c>
      <c r="Q3440">
        <f t="shared" si="213"/>
        <v>104</v>
      </c>
      <c r="R3440" s="16">
        <f t="shared" si="215"/>
        <v>42100.927858796291</v>
      </c>
      <c r="S3440" s="16">
        <f t="shared" si="214"/>
        <v>42126.875</v>
      </c>
    </row>
    <row r="3441" spans="1:19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s="11" t="s">
        <v>8274</v>
      </c>
      <c r="P3441">
        <f t="shared" si="212"/>
        <v>89.79</v>
      </c>
      <c r="Q3441">
        <f t="shared" si="213"/>
        <v>135</v>
      </c>
      <c r="R3441" s="16">
        <f t="shared" si="215"/>
        <v>42374.911226851851</v>
      </c>
      <c r="S3441" s="16">
        <f t="shared" si="214"/>
        <v>42388.207638888889</v>
      </c>
    </row>
    <row r="3442" spans="1:19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s="11" t="s">
        <v>8274</v>
      </c>
      <c r="P3442">
        <f t="shared" si="212"/>
        <v>64.16</v>
      </c>
      <c r="Q3442">
        <f t="shared" si="213"/>
        <v>105</v>
      </c>
      <c r="R3442" s="16">
        <f t="shared" si="215"/>
        <v>41809.12300925926</v>
      </c>
      <c r="S3442" s="16">
        <f t="shared" si="214"/>
        <v>41831.677083333336</v>
      </c>
    </row>
    <row r="3443" spans="1:19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s="11" t="s">
        <v>8274</v>
      </c>
      <c r="P3443">
        <f t="shared" si="212"/>
        <v>59.65</v>
      </c>
      <c r="Q3443">
        <f t="shared" si="213"/>
        <v>103</v>
      </c>
      <c r="R3443" s="16">
        <f t="shared" si="215"/>
        <v>42294.429641203707</v>
      </c>
      <c r="S3443" s="16">
        <f t="shared" si="214"/>
        <v>42321.845138888893</v>
      </c>
    </row>
    <row r="3444" spans="1:19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s="11" t="s">
        <v>8274</v>
      </c>
      <c r="P3444">
        <f t="shared" si="212"/>
        <v>31.25</v>
      </c>
      <c r="Q3444">
        <f t="shared" si="213"/>
        <v>100</v>
      </c>
      <c r="R3444" s="16">
        <f t="shared" si="215"/>
        <v>42124.841111111105</v>
      </c>
      <c r="S3444" s="16">
        <f t="shared" si="214"/>
        <v>42154.841111111105</v>
      </c>
    </row>
    <row r="3445" spans="1:19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s="11" t="s">
        <v>8274</v>
      </c>
      <c r="P3445">
        <f t="shared" si="212"/>
        <v>41.22</v>
      </c>
      <c r="Q3445">
        <f t="shared" si="213"/>
        <v>186</v>
      </c>
      <c r="R3445" s="16">
        <f t="shared" si="215"/>
        <v>41861.524837962963</v>
      </c>
      <c r="S3445" s="16">
        <f t="shared" si="214"/>
        <v>41891.524837962963</v>
      </c>
    </row>
    <row r="3446" spans="1:19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s="11" t="s">
        <v>8274</v>
      </c>
      <c r="P3446">
        <f t="shared" si="212"/>
        <v>43.35</v>
      </c>
      <c r="Q3446">
        <f t="shared" si="213"/>
        <v>289</v>
      </c>
      <c r="R3446" s="16">
        <f t="shared" si="215"/>
        <v>42521.291504629626</v>
      </c>
      <c r="S3446" s="16">
        <f t="shared" si="214"/>
        <v>42529.582638888889</v>
      </c>
    </row>
    <row r="3447" spans="1:19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s="11" t="s">
        <v>8274</v>
      </c>
      <c r="P3447">
        <f t="shared" si="212"/>
        <v>64.52</v>
      </c>
      <c r="Q3447">
        <f t="shared" si="213"/>
        <v>100</v>
      </c>
      <c r="R3447" s="16">
        <f t="shared" si="215"/>
        <v>42272.530509259261</v>
      </c>
      <c r="S3447" s="16">
        <f t="shared" si="214"/>
        <v>42300.530509259261</v>
      </c>
    </row>
    <row r="3448" spans="1:19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s="11" t="s">
        <v>8274</v>
      </c>
      <c r="P3448">
        <f t="shared" si="212"/>
        <v>43.28</v>
      </c>
      <c r="Q3448">
        <f t="shared" si="213"/>
        <v>108</v>
      </c>
      <c r="R3448" s="16">
        <f t="shared" si="215"/>
        <v>42016.832465277781</v>
      </c>
      <c r="S3448" s="16">
        <f t="shared" si="214"/>
        <v>42040.513888888891</v>
      </c>
    </row>
    <row r="3449" spans="1:19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s="11" t="s">
        <v>8274</v>
      </c>
      <c r="P3449">
        <f t="shared" si="212"/>
        <v>77</v>
      </c>
      <c r="Q3449">
        <f t="shared" si="213"/>
        <v>108</v>
      </c>
      <c r="R3449" s="16">
        <f t="shared" si="215"/>
        <v>42402.889027777783</v>
      </c>
      <c r="S3449" s="16">
        <f t="shared" si="214"/>
        <v>42447.847361111111</v>
      </c>
    </row>
    <row r="3450" spans="1:19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s="11" t="s">
        <v>8274</v>
      </c>
      <c r="P3450">
        <f t="shared" si="212"/>
        <v>51.22</v>
      </c>
      <c r="Q3450">
        <f t="shared" si="213"/>
        <v>110</v>
      </c>
      <c r="R3450" s="16">
        <f t="shared" si="215"/>
        <v>41960.119085648148</v>
      </c>
      <c r="S3450" s="16">
        <f t="shared" si="214"/>
        <v>41990.119085648148</v>
      </c>
    </row>
    <row r="3451" spans="1:19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s="11" t="s">
        <v>8274</v>
      </c>
      <c r="P3451">
        <f t="shared" si="212"/>
        <v>68.25</v>
      </c>
      <c r="Q3451">
        <f t="shared" si="213"/>
        <v>171</v>
      </c>
      <c r="R3451" s="16">
        <f t="shared" si="215"/>
        <v>42532.052523148144</v>
      </c>
      <c r="S3451" s="16">
        <f t="shared" si="214"/>
        <v>42560.166666666672</v>
      </c>
    </row>
    <row r="3452" spans="1:19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s="11" t="s">
        <v>8274</v>
      </c>
      <c r="P3452">
        <f t="shared" si="212"/>
        <v>19.489999999999998</v>
      </c>
      <c r="Q3452">
        <f t="shared" si="213"/>
        <v>152</v>
      </c>
      <c r="R3452" s="16">
        <f t="shared" si="215"/>
        <v>42036.704525462963</v>
      </c>
      <c r="S3452" s="16">
        <f t="shared" si="214"/>
        <v>42096.662858796291</v>
      </c>
    </row>
    <row r="3453" spans="1:19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s="11" t="s">
        <v>8274</v>
      </c>
      <c r="P3453">
        <f t="shared" si="212"/>
        <v>41.13</v>
      </c>
      <c r="Q3453">
        <f t="shared" si="213"/>
        <v>101</v>
      </c>
      <c r="R3453" s="16">
        <f t="shared" si="215"/>
        <v>42088.723692129628</v>
      </c>
      <c r="S3453" s="16">
        <f t="shared" si="214"/>
        <v>42115.723692129628</v>
      </c>
    </row>
    <row r="3454" spans="1:19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s="11" t="s">
        <v>8274</v>
      </c>
      <c r="P3454">
        <f t="shared" si="212"/>
        <v>41.41</v>
      </c>
      <c r="Q3454">
        <f t="shared" si="213"/>
        <v>153</v>
      </c>
      <c r="R3454" s="16">
        <f t="shared" si="215"/>
        <v>41820.639189814814</v>
      </c>
      <c r="S3454" s="16">
        <f t="shared" si="214"/>
        <v>41843.165972222225</v>
      </c>
    </row>
    <row r="3455" spans="1:19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s="11" t="s">
        <v>8274</v>
      </c>
      <c r="P3455">
        <f t="shared" si="212"/>
        <v>27.5</v>
      </c>
      <c r="Q3455">
        <f t="shared" si="213"/>
        <v>128</v>
      </c>
      <c r="R3455" s="16">
        <f t="shared" si="215"/>
        <v>42535.97865740741</v>
      </c>
      <c r="S3455" s="16">
        <f t="shared" si="214"/>
        <v>42595.97865740741</v>
      </c>
    </row>
    <row r="3456" spans="1:19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s="11" t="s">
        <v>8274</v>
      </c>
      <c r="P3456">
        <f t="shared" si="212"/>
        <v>33.57</v>
      </c>
      <c r="Q3456">
        <f t="shared" si="213"/>
        <v>101</v>
      </c>
      <c r="R3456" s="16">
        <f t="shared" si="215"/>
        <v>41821.698599537034</v>
      </c>
      <c r="S3456" s="16">
        <f t="shared" si="214"/>
        <v>41851.698599537034</v>
      </c>
    </row>
    <row r="3457" spans="1:19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s="11" t="s">
        <v>8274</v>
      </c>
      <c r="P3457">
        <f t="shared" si="212"/>
        <v>145.87</v>
      </c>
      <c r="Q3457">
        <f t="shared" si="213"/>
        <v>101</v>
      </c>
      <c r="R3457" s="16">
        <f t="shared" si="215"/>
        <v>42626.7503125</v>
      </c>
      <c r="S3457" s="16">
        <f t="shared" si="214"/>
        <v>42656.7503125</v>
      </c>
    </row>
    <row r="3458" spans="1:19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s="11" t="s">
        <v>8274</v>
      </c>
      <c r="P3458">
        <f t="shared" ref="P3458:P3521" si="216">IFERROR(ROUND(E3458/L3458,2),0)</f>
        <v>358.69</v>
      </c>
      <c r="Q3458">
        <f t="shared" ref="Q3458:Q3521" si="217">ROUND((E3458/D3458)*100,0)</f>
        <v>191</v>
      </c>
      <c r="R3458" s="16">
        <f t="shared" si="215"/>
        <v>41821.205636574072</v>
      </c>
      <c r="S3458" s="16">
        <f t="shared" si="214"/>
        <v>41852.290972222225</v>
      </c>
    </row>
    <row r="3459" spans="1:19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s="11" t="s">
        <v>8274</v>
      </c>
      <c r="P3459">
        <f t="shared" si="216"/>
        <v>50.98</v>
      </c>
      <c r="Q3459">
        <f t="shared" si="217"/>
        <v>140</v>
      </c>
      <c r="R3459" s="16">
        <f t="shared" si="215"/>
        <v>42016.706678240742</v>
      </c>
      <c r="S3459" s="16">
        <f t="shared" ref="S3459:S3522" si="218">(((I3459/60)/60)/24)+DATE(1970,1,1)</f>
        <v>42047.249305555553</v>
      </c>
    </row>
    <row r="3460" spans="1:19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s="11" t="s">
        <v>8274</v>
      </c>
      <c r="P3460">
        <f t="shared" si="216"/>
        <v>45.04</v>
      </c>
      <c r="Q3460">
        <f t="shared" si="217"/>
        <v>124</v>
      </c>
      <c r="R3460" s="16">
        <f t="shared" ref="R3460:R3523" si="219">(((J3460/60)/60)/24)+DATE(1970,1,1)</f>
        <v>42011.202581018515</v>
      </c>
      <c r="S3460" s="16">
        <f t="shared" si="218"/>
        <v>42038.185416666667</v>
      </c>
    </row>
    <row r="3461" spans="1:19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s="11" t="s">
        <v>8274</v>
      </c>
      <c r="P3461">
        <f t="shared" si="216"/>
        <v>17.53</v>
      </c>
      <c r="Q3461">
        <f t="shared" si="217"/>
        <v>126</v>
      </c>
      <c r="R3461" s="16">
        <f t="shared" si="219"/>
        <v>42480.479861111111</v>
      </c>
      <c r="S3461" s="16">
        <f t="shared" si="218"/>
        <v>42510.479861111111</v>
      </c>
    </row>
    <row r="3462" spans="1:19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s="11" t="s">
        <v>8274</v>
      </c>
      <c r="P3462">
        <f t="shared" si="216"/>
        <v>50</v>
      </c>
      <c r="Q3462">
        <f t="shared" si="217"/>
        <v>190</v>
      </c>
      <c r="R3462" s="16">
        <f t="shared" si="219"/>
        <v>41852.527222222219</v>
      </c>
      <c r="S3462" s="16">
        <f t="shared" si="218"/>
        <v>41866.527222222219</v>
      </c>
    </row>
    <row r="3463" spans="1:19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s="11" t="s">
        <v>8274</v>
      </c>
      <c r="P3463">
        <f t="shared" si="216"/>
        <v>57.92</v>
      </c>
      <c r="Q3463">
        <f t="shared" si="217"/>
        <v>139</v>
      </c>
      <c r="R3463" s="16">
        <f t="shared" si="219"/>
        <v>42643.632858796293</v>
      </c>
      <c r="S3463" s="16">
        <f t="shared" si="218"/>
        <v>42672.125</v>
      </c>
    </row>
    <row r="3464" spans="1:19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s="11" t="s">
        <v>8274</v>
      </c>
      <c r="P3464">
        <f t="shared" si="216"/>
        <v>29.71</v>
      </c>
      <c r="Q3464">
        <f t="shared" si="217"/>
        <v>202</v>
      </c>
      <c r="R3464" s="16">
        <f t="shared" si="219"/>
        <v>42179.898472222223</v>
      </c>
      <c r="S3464" s="16">
        <f t="shared" si="218"/>
        <v>42195.75</v>
      </c>
    </row>
    <row r="3465" spans="1:19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s="11" t="s">
        <v>8274</v>
      </c>
      <c r="P3465">
        <f t="shared" si="216"/>
        <v>90.68</v>
      </c>
      <c r="Q3465">
        <f t="shared" si="217"/>
        <v>103</v>
      </c>
      <c r="R3465" s="16">
        <f t="shared" si="219"/>
        <v>42612.918807870374</v>
      </c>
      <c r="S3465" s="16">
        <f t="shared" si="218"/>
        <v>42654.165972222225</v>
      </c>
    </row>
    <row r="3466" spans="1:19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s="11" t="s">
        <v>8274</v>
      </c>
      <c r="P3466">
        <f t="shared" si="216"/>
        <v>55.01</v>
      </c>
      <c r="Q3466">
        <f t="shared" si="217"/>
        <v>102</v>
      </c>
      <c r="R3466" s="16">
        <f t="shared" si="219"/>
        <v>42575.130057870367</v>
      </c>
      <c r="S3466" s="16">
        <f t="shared" si="218"/>
        <v>42605.130057870367</v>
      </c>
    </row>
    <row r="3467" spans="1:19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s="11" t="s">
        <v>8274</v>
      </c>
      <c r="P3467">
        <f t="shared" si="216"/>
        <v>57.22</v>
      </c>
      <c r="Q3467">
        <f t="shared" si="217"/>
        <v>103</v>
      </c>
      <c r="R3467" s="16">
        <f t="shared" si="219"/>
        <v>42200.625833333332</v>
      </c>
      <c r="S3467" s="16">
        <f t="shared" si="218"/>
        <v>42225.666666666672</v>
      </c>
    </row>
    <row r="3468" spans="1:19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s="11" t="s">
        <v>8274</v>
      </c>
      <c r="P3468">
        <f t="shared" si="216"/>
        <v>72.95</v>
      </c>
      <c r="Q3468">
        <f t="shared" si="217"/>
        <v>127</v>
      </c>
      <c r="R3468" s="16">
        <f t="shared" si="219"/>
        <v>42420.019097222219</v>
      </c>
      <c r="S3468" s="16">
        <f t="shared" si="218"/>
        <v>42479.977430555555</v>
      </c>
    </row>
    <row r="3469" spans="1:19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s="11" t="s">
        <v>8274</v>
      </c>
      <c r="P3469">
        <f t="shared" si="216"/>
        <v>64.47</v>
      </c>
      <c r="Q3469">
        <f t="shared" si="217"/>
        <v>101</v>
      </c>
      <c r="R3469" s="16">
        <f t="shared" si="219"/>
        <v>42053.671666666662</v>
      </c>
      <c r="S3469" s="16">
        <f t="shared" si="218"/>
        <v>42083.630000000005</v>
      </c>
    </row>
    <row r="3470" spans="1:19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s="11" t="s">
        <v>8274</v>
      </c>
      <c r="P3470">
        <f t="shared" si="216"/>
        <v>716.35</v>
      </c>
      <c r="Q3470">
        <f t="shared" si="217"/>
        <v>122</v>
      </c>
      <c r="R3470" s="16">
        <f t="shared" si="219"/>
        <v>42605.765381944439</v>
      </c>
      <c r="S3470" s="16">
        <f t="shared" si="218"/>
        <v>42634.125</v>
      </c>
    </row>
    <row r="3471" spans="1:19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s="11" t="s">
        <v>8274</v>
      </c>
      <c r="P3471">
        <f t="shared" si="216"/>
        <v>50.4</v>
      </c>
      <c r="Q3471">
        <f t="shared" si="217"/>
        <v>113</v>
      </c>
      <c r="R3471" s="16">
        <f t="shared" si="219"/>
        <v>42458.641724537039</v>
      </c>
      <c r="S3471" s="16">
        <f t="shared" si="218"/>
        <v>42488.641724537039</v>
      </c>
    </row>
    <row r="3472" spans="1:19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s="11" t="s">
        <v>8274</v>
      </c>
      <c r="P3472">
        <f t="shared" si="216"/>
        <v>41.67</v>
      </c>
      <c r="Q3472">
        <f t="shared" si="217"/>
        <v>150</v>
      </c>
      <c r="R3472" s="16">
        <f t="shared" si="219"/>
        <v>42529.022013888884</v>
      </c>
      <c r="S3472" s="16">
        <f t="shared" si="218"/>
        <v>42566.901388888888</v>
      </c>
    </row>
    <row r="3473" spans="1:19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s="11" t="s">
        <v>8274</v>
      </c>
      <c r="P3473">
        <f t="shared" si="216"/>
        <v>35.770000000000003</v>
      </c>
      <c r="Q3473">
        <f t="shared" si="217"/>
        <v>215</v>
      </c>
      <c r="R3473" s="16">
        <f t="shared" si="219"/>
        <v>41841.820486111108</v>
      </c>
      <c r="S3473" s="16">
        <f t="shared" si="218"/>
        <v>41882.833333333336</v>
      </c>
    </row>
    <row r="3474" spans="1:19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s="11" t="s">
        <v>8274</v>
      </c>
      <c r="P3474">
        <f t="shared" si="216"/>
        <v>88.74</v>
      </c>
      <c r="Q3474">
        <f t="shared" si="217"/>
        <v>102</v>
      </c>
      <c r="R3474" s="16">
        <f t="shared" si="219"/>
        <v>41928.170497685183</v>
      </c>
      <c r="S3474" s="16">
        <f t="shared" si="218"/>
        <v>41949.249305555553</v>
      </c>
    </row>
    <row r="3475" spans="1:19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s="11" t="s">
        <v>8274</v>
      </c>
      <c r="P3475">
        <f t="shared" si="216"/>
        <v>148.47999999999999</v>
      </c>
      <c r="Q3475">
        <f t="shared" si="217"/>
        <v>100</v>
      </c>
      <c r="R3475" s="16">
        <f t="shared" si="219"/>
        <v>42062.834444444445</v>
      </c>
      <c r="S3475" s="16">
        <f t="shared" si="218"/>
        <v>42083.852083333331</v>
      </c>
    </row>
    <row r="3476" spans="1:19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s="11" t="s">
        <v>8274</v>
      </c>
      <c r="P3476">
        <f t="shared" si="216"/>
        <v>51.79</v>
      </c>
      <c r="Q3476">
        <f t="shared" si="217"/>
        <v>101</v>
      </c>
      <c r="R3476" s="16">
        <f t="shared" si="219"/>
        <v>42541.501516203702</v>
      </c>
      <c r="S3476" s="16">
        <f t="shared" si="218"/>
        <v>42571.501516203702</v>
      </c>
    </row>
    <row r="3477" spans="1:19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s="11" t="s">
        <v>8274</v>
      </c>
      <c r="P3477">
        <f t="shared" si="216"/>
        <v>20</v>
      </c>
      <c r="Q3477">
        <f t="shared" si="217"/>
        <v>113</v>
      </c>
      <c r="R3477" s="16">
        <f t="shared" si="219"/>
        <v>41918.880833333329</v>
      </c>
      <c r="S3477" s="16">
        <f t="shared" si="218"/>
        <v>41946</v>
      </c>
    </row>
    <row r="3478" spans="1:19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s="11" t="s">
        <v>8274</v>
      </c>
      <c r="P3478">
        <f t="shared" si="216"/>
        <v>52</v>
      </c>
      <c r="Q3478">
        <f t="shared" si="217"/>
        <v>104</v>
      </c>
      <c r="R3478" s="16">
        <f t="shared" si="219"/>
        <v>41921.279976851853</v>
      </c>
      <c r="S3478" s="16">
        <f t="shared" si="218"/>
        <v>41939.125</v>
      </c>
    </row>
    <row r="3479" spans="1:19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s="11" t="s">
        <v>8274</v>
      </c>
      <c r="P3479">
        <f t="shared" si="216"/>
        <v>53.23</v>
      </c>
      <c r="Q3479">
        <f t="shared" si="217"/>
        <v>115</v>
      </c>
      <c r="R3479" s="16">
        <f t="shared" si="219"/>
        <v>42128.736608796295</v>
      </c>
      <c r="S3479" s="16">
        <f t="shared" si="218"/>
        <v>42141.125</v>
      </c>
    </row>
    <row r="3480" spans="1:19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s="11" t="s">
        <v>8274</v>
      </c>
      <c r="P3480">
        <f t="shared" si="216"/>
        <v>39.6</v>
      </c>
      <c r="Q3480">
        <f t="shared" si="217"/>
        <v>113</v>
      </c>
      <c r="R3480" s="16">
        <f t="shared" si="219"/>
        <v>42053.916921296302</v>
      </c>
      <c r="S3480" s="16">
        <f t="shared" si="218"/>
        <v>42079.875</v>
      </c>
    </row>
    <row r="3481" spans="1:19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s="11" t="s">
        <v>8274</v>
      </c>
      <c r="P3481">
        <f t="shared" si="216"/>
        <v>34.25</v>
      </c>
      <c r="Q3481">
        <f t="shared" si="217"/>
        <v>128</v>
      </c>
      <c r="R3481" s="16">
        <f t="shared" si="219"/>
        <v>41781.855092592588</v>
      </c>
      <c r="S3481" s="16">
        <f t="shared" si="218"/>
        <v>41811.855092592588</v>
      </c>
    </row>
    <row r="3482" spans="1:19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s="11" t="s">
        <v>8274</v>
      </c>
      <c r="P3482">
        <f t="shared" si="216"/>
        <v>164.62</v>
      </c>
      <c r="Q3482">
        <f t="shared" si="217"/>
        <v>143</v>
      </c>
      <c r="R3482" s="16">
        <f t="shared" si="219"/>
        <v>42171.317442129628</v>
      </c>
      <c r="S3482" s="16">
        <f t="shared" si="218"/>
        <v>42195.875</v>
      </c>
    </row>
    <row r="3483" spans="1:19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s="11" t="s">
        <v>8274</v>
      </c>
      <c r="P3483">
        <f t="shared" si="216"/>
        <v>125.05</v>
      </c>
      <c r="Q3483">
        <f t="shared" si="217"/>
        <v>119</v>
      </c>
      <c r="R3483" s="16">
        <f t="shared" si="219"/>
        <v>41989.24754629629</v>
      </c>
      <c r="S3483" s="16">
        <f t="shared" si="218"/>
        <v>42006.24754629629</v>
      </c>
    </row>
    <row r="3484" spans="1:19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s="11" t="s">
        <v>8274</v>
      </c>
      <c r="P3484">
        <f t="shared" si="216"/>
        <v>51.88</v>
      </c>
      <c r="Q3484">
        <f t="shared" si="217"/>
        <v>138</v>
      </c>
      <c r="R3484" s="16">
        <f t="shared" si="219"/>
        <v>41796.771597222221</v>
      </c>
      <c r="S3484" s="16">
        <f t="shared" si="218"/>
        <v>41826.771597222221</v>
      </c>
    </row>
    <row r="3485" spans="1:19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s="11" t="s">
        <v>8274</v>
      </c>
      <c r="P3485">
        <f t="shared" si="216"/>
        <v>40.29</v>
      </c>
      <c r="Q3485">
        <f t="shared" si="217"/>
        <v>160</v>
      </c>
      <c r="R3485" s="16">
        <f t="shared" si="219"/>
        <v>41793.668761574074</v>
      </c>
      <c r="S3485" s="16">
        <f t="shared" si="218"/>
        <v>41823.668761574074</v>
      </c>
    </row>
    <row r="3486" spans="1:19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s="11" t="s">
        <v>8274</v>
      </c>
      <c r="P3486">
        <f t="shared" si="216"/>
        <v>64.91</v>
      </c>
      <c r="Q3486">
        <f t="shared" si="217"/>
        <v>114</v>
      </c>
      <c r="R3486" s="16">
        <f t="shared" si="219"/>
        <v>42506.760405092587</v>
      </c>
      <c r="S3486" s="16">
        <f t="shared" si="218"/>
        <v>42536.760405092587</v>
      </c>
    </row>
    <row r="3487" spans="1:19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s="11" t="s">
        <v>8274</v>
      </c>
      <c r="P3487">
        <f t="shared" si="216"/>
        <v>55.33</v>
      </c>
      <c r="Q3487">
        <f t="shared" si="217"/>
        <v>101</v>
      </c>
      <c r="R3487" s="16">
        <f t="shared" si="219"/>
        <v>42372.693055555559</v>
      </c>
      <c r="S3487" s="16">
        <f t="shared" si="218"/>
        <v>42402.693055555559</v>
      </c>
    </row>
    <row r="3488" spans="1:19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s="11" t="s">
        <v>8274</v>
      </c>
      <c r="P3488">
        <f t="shared" si="216"/>
        <v>83.14</v>
      </c>
      <c r="Q3488">
        <f t="shared" si="217"/>
        <v>155</v>
      </c>
      <c r="R3488" s="16">
        <f t="shared" si="219"/>
        <v>42126.87501157407</v>
      </c>
      <c r="S3488" s="16">
        <f t="shared" si="218"/>
        <v>42158.290972222225</v>
      </c>
    </row>
    <row r="3489" spans="1:19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s="11" t="s">
        <v>8274</v>
      </c>
      <c r="P3489">
        <f t="shared" si="216"/>
        <v>38.71</v>
      </c>
      <c r="Q3489">
        <f t="shared" si="217"/>
        <v>128</v>
      </c>
      <c r="R3489" s="16">
        <f t="shared" si="219"/>
        <v>42149.940416666665</v>
      </c>
      <c r="S3489" s="16">
        <f t="shared" si="218"/>
        <v>42179.940416666665</v>
      </c>
    </row>
    <row r="3490" spans="1:19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s="11" t="s">
        <v>8274</v>
      </c>
      <c r="P3490">
        <f t="shared" si="216"/>
        <v>125.38</v>
      </c>
      <c r="Q3490">
        <f t="shared" si="217"/>
        <v>121</v>
      </c>
      <c r="R3490" s="16">
        <f t="shared" si="219"/>
        <v>42087.768055555556</v>
      </c>
      <c r="S3490" s="16">
        <f t="shared" si="218"/>
        <v>42111.666666666672</v>
      </c>
    </row>
    <row r="3491" spans="1:19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s="11" t="s">
        <v>8274</v>
      </c>
      <c r="P3491">
        <f t="shared" si="216"/>
        <v>78.260000000000005</v>
      </c>
      <c r="Q3491">
        <f t="shared" si="217"/>
        <v>113</v>
      </c>
      <c r="R3491" s="16">
        <f t="shared" si="219"/>
        <v>41753.635775462964</v>
      </c>
      <c r="S3491" s="16">
        <f t="shared" si="218"/>
        <v>41783.875</v>
      </c>
    </row>
    <row r="3492" spans="1:19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s="11" t="s">
        <v>8274</v>
      </c>
      <c r="P3492">
        <f t="shared" si="216"/>
        <v>47.22</v>
      </c>
      <c r="Q3492">
        <f t="shared" si="217"/>
        <v>128</v>
      </c>
      <c r="R3492" s="16">
        <f t="shared" si="219"/>
        <v>42443.802361111113</v>
      </c>
      <c r="S3492" s="16">
        <f t="shared" si="218"/>
        <v>42473.802361111113</v>
      </c>
    </row>
    <row r="3493" spans="1:19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s="11" t="s">
        <v>8274</v>
      </c>
      <c r="P3493">
        <f t="shared" si="216"/>
        <v>79.099999999999994</v>
      </c>
      <c r="Q3493">
        <f t="shared" si="217"/>
        <v>158</v>
      </c>
      <c r="R3493" s="16">
        <f t="shared" si="219"/>
        <v>42121.249814814815</v>
      </c>
      <c r="S3493" s="16">
        <f t="shared" si="218"/>
        <v>42142.249814814815</v>
      </c>
    </row>
    <row r="3494" spans="1:19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s="11" t="s">
        <v>8274</v>
      </c>
      <c r="P3494">
        <f t="shared" si="216"/>
        <v>114.29</v>
      </c>
      <c r="Q3494">
        <f t="shared" si="217"/>
        <v>105</v>
      </c>
      <c r="R3494" s="16">
        <f t="shared" si="219"/>
        <v>42268.009224537032</v>
      </c>
      <c r="S3494" s="16">
        <f t="shared" si="218"/>
        <v>42303.009224537032</v>
      </c>
    </row>
    <row r="3495" spans="1:19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s="11" t="s">
        <v>8274</v>
      </c>
      <c r="P3495">
        <f t="shared" si="216"/>
        <v>51.72</v>
      </c>
      <c r="Q3495">
        <f t="shared" si="217"/>
        <v>100</v>
      </c>
      <c r="R3495" s="16">
        <f t="shared" si="219"/>
        <v>41848.866157407407</v>
      </c>
      <c r="S3495" s="16">
        <f t="shared" si="218"/>
        <v>41868.21597222222</v>
      </c>
    </row>
    <row r="3496" spans="1:19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s="11" t="s">
        <v>8274</v>
      </c>
      <c r="P3496">
        <f t="shared" si="216"/>
        <v>30.77</v>
      </c>
      <c r="Q3496">
        <f t="shared" si="217"/>
        <v>100</v>
      </c>
      <c r="R3496" s="16">
        <f t="shared" si="219"/>
        <v>42689.214988425927</v>
      </c>
      <c r="S3496" s="16">
        <f t="shared" si="218"/>
        <v>42700.25</v>
      </c>
    </row>
    <row r="3497" spans="1:19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s="11" t="s">
        <v>8274</v>
      </c>
      <c r="P3497">
        <f t="shared" si="216"/>
        <v>74.209999999999994</v>
      </c>
      <c r="Q3497">
        <f t="shared" si="217"/>
        <v>107</v>
      </c>
      <c r="R3497" s="16">
        <f t="shared" si="219"/>
        <v>41915.762835648151</v>
      </c>
      <c r="S3497" s="16">
        <f t="shared" si="218"/>
        <v>41944.720833333333</v>
      </c>
    </row>
    <row r="3498" spans="1:19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s="11" t="s">
        <v>8274</v>
      </c>
      <c r="P3498">
        <f t="shared" si="216"/>
        <v>47.85</v>
      </c>
      <c r="Q3498">
        <f t="shared" si="217"/>
        <v>124</v>
      </c>
      <c r="R3498" s="16">
        <f t="shared" si="219"/>
        <v>42584.846828703703</v>
      </c>
      <c r="S3498" s="16">
        <f t="shared" si="218"/>
        <v>42624.846828703703</v>
      </c>
    </row>
    <row r="3499" spans="1:19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s="11" t="s">
        <v>8274</v>
      </c>
      <c r="P3499">
        <f t="shared" si="216"/>
        <v>34.409999999999997</v>
      </c>
      <c r="Q3499">
        <f t="shared" si="217"/>
        <v>109</v>
      </c>
      <c r="R3499" s="16">
        <f t="shared" si="219"/>
        <v>42511.741944444439</v>
      </c>
      <c r="S3499" s="16">
        <f t="shared" si="218"/>
        <v>42523.916666666672</v>
      </c>
    </row>
    <row r="3500" spans="1:19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s="11" t="s">
        <v>8274</v>
      </c>
      <c r="P3500">
        <f t="shared" si="216"/>
        <v>40.24</v>
      </c>
      <c r="Q3500">
        <f t="shared" si="217"/>
        <v>102</v>
      </c>
      <c r="R3500" s="16">
        <f t="shared" si="219"/>
        <v>42459.15861111111</v>
      </c>
      <c r="S3500" s="16">
        <f t="shared" si="218"/>
        <v>42518.905555555553</v>
      </c>
    </row>
    <row r="3501" spans="1:19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s="11" t="s">
        <v>8274</v>
      </c>
      <c r="P3501">
        <f t="shared" si="216"/>
        <v>60.29</v>
      </c>
      <c r="Q3501">
        <f t="shared" si="217"/>
        <v>106</v>
      </c>
      <c r="R3501" s="16">
        <f t="shared" si="219"/>
        <v>42132.036168981482</v>
      </c>
      <c r="S3501" s="16">
        <f t="shared" si="218"/>
        <v>42186.290972222225</v>
      </c>
    </row>
    <row r="3502" spans="1:19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s="11" t="s">
        <v>8274</v>
      </c>
      <c r="P3502">
        <f t="shared" si="216"/>
        <v>25.31</v>
      </c>
      <c r="Q3502">
        <f t="shared" si="217"/>
        <v>106</v>
      </c>
      <c r="R3502" s="16">
        <f t="shared" si="219"/>
        <v>42419.91942129629</v>
      </c>
      <c r="S3502" s="16">
        <f t="shared" si="218"/>
        <v>42436.207638888889</v>
      </c>
    </row>
    <row r="3503" spans="1:19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s="11" t="s">
        <v>8274</v>
      </c>
      <c r="P3503">
        <f t="shared" si="216"/>
        <v>35.950000000000003</v>
      </c>
      <c r="Q3503">
        <f t="shared" si="217"/>
        <v>101</v>
      </c>
      <c r="R3503" s="16">
        <f t="shared" si="219"/>
        <v>42233.763831018514</v>
      </c>
      <c r="S3503" s="16">
        <f t="shared" si="218"/>
        <v>42258.763831018514</v>
      </c>
    </row>
    <row r="3504" spans="1:19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s="11" t="s">
        <v>8274</v>
      </c>
      <c r="P3504">
        <f t="shared" si="216"/>
        <v>136</v>
      </c>
      <c r="Q3504">
        <f t="shared" si="217"/>
        <v>105</v>
      </c>
      <c r="R3504" s="16">
        <f t="shared" si="219"/>
        <v>42430.839398148149</v>
      </c>
      <c r="S3504" s="16">
        <f t="shared" si="218"/>
        <v>42445.165972222225</v>
      </c>
    </row>
    <row r="3505" spans="1:19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s="11" t="s">
        <v>8274</v>
      </c>
      <c r="P3505">
        <f t="shared" si="216"/>
        <v>70.760000000000005</v>
      </c>
      <c r="Q3505">
        <f t="shared" si="217"/>
        <v>108</v>
      </c>
      <c r="R3505" s="16">
        <f t="shared" si="219"/>
        <v>42545.478333333333</v>
      </c>
      <c r="S3505" s="16">
        <f t="shared" si="218"/>
        <v>42575.478333333333</v>
      </c>
    </row>
    <row r="3506" spans="1:19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s="11" t="s">
        <v>8274</v>
      </c>
      <c r="P3506">
        <f t="shared" si="216"/>
        <v>125</v>
      </c>
      <c r="Q3506">
        <f t="shared" si="217"/>
        <v>100</v>
      </c>
      <c r="R3506" s="16">
        <f t="shared" si="219"/>
        <v>42297.748738425929</v>
      </c>
      <c r="S3506" s="16">
        <f t="shared" si="218"/>
        <v>42327.790405092594</v>
      </c>
    </row>
    <row r="3507" spans="1:19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s="11" t="s">
        <v>8274</v>
      </c>
      <c r="P3507">
        <f t="shared" si="216"/>
        <v>66.510000000000005</v>
      </c>
      <c r="Q3507">
        <f t="shared" si="217"/>
        <v>104</v>
      </c>
      <c r="R3507" s="16">
        <f t="shared" si="219"/>
        <v>41760.935706018521</v>
      </c>
      <c r="S3507" s="16">
        <f t="shared" si="218"/>
        <v>41772.166666666664</v>
      </c>
    </row>
    <row r="3508" spans="1:19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s="11" t="s">
        <v>8274</v>
      </c>
      <c r="P3508">
        <f t="shared" si="216"/>
        <v>105</v>
      </c>
      <c r="Q3508">
        <f t="shared" si="217"/>
        <v>102</v>
      </c>
      <c r="R3508" s="16">
        <f t="shared" si="219"/>
        <v>41829.734259259261</v>
      </c>
      <c r="S3508" s="16">
        <f t="shared" si="218"/>
        <v>41874.734259259261</v>
      </c>
    </row>
    <row r="3509" spans="1:19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s="11" t="s">
        <v>8274</v>
      </c>
      <c r="P3509">
        <f t="shared" si="216"/>
        <v>145</v>
      </c>
      <c r="Q3509">
        <f t="shared" si="217"/>
        <v>104</v>
      </c>
      <c r="R3509" s="16">
        <f t="shared" si="219"/>
        <v>42491.92288194444</v>
      </c>
      <c r="S3509" s="16">
        <f t="shared" si="218"/>
        <v>42521.92288194444</v>
      </c>
    </row>
    <row r="3510" spans="1:19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s="11" t="s">
        <v>8274</v>
      </c>
      <c r="P3510">
        <f t="shared" si="216"/>
        <v>12</v>
      </c>
      <c r="Q3510">
        <f t="shared" si="217"/>
        <v>180</v>
      </c>
      <c r="R3510" s="16">
        <f t="shared" si="219"/>
        <v>42477.729780092588</v>
      </c>
      <c r="S3510" s="16">
        <f t="shared" si="218"/>
        <v>42500.875</v>
      </c>
    </row>
    <row r="3511" spans="1:19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s="11" t="s">
        <v>8274</v>
      </c>
      <c r="P3511">
        <f t="shared" si="216"/>
        <v>96.67</v>
      </c>
      <c r="Q3511">
        <f t="shared" si="217"/>
        <v>106</v>
      </c>
      <c r="R3511" s="16">
        <f t="shared" si="219"/>
        <v>41950.859560185185</v>
      </c>
      <c r="S3511" s="16">
        <f t="shared" si="218"/>
        <v>41964.204861111109</v>
      </c>
    </row>
    <row r="3512" spans="1:19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s="11" t="s">
        <v>8274</v>
      </c>
      <c r="P3512">
        <f t="shared" si="216"/>
        <v>60.33</v>
      </c>
      <c r="Q3512">
        <f t="shared" si="217"/>
        <v>101</v>
      </c>
      <c r="R3512" s="16">
        <f t="shared" si="219"/>
        <v>41802.62090277778</v>
      </c>
      <c r="S3512" s="16">
        <f t="shared" si="218"/>
        <v>41822.62090277778</v>
      </c>
    </row>
    <row r="3513" spans="1:19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s="11" t="s">
        <v>8274</v>
      </c>
      <c r="P3513">
        <f t="shared" si="216"/>
        <v>79.89</v>
      </c>
      <c r="Q3513">
        <f t="shared" si="217"/>
        <v>101</v>
      </c>
      <c r="R3513" s="16">
        <f t="shared" si="219"/>
        <v>41927.873784722222</v>
      </c>
      <c r="S3513" s="16">
        <f t="shared" si="218"/>
        <v>41950.770833333336</v>
      </c>
    </row>
    <row r="3514" spans="1:19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s="11" t="s">
        <v>8274</v>
      </c>
      <c r="P3514">
        <f t="shared" si="216"/>
        <v>58.82</v>
      </c>
      <c r="Q3514">
        <f t="shared" si="217"/>
        <v>100</v>
      </c>
      <c r="R3514" s="16">
        <f t="shared" si="219"/>
        <v>42057.536944444444</v>
      </c>
      <c r="S3514" s="16">
        <f t="shared" si="218"/>
        <v>42117.49527777778</v>
      </c>
    </row>
    <row r="3515" spans="1:19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s="11" t="s">
        <v>8274</v>
      </c>
      <c r="P3515">
        <f t="shared" si="216"/>
        <v>75.34</v>
      </c>
      <c r="Q3515">
        <f t="shared" si="217"/>
        <v>118</v>
      </c>
      <c r="R3515" s="16">
        <f t="shared" si="219"/>
        <v>41781.096203703702</v>
      </c>
      <c r="S3515" s="16">
        <f t="shared" si="218"/>
        <v>41794.207638888889</v>
      </c>
    </row>
    <row r="3516" spans="1:19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s="11" t="s">
        <v>8274</v>
      </c>
      <c r="P3516">
        <f t="shared" si="216"/>
        <v>55</v>
      </c>
      <c r="Q3516">
        <f t="shared" si="217"/>
        <v>110</v>
      </c>
      <c r="R3516" s="16">
        <f t="shared" si="219"/>
        <v>42020.846666666665</v>
      </c>
      <c r="S3516" s="16">
        <f t="shared" si="218"/>
        <v>42037.207638888889</v>
      </c>
    </row>
    <row r="3517" spans="1:19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s="11" t="s">
        <v>8274</v>
      </c>
      <c r="P3517">
        <f t="shared" si="216"/>
        <v>66.959999999999994</v>
      </c>
      <c r="Q3517">
        <f t="shared" si="217"/>
        <v>103</v>
      </c>
      <c r="R3517" s="16">
        <f t="shared" si="219"/>
        <v>42125.772812499999</v>
      </c>
      <c r="S3517" s="16">
        <f t="shared" si="218"/>
        <v>42155.772812499999</v>
      </c>
    </row>
    <row r="3518" spans="1:19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s="11" t="s">
        <v>8274</v>
      </c>
      <c r="P3518">
        <f t="shared" si="216"/>
        <v>227.27</v>
      </c>
      <c r="Q3518">
        <f t="shared" si="217"/>
        <v>100</v>
      </c>
      <c r="R3518" s="16">
        <f t="shared" si="219"/>
        <v>41856.010069444441</v>
      </c>
      <c r="S3518" s="16">
        <f t="shared" si="218"/>
        <v>41890.125</v>
      </c>
    </row>
    <row r="3519" spans="1:19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s="11" t="s">
        <v>8274</v>
      </c>
      <c r="P3519">
        <f t="shared" si="216"/>
        <v>307.69</v>
      </c>
      <c r="Q3519">
        <f t="shared" si="217"/>
        <v>100</v>
      </c>
      <c r="R3519" s="16">
        <f t="shared" si="219"/>
        <v>41794.817523148151</v>
      </c>
      <c r="S3519" s="16">
        <f t="shared" si="218"/>
        <v>41824.458333333336</v>
      </c>
    </row>
    <row r="3520" spans="1:19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s="11" t="s">
        <v>8274</v>
      </c>
      <c r="P3520">
        <f t="shared" si="216"/>
        <v>50.02</v>
      </c>
      <c r="Q3520">
        <f t="shared" si="217"/>
        <v>110</v>
      </c>
      <c r="R3520" s="16">
        <f t="shared" si="219"/>
        <v>41893.783553240741</v>
      </c>
      <c r="S3520" s="16">
        <f t="shared" si="218"/>
        <v>41914.597916666666</v>
      </c>
    </row>
    <row r="3521" spans="1:19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s="11" t="s">
        <v>8274</v>
      </c>
      <c r="P3521">
        <f t="shared" si="216"/>
        <v>72.39</v>
      </c>
      <c r="Q3521">
        <f t="shared" si="217"/>
        <v>101</v>
      </c>
      <c r="R3521" s="16">
        <f t="shared" si="219"/>
        <v>42037.598958333328</v>
      </c>
      <c r="S3521" s="16">
        <f t="shared" si="218"/>
        <v>42067.598958333328</v>
      </c>
    </row>
    <row r="3522" spans="1:19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s="11" t="s">
        <v>8274</v>
      </c>
      <c r="P3522">
        <f t="shared" ref="P3522:P3585" si="220">IFERROR(ROUND(E3522/L3522,2),0)</f>
        <v>95.95</v>
      </c>
      <c r="Q3522">
        <f t="shared" ref="Q3522:Q3585" si="221">ROUND((E3522/D3522)*100,0)</f>
        <v>101</v>
      </c>
      <c r="R3522" s="16">
        <f t="shared" si="219"/>
        <v>42227.824212962965</v>
      </c>
      <c r="S3522" s="16">
        <f t="shared" si="218"/>
        <v>42253.57430555555</v>
      </c>
    </row>
    <row r="3523" spans="1:19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s="11" t="s">
        <v>8274</v>
      </c>
      <c r="P3523">
        <f t="shared" si="220"/>
        <v>45.62</v>
      </c>
      <c r="Q3523">
        <f t="shared" si="221"/>
        <v>169</v>
      </c>
      <c r="R3523" s="16">
        <f t="shared" si="219"/>
        <v>41881.361342592594</v>
      </c>
      <c r="S3523" s="16">
        <f t="shared" ref="S3523:S3586" si="222">(((I3523/60)/60)/24)+DATE(1970,1,1)</f>
        <v>41911.361342592594</v>
      </c>
    </row>
    <row r="3524" spans="1:19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s="11" t="s">
        <v>8274</v>
      </c>
      <c r="P3524">
        <f t="shared" si="220"/>
        <v>41.03</v>
      </c>
      <c r="Q3524">
        <f t="shared" si="221"/>
        <v>100</v>
      </c>
      <c r="R3524" s="16">
        <f t="shared" ref="R3524:R3587" si="223">(((J3524/60)/60)/24)+DATE(1970,1,1)</f>
        <v>42234.789884259255</v>
      </c>
      <c r="S3524" s="16">
        <f t="shared" si="222"/>
        <v>42262.420833333337</v>
      </c>
    </row>
    <row r="3525" spans="1:19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s="11" t="s">
        <v>8274</v>
      </c>
      <c r="P3525">
        <f t="shared" si="220"/>
        <v>56.83</v>
      </c>
      <c r="Q3525">
        <f t="shared" si="221"/>
        <v>114</v>
      </c>
      <c r="R3525" s="16">
        <f t="shared" si="223"/>
        <v>42581.397546296299</v>
      </c>
      <c r="S3525" s="16">
        <f t="shared" si="222"/>
        <v>42638.958333333328</v>
      </c>
    </row>
    <row r="3526" spans="1:19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s="11" t="s">
        <v>8274</v>
      </c>
      <c r="P3526">
        <f t="shared" si="220"/>
        <v>137.24</v>
      </c>
      <c r="Q3526">
        <f t="shared" si="221"/>
        <v>102</v>
      </c>
      <c r="R3526" s="16">
        <f t="shared" si="223"/>
        <v>41880.76357638889</v>
      </c>
      <c r="S3526" s="16">
        <f t="shared" si="222"/>
        <v>41895.166666666664</v>
      </c>
    </row>
    <row r="3527" spans="1:19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s="11" t="s">
        <v>8274</v>
      </c>
      <c r="P3527">
        <f t="shared" si="220"/>
        <v>75.709999999999994</v>
      </c>
      <c r="Q3527">
        <f t="shared" si="221"/>
        <v>106</v>
      </c>
      <c r="R3527" s="16">
        <f t="shared" si="223"/>
        <v>42214.6956712963</v>
      </c>
      <c r="S3527" s="16">
        <f t="shared" si="222"/>
        <v>42225.666666666672</v>
      </c>
    </row>
    <row r="3528" spans="1:19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s="11" t="s">
        <v>8274</v>
      </c>
      <c r="P3528">
        <f t="shared" si="220"/>
        <v>99</v>
      </c>
      <c r="Q3528">
        <f t="shared" si="221"/>
        <v>102</v>
      </c>
      <c r="R3528" s="16">
        <f t="shared" si="223"/>
        <v>42460.335312499999</v>
      </c>
      <c r="S3528" s="16">
        <f t="shared" si="222"/>
        <v>42488.249305555553</v>
      </c>
    </row>
    <row r="3529" spans="1:19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s="11" t="s">
        <v>8274</v>
      </c>
      <c r="P3529">
        <f t="shared" si="220"/>
        <v>81.569999999999993</v>
      </c>
      <c r="Q3529">
        <f t="shared" si="221"/>
        <v>117</v>
      </c>
      <c r="R3529" s="16">
        <f t="shared" si="223"/>
        <v>42167.023206018523</v>
      </c>
      <c r="S3529" s="16">
        <f t="shared" si="222"/>
        <v>42196.165972222225</v>
      </c>
    </row>
    <row r="3530" spans="1:19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s="11" t="s">
        <v>8274</v>
      </c>
      <c r="P3530">
        <f t="shared" si="220"/>
        <v>45.11</v>
      </c>
      <c r="Q3530">
        <f t="shared" si="221"/>
        <v>101</v>
      </c>
      <c r="R3530" s="16">
        <f t="shared" si="223"/>
        <v>42733.50136574074</v>
      </c>
      <c r="S3530" s="16">
        <f t="shared" si="222"/>
        <v>42753.50136574074</v>
      </c>
    </row>
    <row r="3531" spans="1:19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s="11" t="s">
        <v>8274</v>
      </c>
      <c r="P3531">
        <f t="shared" si="220"/>
        <v>36.67</v>
      </c>
      <c r="Q3531">
        <f t="shared" si="221"/>
        <v>132</v>
      </c>
      <c r="R3531" s="16">
        <f t="shared" si="223"/>
        <v>42177.761782407411</v>
      </c>
      <c r="S3531" s="16">
        <f t="shared" si="222"/>
        <v>42198.041666666672</v>
      </c>
    </row>
    <row r="3532" spans="1:19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s="11" t="s">
        <v>8274</v>
      </c>
      <c r="P3532">
        <f t="shared" si="220"/>
        <v>125</v>
      </c>
      <c r="Q3532">
        <f t="shared" si="221"/>
        <v>100</v>
      </c>
      <c r="R3532" s="16">
        <f t="shared" si="223"/>
        <v>42442.623344907406</v>
      </c>
      <c r="S3532" s="16">
        <f t="shared" si="222"/>
        <v>42470.833333333328</v>
      </c>
    </row>
    <row r="3533" spans="1:19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s="11" t="s">
        <v>8274</v>
      </c>
      <c r="P3533">
        <f t="shared" si="220"/>
        <v>49.23</v>
      </c>
      <c r="Q3533">
        <f t="shared" si="221"/>
        <v>128</v>
      </c>
      <c r="R3533" s="16">
        <f t="shared" si="223"/>
        <v>42521.654328703706</v>
      </c>
      <c r="S3533" s="16">
        <f t="shared" si="222"/>
        <v>42551.654328703706</v>
      </c>
    </row>
    <row r="3534" spans="1:19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s="11" t="s">
        <v>8274</v>
      </c>
      <c r="P3534">
        <f t="shared" si="220"/>
        <v>42.3</v>
      </c>
      <c r="Q3534">
        <f t="shared" si="221"/>
        <v>119</v>
      </c>
      <c r="R3534" s="16">
        <f t="shared" si="223"/>
        <v>41884.599849537037</v>
      </c>
      <c r="S3534" s="16">
        <f t="shared" si="222"/>
        <v>41900.165972222225</v>
      </c>
    </row>
    <row r="3535" spans="1:19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s="11" t="s">
        <v>8274</v>
      </c>
      <c r="P3535">
        <f t="shared" si="220"/>
        <v>78.88</v>
      </c>
      <c r="Q3535">
        <f t="shared" si="221"/>
        <v>126</v>
      </c>
      <c r="R3535" s="16">
        <f t="shared" si="223"/>
        <v>42289.761192129634</v>
      </c>
      <c r="S3535" s="16">
        <f t="shared" si="222"/>
        <v>42319.802858796291</v>
      </c>
    </row>
    <row r="3536" spans="1:19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s="11" t="s">
        <v>8274</v>
      </c>
      <c r="P3536">
        <f t="shared" si="220"/>
        <v>38.28</v>
      </c>
      <c r="Q3536">
        <f t="shared" si="221"/>
        <v>156</v>
      </c>
      <c r="R3536" s="16">
        <f t="shared" si="223"/>
        <v>42243.6252662037</v>
      </c>
      <c r="S3536" s="16">
        <f t="shared" si="222"/>
        <v>42278.6252662037</v>
      </c>
    </row>
    <row r="3537" spans="1:19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s="11" t="s">
        <v>8274</v>
      </c>
      <c r="P3537">
        <f t="shared" si="220"/>
        <v>44.85</v>
      </c>
      <c r="Q3537">
        <f t="shared" si="221"/>
        <v>103</v>
      </c>
      <c r="R3537" s="16">
        <f t="shared" si="223"/>
        <v>42248.640162037031</v>
      </c>
      <c r="S3537" s="16">
        <f t="shared" si="222"/>
        <v>42279.75</v>
      </c>
    </row>
    <row r="3538" spans="1:19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s="11" t="s">
        <v>8274</v>
      </c>
      <c r="P3538">
        <f t="shared" si="220"/>
        <v>13.53</v>
      </c>
      <c r="Q3538">
        <f t="shared" si="221"/>
        <v>153</v>
      </c>
      <c r="R3538" s="16">
        <f t="shared" si="223"/>
        <v>42328.727141203708</v>
      </c>
      <c r="S3538" s="16">
        <f t="shared" si="222"/>
        <v>42358.499305555553</v>
      </c>
    </row>
    <row r="3539" spans="1:19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s="11" t="s">
        <v>8274</v>
      </c>
      <c r="P3539">
        <f t="shared" si="220"/>
        <v>43.5</v>
      </c>
      <c r="Q3539">
        <f t="shared" si="221"/>
        <v>180</v>
      </c>
      <c r="R3539" s="16">
        <f t="shared" si="223"/>
        <v>41923.354351851849</v>
      </c>
      <c r="S3539" s="16">
        <f t="shared" si="222"/>
        <v>41960.332638888889</v>
      </c>
    </row>
    <row r="3540" spans="1:19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s="11" t="s">
        <v>8274</v>
      </c>
      <c r="P3540">
        <f t="shared" si="220"/>
        <v>30.95</v>
      </c>
      <c r="Q3540">
        <f t="shared" si="221"/>
        <v>128</v>
      </c>
      <c r="R3540" s="16">
        <f t="shared" si="223"/>
        <v>42571.420601851853</v>
      </c>
      <c r="S3540" s="16">
        <f t="shared" si="222"/>
        <v>42599.420601851853</v>
      </c>
    </row>
    <row r="3541" spans="1:19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s="11" t="s">
        <v>8274</v>
      </c>
      <c r="P3541">
        <f t="shared" si="220"/>
        <v>55.23</v>
      </c>
      <c r="Q3541">
        <f t="shared" si="221"/>
        <v>120</v>
      </c>
      <c r="R3541" s="16">
        <f t="shared" si="223"/>
        <v>42600.756041666667</v>
      </c>
      <c r="S3541" s="16">
        <f t="shared" si="222"/>
        <v>42621.756041666667</v>
      </c>
    </row>
    <row r="3542" spans="1:19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s="11" t="s">
        <v>8274</v>
      </c>
      <c r="P3542">
        <f t="shared" si="220"/>
        <v>46.13</v>
      </c>
      <c r="Q3542">
        <f t="shared" si="221"/>
        <v>123</v>
      </c>
      <c r="R3542" s="16">
        <f t="shared" si="223"/>
        <v>42517.003368055557</v>
      </c>
      <c r="S3542" s="16">
        <f t="shared" si="222"/>
        <v>42547.003368055557</v>
      </c>
    </row>
    <row r="3543" spans="1:19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s="11" t="s">
        <v>8274</v>
      </c>
      <c r="P3543">
        <f t="shared" si="220"/>
        <v>39.380000000000003</v>
      </c>
      <c r="Q3543">
        <f t="shared" si="221"/>
        <v>105</v>
      </c>
      <c r="R3543" s="16">
        <f t="shared" si="223"/>
        <v>42222.730034722219</v>
      </c>
      <c r="S3543" s="16">
        <f t="shared" si="222"/>
        <v>42247.730034722219</v>
      </c>
    </row>
    <row r="3544" spans="1:19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s="11" t="s">
        <v>8274</v>
      </c>
      <c r="P3544">
        <f t="shared" si="220"/>
        <v>66.150000000000006</v>
      </c>
      <c r="Q3544">
        <f t="shared" si="221"/>
        <v>102</v>
      </c>
      <c r="R3544" s="16">
        <f t="shared" si="223"/>
        <v>41829.599791666667</v>
      </c>
      <c r="S3544" s="16">
        <f t="shared" si="222"/>
        <v>41889.599791666667</v>
      </c>
    </row>
    <row r="3545" spans="1:19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s="11" t="s">
        <v>8274</v>
      </c>
      <c r="P3545">
        <f t="shared" si="220"/>
        <v>54.14</v>
      </c>
      <c r="Q3545">
        <f t="shared" si="221"/>
        <v>105</v>
      </c>
      <c r="R3545" s="16">
        <f t="shared" si="223"/>
        <v>42150.755312499998</v>
      </c>
      <c r="S3545" s="16">
        <f t="shared" si="222"/>
        <v>42180.755312499998</v>
      </c>
    </row>
    <row r="3546" spans="1:19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s="11" t="s">
        <v>8274</v>
      </c>
      <c r="P3546">
        <f t="shared" si="220"/>
        <v>104.17</v>
      </c>
      <c r="Q3546">
        <f t="shared" si="221"/>
        <v>100</v>
      </c>
      <c r="R3546" s="16">
        <f t="shared" si="223"/>
        <v>42040.831678240742</v>
      </c>
      <c r="S3546" s="16">
        <f t="shared" si="222"/>
        <v>42070.831678240742</v>
      </c>
    </row>
    <row r="3547" spans="1:19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s="11" t="s">
        <v>8274</v>
      </c>
      <c r="P3547">
        <f t="shared" si="220"/>
        <v>31.38</v>
      </c>
      <c r="Q3547">
        <f t="shared" si="221"/>
        <v>100</v>
      </c>
      <c r="R3547" s="16">
        <f t="shared" si="223"/>
        <v>42075.807395833333</v>
      </c>
      <c r="S3547" s="16">
        <f t="shared" si="222"/>
        <v>42105.807395833333</v>
      </c>
    </row>
    <row r="3548" spans="1:19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s="11" t="s">
        <v>8274</v>
      </c>
      <c r="P3548">
        <f t="shared" si="220"/>
        <v>59.21</v>
      </c>
      <c r="Q3548">
        <f t="shared" si="221"/>
        <v>102</v>
      </c>
      <c r="R3548" s="16">
        <f t="shared" si="223"/>
        <v>42073.660694444443</v>
      </c>
      <c r="S3548" s="16">
        <f t="shared" si="222"/>
        <v>42095.165972222225</v>
      </c>
    </row>
    <row r="3549" spans="1:19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s="11" t="s">
        <v>8274</v>
      </c>
      <c r="P3549">
        <f t="shared" si="220"/>
        <v>119.18</v>
      </c>
      <c r="Q3549">
        <f t="shared" si="221"/>
        <v>114</v>
      </c>
      <c r="R3549" s="16">
        <f t="shared" si="223"/>
        <v>42480.078715277778</v>
      </c>
      <c r="S3549" s="16">
        <f t="shared" si="222"/>
        <v>42504.165972222225</v>
      </c>
    </row>
    <row r="3550" spans="1:19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s="11" t="s">
        <v>8274</v>
      </c>
      <c r="P3550">
        <f t="shared" si="220"/>
        <v>164.62</v>
      </c>
      <c r="Q3550">
        <f t="shared" si="221"/>
        <v>102</v>
      </c>
      <c r="R3550" s="16">
        <f t="shared" si="223"/>
        <v>42411.942291666666</v>
      </c>
      <c r="S3550" s="16">
        <f t="shared" si="222"/>
        <v>42434.041666666672</v>
      </c>
    </row>
    <row r="3551" spans="1:19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s="11" t="s">
        <v>8274</v>
      </c>
      <c r="P3551">
        <f t="shared" si="220"/>
        <v>24.29</v>
      </c>
      <c r="Q3551">
        <f t="shared" si="221"/>
        <v>102</v>
      </c>
      <c r="R3551" s="16">
        <f t="shared" si="223"/>
        <v>42223.394363425927</v>
      </c>
      <c r="S3551" s="16">
        <f t="shared" si="222"/>
        <v>42251.394363425927</v>
      </c>
    </row>
    <row r="3552" spans="1:19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s="11" t="s">
        <v>8274</v>
      </c>
      <c r="P3552">
        <f t="shared" si="220"/>
        <v>40.94</v>
      </c>
      <c r="Q3552">
        <f t="shared" si="221"/>
        <v>105</v>
      </c>
      <c r="R3552" s="16">
        <f t="shared" si="223"/>
        <v>42462.893495370372</v>
      </c>
      <c r="S3552" s="16">
        <f t="shared" si="222"/>
        <v>42492.893495370372</v>
      </c>
    </row>
    <row r="3553" spans="1:19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s="11" t="s">
        <v>8274</v>
      </c>
      <c r="P3553">
        <f t="shared" si="220"/>
        <v>61.1</v>
      </c>
      <c r="Q3553">
        <f t="shared" si="221"/>
        <v>102</v>
      </c>
      <c r="R3553" s="16">
        <f t="shared" si="223"/>
        <v>41753.515856481477</v>
      </c>
      <c r="S3553" s="16">
        <f t="shared" si="222"/>
        <v>41781.921527777777</v>
      </c>
    </row>
    <row r="3554" spans="1:19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s="11" t="s">
        <v>8274</v>
      </c>
      <c r="P3554">
        <f t="shared" si="220"/>
        <v>38.65</v>
      </c>
      <c r="Q3554">
        <f t="shared" si="221"/>
        <v>100</v>
      </c>
      <c r="R3554" s="16">
        <f t="shared" si="223"/>
        <v>41788.587083333332</v>
      </c>
      <c r="S3554" s="16">
        <f t="shared" si="222"/>
        <v>41818.587083333332</v>
      </c>
    </row>
    <row r="3555" spans="1:19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s="11" t="s">
        <v>8274</v>
      </c>
      <c r="P3555">
        <f t="shared" si="220"/>
        <v>56.2</v>
      </c>
      <c r="Q3555">
        <f t="shared" si="221"/>
        <v>106</v>
      </c>
      <c r="R3555" s="16">
        <f t="shared" si="223"/>
        <v>42196.028703703705</v>
      </c>
      <c r="S3555" s="16">
        <f t="shared" si="222"/>
        <v>42228</v>
      </c>
    </row>
    <row r="3556" spans="1:19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s="11" t="s">
        <v>8274</v>
      </c>
      <c r="P3556">
        <f t="shared" si="220"/>
        <v>107</v>
      </c>
      <c r="Q3556">
        <f t="shared" si="221"/>
        <v>113</v>
      </c>
      <c r="R3556" s="16">
        <f t="shared" si="223"/>
        <v>42016.050451388888</v>
      </c>
      <c r="S3556" s="16">
        <f t="shared" si="222"/>
        <v>42046.708333333328</v>
      </c>
    </row>
    <row r="3557" spans="1:19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s="11" t="s">
        <v>8274</v>
      </c>
      <c r="P3557">
        <f t="shared" si="220"/>
        <v>171.43</v>
      </c>
      <c r="Q3557">
        <f t="shared" si="221"/>
        <v>100</v>
      </c>
      <c r="R3557" s="16">
        <f t="shared" si="223"/>
        <v>42661.442060185189</v>
      </c>
      <c r="S3557" s="16">
        <f t="shared" si="222"/>
        <v>42691.483726851846</v>
      </c>
    </row>
    <row r="3558" spans="1:19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s="11" t="s">
        <v>8274</v>
      </c>
      <c r="P3558">
        <f t="shared" si="220"/>
        <v>110.5</v>
      </c>
      <c r="Q3558">
        <f t="shared" si="221"/>
        <v>100</v>
      </c>
      <c r="R3558" s="16">
        <f t="shared" si="223"/>
        <v>41808.649583333332</v>
      </c>
      <c r="S3558" s="16">
        <f t="shared" si="222"/>
        <v>41868.649583333332</v>
      </c>
    </row>
    <row r="3559" spans="1:19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s="11" t="s">
        <v>8274</v>
      </c>
      <c r="P3559">
        <f t="shared" si="220"/>
        <v>179.28</v>
      </c>
      <c r="Q3559">
        <f t="shared" si="221"/>
        <v>100</v>
      </c>
      <c r="R3559" s="16">
        <f t="shared" si="223"/>
        <v>41730.276747685188</v>
      </c>
      <c r="S3559" s="16">
        <f t="shared" si="222"/>
        <v>41764.276747685188</v>
      </c>
    </row>
    <row r="3560" spans="1:19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s="11" t="s">
        <v>8274</v>
      </c>
      <c r="P3560">
        <f t="shared" si="220"/>
        <v>22.91</v>
      </c>
      <c r="Q3560">
        <f t="shared" si="221"/>
        <v>144</v>
      </c>
      <c r="R3560" s="16">
        <f t="shared" si="223"/>
        <v>42139.816840277781</v>
      </c>
      <c r="S3560" s="16">
        <f t="shared" si="222"/>
        <v>42181.875</v>
      </c>
    </row>
    <row r="3561" spans="1:19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s="11" t="s">
        <v>8274</v>
      </c>
      <c r="P3561">
        <f t="shared" si="220"/>
        <v>43.13</v>
      </c>
      <c r="Q3561">
        <f t="shared" si="221"/>
        <v>104</v>
      </c>
      <c r="R3561" s="16">
        <f t="shared" si="223"/>
        <v>42194.096157407403</v>
      </c>
      <c r="S3561" s="16">
        <f t="shared" si="222"/>
        <v>42216.373611111107</v>
      </c>
    </row>
    <row r="3562" spans="1:19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s="11" t="s">
        <v>8274</v>
      </c>
      <c r="P3562">
        <f t="shared" si="220"/>
        <v>46.89</v>
      </c>
      <c r="Q3562">
        <f t="shared" si="221"/>
        <v>108</v>
      </c>
      <c r="R3562" s="16">
        <f t="shared" si="223"/>
        <v>42115.889652777783</v>
      </c>
      <c r="S3562" s="16">
        <f t="shared" si="222"/>
        <v>42151.114583333328</v>
      </c>
    </row>
    <row r="3563" spans="1:19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s="11" t="s">
        <v>8274</v>
      </c>
      <c r="P3563">
        <f t="shared" si="220"/>
        <v>47.41</v>
      </c>
      <c r="Q3563">
        <f t="shared" si="221"/>
        <v>102</v>
      </c>
      <c r="R3563" s="16">
        <f t="shared" si="223"/>
        <v>42203.680300925931</v>
      </c>
      <c r="S3563" s="16">
        <f t="shared" si="222"/>
        <v>42221.774999999994</v>
      </c>
    </row>
    <row r="3564" spans="1:19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s="11" t="s">
        <v>8274</v>
      </c>
      <c r="P3564">
        <f t="shared" si="220"/>
        <v>15.13</v>
      </c>
      <c r="Q3564">
        <f t="shared" si="221"/>
        <v>149</v>
      </c>
      <c r="R3564" s="16">
        <f t="shared" si="223"/>
        <v>42433.761886574073</v>
      </c>
      <c r="S3564" s="16">
        <f t="shared" si="222"/>
        <v>42442.916666666672</v>
      </c>
    </row>
    <row r="3565" spans="1:19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s="11" t="s">
        <v>8274</v>
      </c>
      <c r="P3565">
        <f t="shared" si="220"/>
        <v>21.1</v>
      </c>
      <c r="Q3565">
        <f t="shared" si="221"/>
        <v>105</v>
      </c>
      <c r="R3565" s="16">
        <f t="shared" si="223"/>
        <v>42555.671944444446</v>
      </c>
      <c r="S3565" s="16">
        <f t="shared" si="222"/>
        <v>42583.791666666672</v>
      </c>
    </row>
    <row r="3566" spans="1:19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s="11" t="s">
        <v>8274</v>
      </c>
      <c r="P3566">
        <f t="shared" si="220"/>
        <v>59.12</v>
      </c>
      <c r="Q3566">
        <f t="shared" si="221"/>
        <v>101</v>
      </c>
      <c r="R3566" s="16">
        <f t="shared" si="223"/>
        <v>42236.623252314821</v>
      </c>
      <c r="S3566" s="16">
        <f t="shared" si="222"/>
        <v>42282.666666666672</v>
      </c>
    </row>
    <row r="3567" spans="1:19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s="11" t="s">
        <v>8274</v>
      </c>
      <c r="P3567">
        <f t="shared" si="220"/>
        <v>97.92</v>
      </c>
      <c r="Q3567">
        <f t="shared" si="221"/>
        <v>131</v>
      </c>
      <c r="R3567" s="16">
        <f t="shared" si="223"/>
        <v>41974.743148148147</v>
      </c>
      <c r="S3567" s="16">
        <f t="shared" si="222"/>
        <v>42004.743148148147</v>
      </c>
    </row>
    <row r="3568" spans="1:19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s="11" t="s">
        <v>8274</v>
      </c>
      <c r="P3568">
        <f t="shared" si="220"/>
        <v>55.13</v>
      </c>
      <c r="Q3568">
        <f t="shared" si="221"/>
        <v>105</v>
      </c>
      <c r="R3568" s="16">
        <f t="shared" si="223"/>
        <v>41997.507905092592</v>
      </c>
      <c r="S3568" s="16">
        <f t="shared" si="222"/>
        <v>42027.507905092592</v>
      </c>
    </row>
    <row r="3569" spans="1:19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s="11" t="s">
        <v>8274</v>
      </c>
      <c r="P3569">
        <f t="shared" si="220"/>
        <v>26.54</v>
      </c>
      <c r="Q3569">
        <f t="shared" si="221"/>
        <v>109</v>
      </c>
      <c r="R3569" s="16">
        <f t="shared" si="223"/>
        <v>42135.810694444444</v>
      </c>
      <c r="S3569" s="16">
        <f t="shared" si="222"/>
        <v>42165.810694444444</v>
      </c>
    </row>
    <row r="3570" spans="1:19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s="11" t="s">
        <v>8274</v>
      </c>
      <c r="P3570">
        <f t="shared" si="220"/>
        <v>58.42</v>
      </c>
      <c r="Q3570">
        <f t="shared" si="221"/>
        <v>111</v>
      </c>
      <c r="R3570" s="16">
        <f t="shared" si="223"/>
        <v>41869.740671296298</v>
      </c>
      <c r="S3570" s="16">
        <f t="shared" si="222"/>
        <v>41899.740671296298</v>
      </c>
    </row>
    <row r="3571" spans="1:19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s="11" t="s">
        <v>8274</v>
      </c>
      <c r="P3571">
        <f t="shared" si="220"/>
        <v>122.54</v>
      </c>
      <c r="Q3571">
        <f t="shared" si="221"/>
        <v>100</v>
      </c>
      <c r="R3571" s="16">
        <f t="shared" si="223"/>
        <v>41982.688611111109</v>
      </c>
      <c r="S3571" s="16">
        <f t="shared" si="222"/>
        <v>42012.688611111109</v>
      </c>
    </row>
    <row r="3572" spans="1:19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s="11" t="s">
        <v>8274</v>
      </c>
      <c r="P3572">
        <f t="shared" si="220"/>
        <v>87.96</v>
      </c>
      <c r="Q3572">
        <f t="shared" si="221"/>
        <v>114</v>
      </c>
      <c r="R3572" s="16">
        <f t="shared" si="223"/>
        <v>41976.331979166673</v>
      </c>
      <c r="S3572" s="16">
        <f t="shared" si="222"/>
        <v>42004.291666666672</v>
      </c>
    </row>
    <row r="3573" spans="1:19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s="11" t="s">
        <v>8274</v>
      </c>
      <c r="P3573">
        <f t="shared" si="220"/>
        <v>73.239999999999995</v>
      </c>
      <c r="Q3573">
        <f t="shared" si="221"/>
        <v>122</v>
      </c>
      <c r="R3573" s="16">
        <f t="shared" si="223"/>
        <v>41912.858946759261</v>
      </c>
      <c r="S3573" s="16">
        <f t="shared" si="222"/>
        <v>41942.858946759261</v>
      </c>
    </row>
    <row r="3574" spans="1:19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s="11" t="s">
        <v>8274</v>
      </c>
      <c r="P3574">
        <f t="shared" si="220"/>
        <v>55.56</v>
      </c>
      <c r="Q3574">
        <f t="shared" si="221"/>
        <v>100</v>
      </c>
      <c r="R3574" s="16">
        <f t="shared" si="223"/>
        <v>42146.570393518516</v>
      </c>
      <c r="S3574" s="16">
        <f t="shared" si="222"/>
        <v>42176.570393518516</v>
      </c>
    </row>
    <row r="3575" spans="1:19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s="11" t="s">
        <v>8274</v>
      </c>
      <c r="P3575">
        <f t="shared" si="220"/>
        <v>39.54</v>
      </c>
      <c r="Q3575">
        <f t="shared" si="221"/>
        <v>103</v>
      </c>
      <c r="R3575" s="16">
        <f t="shared" si="223"/>
        <v>41921.375532407408</v>
      </c>
      <c r="S3575" s="16">
        <f t="shared" si="222"/>
        <v>41951.417199074072</v>
      </c>
    </row>
    <row r="3576" spans="1:19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s="11" t="s">
        <v>8274</v>
      </c>
      <c r="P3576">
        <f t="shared" si="220"/>
        <v>136.78</v>
      </c>
      <c r="Q3576">
        <f t="shared" si="221"/>
        <v>106</v>
      </c>
      <c r="R3576" s="16">
        <f t="shared" si="223"/>
        <v>41926.942685185182</v>
      </c>
      <c r="S3576" s="16">
        <f t="shared" si="222"/>
        <v>41956.984351851846</v>
      </c>
    </row>
    <row r="3577" spans="1:19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s="11" t="s">
        <v>8274</v>
      </c>
      <c r="P3577">
        <f t="shared" si="220"/>
        <v>99.34</v>
      </c>
      <c r="Q3577">
        <f t="shared" si="221"/>
        <v>101</v>
      </c>
      <c r="R3577" s="16">
        <f t="shared" si="223"/>
        <v>42561.783877314811</v>
      </c>
      <c r="S3577" s="16">
        <f t="shared" si="222"/>
        <v>42593.165972222225</v>
      </c>
    </row>
    <row r="3578" spans="1:19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s="11" t="s">
        <v>8274</v>
      </c>
      <c r="P3578">
        <f t="shared" si="220"/>
        <v>20</v>
      </c>
      <c r="Q3578">
        <f t="shared" si="221"/>
        <v>100</v>
      </c>
      <c r="R3578" s="16">
        <f t="shared" si="223"/>
        <v>42649.54923611111</v>
      </c>
      <c r="S3578" s="16">
        <f t="shared" si="222"/>
        <v>42709.590902777782</v>
      </c>
    </row>
    <row r="3579" spans="1:19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s="11" t="s">
        <v>8274</v>
      </c>
      <c r="P3579">
        <f t="shared" si="220"/>
        <v>28.89</v>
      </c>
      <c r="Q3579">
        <f t="shared" si="221"/>
        <v>130</v>
      </c>
      <c r="R3579" s="16">
        <f t="shared" si="223"/>
        <v>42093.786840277782</v>
      </c>
      <c r="S3579" s="16">
        <f t="shared" si="222"/>
        <v>42120.26944444445</v>
      </c>
    </row>
    <row r="3580" spans="1:19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s="11" t="s">
        <v>8274</v>
      </c>
      <c r="P3580">
        <f t="shared" si="220"/>
        <v>40.549999999999997</v>
      </c>
      <c r="Q3580">
        <f t="shared" si="221"/>
        <v>100</v>
      </c>
      <c r="R3580" s="16">
        <f t="shared" si="223"/>
        <v>42460.733530092592</v>
      </c>
      <c r="S3580" s="16">
        <f t="shared" si="222"/>
        <v>42490.733530092592</v>
      </c>
    </row>
    <row r="3581" spans="1:19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s="11" t="s">
        <v>8274</v>
      </c>
      <c r="P3581">
        <f t="shared" si="220"/>
        <v>35.71</v>
      </c>
      <c r="Q3581">
        <f t="shared" si="221"/>
        <v>100</v>
      </c>
      <c r="R3581" s="16">
        <f t="shared" si="223"/>
        <v>42430.762222222227</v>
      </c>
      <c r="S3581" s="16">
        <f t="shared" si="222"/>
        <v>42460.720555555556</v>
      </c>
    </row>
    <row r="3582" spans="1:19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s="11" t="s">
        <v>8274</v>
      </c>
      <c r="P3582">
        <f t="shared" si="220"/>
        <v>37.96</v>
      </c>
      <c r="Q3582">
        <f t="shared" si="221"/>
        <v>114</v>
      </c>
      <c r="R3582" s="16">
        <f t="shared" si="223"/>
        <v>42026.176180555558</v>
      </c>
      <c r="S3582" s="16">
        <f t="shared" si="222"/>
        <v>42064.207638888889</v>
      </c>
    </row>
    <row r="3583" spans="1:19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s="11" t="s">
        <v>8274</v>
      </c>
      <c r="P3583">
        <f t="shared" si="220"/>
        <v>33.33</v>
      </c>
      <c r="Q3583">
        <f t="shared" si="221"/>
        <v>100</v>
      </c>
      <c r="R3583" s="16">
        <f t="shared" si="223"/>
        <v>41836.471180555556</v>
      </c>
      <c r="S3583" s="16">
        <f t="shared" si="222"/>
        <v>41850.471180555556</v>
      </c>
    </row>
    <row r="3584" spans="1:19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s="11" t="s">
        <v>8274</v>
      </c>
      <c r="P3584">
        <f t="shared" si="220"/>
        <v>58.57</v>
      </c>
      <c r="Q3584">
        <f t="shared" si="221"/>
        <v>287</v>
      </c>
      <c r="R3584" s="16">
        <f t="shared" si="223"/>
        <v>42451.095856481479</v>
      </c>
      <c r="S3584" s="16">
        <f t="shared" si="222"/>
        <v>42465.095856481479</v>
      </c>
    </row>
    <row r="3585" spans="1:19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s="11" t="s">
        <v>8274</v>
      </c>
      <c r="P3585">
        <f t="shared" si="220"/>
        <v>135.63</v>
      </c>
      <c r="Q3585">
        <f t="shared" si="221"/>
        <v>109</v>
      </c>
      <c r="R3585" s="16">
        <f t="shared" si="223"/>
        <v>42418.425983796296</v>
      </c>
      <c r="S3585" s="16">
        <f t="shared" si="222"/>
        <v>42478.384317129632</v>
      </c>
    </row>
    <row r="3586" spans="1:19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s="11" t="s">
        <v>8274</v>
      </c>
      <c r="P3586">
        <f t="shared" ref="P3586:P3649" si="224">IFERROR(ROUND(E3586/L3586,2),0)</f>
        <v>30.94</v>
      </c>
      <c r="Q3586">
        <f t="shared" ref="Q3586:Q3649" si="225">ROUND((E3586/D3586)*100,0)</f>
        <v>116</v>
      </c>
      <c r="R3586" s="16">
        <f t="shared" si="223"/>
        <v>42168.316481481481</v>
      </c>
      <c r="S3586" s="16">
        <f t="shared" si="222"/>
        <v>42198.316481481481</v>
      </c>
    </row>
    <row r="3587" spans="1:19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s="11" t="s">
        <v>8274</v>
      </c>
      <c r="P3587">
        <f t="shared" si="224"/>
        <v>176.09</v>
      </c>
      <c r="Q3587">
        <f t="shared" si="225"/>
        <v>119</v>
      </c>
      <c r="R3587" s="16">
        <f t="shared" si="223"/>
        <v>41964.716319444444</v>
      </c>
      <c r="S3587" s="16">
        <f t="shared" ref="S3587:S3650" si="226">(((I3587/60)/60)/24)+DATE(1970,1,1)</f>
        <v>41994.716319444444</v>
      </c>
    </row>
    <row r="3588" spans="1:19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s="11" t="s">
        <v>8274</v>
      </c>
      <c r="P3588">
        <f t="shared" si="224"/>
        <v>151.97999999999999</v>
      </c>
      <c r="Q3588">
        <f t="shared" si="225"/>
        <v>109</v>
      </c>
      <c r="R3588" s="16">
        <f t="shared" ref="R3588:R3651" si="227">(((J3588/60)/60)/24)+DATE(1970,1,1)</f>
        <v>42576.697569444441</v>
      </c>
      <c r="S3588" s="16">
        <f t="shared" si="226"/>
        <v>42636.697569444441</v>
      </c>
    </row>
    <row r="3589" spans="1:19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s="11" t="s">
        <v>8274</v>
      </c>
      <c r="P3589">
        <f t="shared" si="224"/>
        <v>22.61</v>
      </c>
      <c r="Q3589">
        <f t="shared" si="225"/>
        <v>127</v>
      </c>
      <c r="R3589" s="16">
        <f t="shared" si="227"/>
        <v>42503.539976851855</v>
      </c>
      <c r="S3589" s="16">
        <f t="shared" si="226"/>
        <v>42548.791666666672</v>
      </c>
    </row>
    <row r="3590" spans="1:19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s="11" t="s">
        <v>8274</v>
      </c>
      <c r="P3590">
        <f t="shared" si="224"/>
        <v>18.27</v>
      </c>
      <c r="Q3590">
        <f t="shared" si="225"/>
        <v>101</v>
      </c>
      <c r="R3590" s="16">
        <f t="shared" si="227"/>
        <v>42101.828819444447</v>
      </c>
      <c r="S3590" s="16">
        <f t="shared" si="226"/>
        <v>42123.958333333328</v>
      </c>
    </row>
    <row r="3591" spans="1:19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s="11" t="s">
        <v>8274</v>
      </c>
      <c r="P3591">
        <f t="shared" si="224"/>
        <v>82.26</v>
      </c>
      <c r="Q3591">
        <f t="shared" si="225"/>
        <v>128</v>
      </c>
      <c r="R3591" s="16">
        <f t="shared" si="227"/>
        <v>42125.647534722222</v>
      </c>
      <c r="S3591" s="16">
        <f t="shared" si="226"/>
        <v>42150.647534722222</v>
      </c>
    </row>
    <row r="3592" spans="1:19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s="11" t="s">
        <v>8274</v>
      </c>
      <c r="P3592">
        <f t="shared" si="224"/>
        <v>68.53</v>
      </c>
      <c r="Q3592">
        <f t="shared" si="225"/>
        <v>100</v>
      </c>
      <c r="R3592" s="16">
        <f t="shared" si="227"/>
        <v>41902.333726851852</v>
      </c>
      <c r="S3592" s="16">
        <f t="shared" si="226"/>
        <v>41932.333726851852</v>
      </c>
    </row>
    <row r="3593" spans="1:19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s="11" t="s">
        <v>8274</v>
      </c>
      <c r="P3593">
        <f t="shared" si="224"/>
        <v>68.06</v>
      </c>
      <c r="Q3593">
        <f t="shared" si="225"/>
        <v>175</v>
      </c>
      <c r="R3593" s="16">
        <f t="shared" si="227"/>
        <v>42003.948425925926</v>
      </c>
      <c r="S3593" s="16">
        <f t="shared" si="226"/>
        <v>42028.207638888889</v>
      </c>
    </row>
    <row r="3594" spans="1:19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s="11" t="s">
        <v>8274</v>
      </c>
      <c r="P3594">
        <f t="shared" si="224"/>
        <v>72.709999999999994</v>
      </c>
      <c r="Q3594">
        <f t="shared" si="225"/>
        <v>127</v>
      </c>
      <c r="R3594" s="16">
        <f t="shared" si="227"/>
        <v>41988.829942129625</v>
      </c>
      <c r="S3594" s="16">
        <f t="shared" si="226"/>
        <v>42046.207638888889</v>
      </c>
    </row>
    <row r="3595" spans="1:19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s="11" t="s">
        <v>8274</v>
      </c>
      <c r="P3595">
        <f t="shared" si="224"/>
        <v>77.19</v>
      </c>
      <c r="Q3595">
        <f t="shared" si="225"/>
        <v>111</v>
      </c>
      <c r="R3595" s="16">
        <f t="shared" si="227"/>
        <v>41974.898599537039</v>
      </c>
      <c r="S3595" s="16">
        <f t="shared" si="226"/>
        <v>42009.851388888885</v>
      </c>
    </row>
    <row r="3596" spans="1:19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s="11" t="s">
        <v>8274</v>
      </c>
      <c r="P3596">
        <f t="shared" si="224"/>
        <v>55.97</v>
      </c>
      <c r="Q3596">
        <f t="shared" si="225"/>
        <v>126</v>
      </c>
      <c r="R3596" s="16">
        <f t="shared" si="227"/>
        <v>42592.066921296297</v>
      </c>
      <c r="S3596" s="16">
        <f t="shared" si="226"/>
        <v>42617.066921296297</v>
      </c>
    </row>
    <row r="3597" spans="1:19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s="11" t="s">
        <v>8274</v>
      </c>
      <c r="P3597">
        <f t="shared" si="224"/>
        <v>49.69</v>
      </c>
      <c r="Q3597">
        <f t="shared" si="225"/>
        <v>119</v>
      </c>
      <c r="R3597" s="16">
        <f t="shared" si="227"/>
        <v>42050.008368055554</v>
      </c>
      <c r="S3597" s="16">
        <f t="shared" si="226"/>
        <v>42076.290972222225</v>
      </c>
    </row>
    <row r="3598" spans="1:19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s="11" t="s">
        <v>8274</v>
      </c>
      <c r="P3598">
        <f t="shared" si="224"/>
        <v>79</v>
      </c>
      <c r="Q3598">
        <f t="shared" si="225"/>
        <v>108</v>
      </c>
      <c r="R3598" s="16">
        <f t="shared" si="227"/>
        <v>41856.715069444443</v>
      </c>
      <c r="S3598" s="16">
        <f t="shared" si="226"/>
        <v>41877.715069444443</v>
      </c>
    </row>
    <row r="3599" spans="1:19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s="11" t="s">
        <v>8274</v>
      </c>
      <c r="P3599">
        <f t="shared" si="224"/>
        <v>77.73</v>
      </c>
      <c r="Q3599">
        <f t="shared" si="225"/>
        <v>103</v>
      </c>
      <c r="R3599" s="16">
        <f t="shared" si="227"/>
        <v>42417.585532407407</v>
      </c>
      <c r="S3599" s="16">
        <f t="shared" si="226"/>
        <v>42432.249305555553</v>
      </c>
    </row>
    <row r="3600" spans="1:19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s="11" t="s">
        <v>8274</v>
      </c>
      <c r="P3600">
        <f t="shared" si="224"/>
        <v>40.78</v>
      </c>
      <c r="Q3600">
        <f t="shared" si="225"/>
        <v>110</v>
      </c>
      <c r="R3600" s="16">
        <f t="shared" si="227"/>
        <v>41866.79886574074</v>
      </c>
      <c r="S3600" s="16">
        <f t="shared" si="226"/>
        <v>41885.207638888889</v>
      </c>
    </row>
    <row r="3601" spans="1:19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s="11" t="s">
        <v>8274</v>
      </c>
      <c r="P3601">
        <f t="shared" si="224"/>
        <v>59.41</v>
      </c>
      <c r="Q3601">
        <f t="shared" si="225"/>
        <v>202</v>
      </c>
      <c r="R3601" s="16">
        <f t="shared" si="227"/>
        <v>42220.79487268519</v>
      </c>
      <c r="S3601" s="16">
        <f t="shared" si="226"/>
        <v>42246</v>
      </c>
    </row>
    <row r="3602" spans="1:19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s="11" t="s">
        <v>8274</v>
      </c>
      <c r="P3602">
        <f t="shared" si="224"/>
        <v>3.25</v>
      </c>
      <c r="Q3602">
        <f t="shared" si="225"/>
        <v>130</v>
      </c>
      <c r="R3602" s="16">
        <f t="shared" si="227"/>
        <v>42628.849120370374</v>
      </c>
      <c r="S3602" s="16">
        <f t="shared" si="226"/>
        <v>42656.849120370374</v>
      </c>
    </row>
    <row r="3603" spans="1:19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s="11" t="s">
        <v>8274</v>
      </c>
      <c r="P3603">
        <f t="shared" si="224"/>
        <v>39.380000000000003</v>
      </c>
      <c r="Q3603">
        <f t="shared" si="225"/>
        <v>104</v>
      </c>
      <c r="R3603" s="16">
        <f t="shared" si="227"/>
        <v>41990.99863425926</v>
      </c>
      <c r="S3603" s="16">
        <f t="shared" si="226"/>
        <v>42020.99863425926</v>
      </c>
    </row>
    <row r="3604" spans="1:19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s="11" t="s">
        <v>8274</v>
      </c>
      <c r="P3604">
        <f t="shared" si="224"/>
        <v>81.67</v>
      </c>
      <c r="Q3604">
        <f t="shared" si="225"/>
        <v>100</v>
      </c>
      <c r="R3604" s="16">
        <f t="shared" si="227"/>
        <v>42447.894432870366</v>
      </c>
      <c r="S3604" s="16">
        <f t="shared" si="226"/>
        <v>42507.894432870366</v>
      </c>
    </row>
    <row r="3605" spans="1:19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s="11" t="s">
        <v>8274</v>
      </c>
      <c r="P3605">
        <f t="shared" si="224"/>
        <v>44.91</v>
      </c>
      <c r="Q3605">
        <f t="shared" si="225"/>
        <v>171</v>
      </c>
      <c r="R3605" s="16">
        <f t="shared" si="227"/>
        <v>42283.864351851851</v>
      </c>
      <c r="S3605" s="16">
        <f t="shared" si="226"/>
        <v>42313.906018518523</v>
      </c>
    </row>
    <row r="3606" spans="1:19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s="11" t="s">
        <v>8274</v>
      </c>
      <c r="P3606">
        <f t="shared" si="224"/>
        <v>49.06</v>
      </c>
      <c r="Q3606">
        <f t="shared" si="225"/>
        <v>113</v>
      </c>
      <c r="R3606" s="16">
        <f t="shared" si="227"/>
        <v>42483.015694444446</v>
      </c>
      <c r="S3606" s="16">
        <f t="shared" si="226"/>
        <v>42489.290972222225</v>
      </c>
    </row>
    <row r="3607" spans="1:19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s="11" t="s">
        <v>8274</v>
      </c>
      <c r="P3607">
        <f t="shared" si="224"/>
        <v>30.67</v>
      </c>
      <c r="Q3607">
        <f t="shared" si="225"/>
        <v>184</v>
      </c>
      <c r="R3607" s="16">
        <f t="shared" si="227"/>
        <v>42383.793124999997</v>
      </c>
      <c r="S3607" s="16">
        <f t="shared" si="226"/>
        <v>42413.793124999997</v>
      </c>
    </row>
    <row r="3608" spans="1:19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s="11" t="s">
        <v>8274</v>
      </c>
      <c r="P3608">
        <f t="shared" si="224"/>
        <v>61.06</v>
      </c>
      <c r="Q3608">
        <f t="shared" si="225"/>
        <v>130</v>
      </c>
      <c r="R3608" s="16">
        <f t="shared" si="227"/>
        <v>42566.604826388888</v>
      </c>
      <c r="S3608" s="16">
        <f t="shared" si="226"/>
        <v>42596.604826388888</v>
      </c>
    </row>
    <row r="3609" spans="1:19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s="11" t="s">
        <v>8274</v>
      </c>
      <c r="P3609">
        <f t="shared" si="224"/>
        <v>29</v>
      </c>
      <c r="Q3609">
        <f t="shared" si="225"/>
        <v>105</v>
      </c>
      <c r="R3609" s="16">
        <f t="shared" si="227"/>
        <v>42338.963912037041</v>
      </c>
      <c r="S3609" s="16">
        <f t="shared" si="226"/>
        <v>42353</v>
      </c>
    </row>
    <row r="3610" spans="1:19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s="11" t="s">
        <v>8274</v>
      </c>
      <c r="P3610">
        <f t="shared" si="224"/>
        <v>29.63</v>
      </c>
      <c r="Q3610">
        <f t="shared" si="225"/>
        <v>100</v>
      </c>
      <c r="R3610" s="16">
        <f t="shared" si="227"/>
        <v>42506.709375000006</v>
      </c>
      <c r="S3610" s="16">
        <f t="shared" si="226"/>
        <v>42538.583333333328</v>
      </c>
    </row>
    <row r="3611" spans="1:19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s="11" t="s">
        <v>8274</v>
      </c>
      <c r="P3611">
        <f t="shared" si="224"/>
        <v>143.1</v>
      </c>
      <c r="Q3611">
        <f t="shared" si="225"/>
        <v>153</v>
      </c>
      <c r="R3611" s="16">
        <f t="shared" si="227"/>
        <v>42429.991724537031</v>
      </c>
      <c r="S3611" s="16">
        <f t="shared" si="226"/>
        <v>42459.950057870374</v>
      </c>
    </row>
    <row r="3612" spans="1:19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s="11" t="s">
        <v>8274</v>
      </c>
      <c r="P3612">
        <f t="shared" si="224"/>
        <v>52.35</v>
      </c>
      <c r="Q3612">
        <f t="shared" si="225"/>
        <v>162</v>
      </c>
      <c r="R3612" s="16">
        <f t="shared" si="227"/>
        <v>42203.432129629626</v>
      </c>
      <c r="S3612" s="16">
        <f t="shared" si="226"/>
        <v>42233.432129629626</v>
      </c>
    </row>
    <row r="3613" spans="1:19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s="11" t="s">
        <v>8274</v>
      </c>
      <c r="P3613">
        <f t="shared" si="224"/>
        <v>66.67</v>
      </c>
      <c r="Q3613">
        <f t="shared" si="225"/>
        <v>136</v>
      </c>
      <c r="R3613" s="16">
        <f t="shared" si="227"/>
        <v>42072.370381944449</v>
      </c>
      <c r="S3613" s="16">
        <f t="shared" si="226"/>
        <v>42102.370381944449</v>
      </c>
    </row>
    <row r="3614" spans="1:19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s="11" t="s">
        <v>8274</v>
      </c>
      <c r="P3614">
        <f t="shared" si="224"/>
        <v>126.67</v>
      </c>
      <c r="Q3614">
        <f t="shared" si="225"/>
        <v>144</v>
      </c>
      <c r="R3614" s="16">
        <f t="shared" si="227"/>
        <v>41789.726979166669</v>
      </c>
      <c r="S3614" s="16">
        <f t="shared" si="226"/>
        <v>41799.726979166669</v>
      </c>
    </row>
    <row r="3615" spans="1:19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s="11" t="s">
        <v>8274</v>
      </c>
      <c r="P3615">
        <f t="shared" si="224"/>
        <v>62.5</v>
      </c>
      <c r="Q3615">
        <f t="shared" si="225"/>
        <v>100</v>
      </c>
      <c r="R3615" s="16">
        <f t="shared" si="227"/>
        <v>41788.58997685185</v>
      </c>
      <c r="S3615" s="16">
        <f t="shared" si="226"/>
        <v>41818.58997685185</v>
      </c>
    </row>
    <row r="3616" spans="1:19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s="11" t="s">
        <v>8274</v>
      </c>
      <c r="P3616">
        <f t="shared" si="224"/>
        <v>35.49</v>
      </c>
      <c r="Q3616">
        <f t="shared" si="225"/>
        <v>101</v>
      </c>
      <c r="R3616" s="16">
        <f t="shared" si="227"/>
        <v>42144.041851851856</v>
      </c>
      <c r="S3616" s="16">
        <f t="shared" si="226"/>
        <v>42174.041851851856</v>
      </c>
    </row>
    <row r="3617" spans="1:19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s="11" t="s">
        <v>8274</v>
      </c>
      <c r="P3617">
        <f t="shared" si="224"/>
        <v>37.08</v>
      </c>
      <c r="Q3617">
        <f t="shared" si="225"/>
        <v>107</v>
      </c>
      <c r="R3617" s="16">
        <f t="shared" si="227"/>
        <v>42318.593703703707</v>
      </c>
      <c r="S3617" s="16">
        <f t="shared" si="226"/>
        <v>42348.593703703707</v>
      </c>
    </row>
    <row r="3618" spans="1:19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s="11" t="s">
        <v>8274</v>
      </c>
      <c r="P3618">
        <f t="shared" si="224"/>
        <v>69.33</v>
      </c>
      <c r="Q3618">
        <f t="shared" si="225"/>
        <v>125</v>
      </c>
      <c r="R3618" s="16">
        <f t="shared" si="227"/>
        <v>42052.949814814812</v>
      </c>
      <c r="S3618" s="16">
        <f t="shared" si="226"/>
        <v>42082.908148148148</v>
      </c>
    </row>
    <row r="3619" spans="1:19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s="11" t="s">
        <v>8274</v>
      </c>
      <c r="P3619">
        <f t="shared" si="224"/>
        <v>17.25</v>
      </c>
      <c r="Q3619">
        <f t="shared" si="225"/>
        <v>119</v>
      </c>
      <c r="R3619" s="16">
        <f t="shared" si="227"/>
        <v>42779.610289351855</v>
      </c>
      <c r="S3619" s="16">
        <f t="shared" si="226"/>
        <v>42794</v>
      </c>
    </row>
    <row r="3620" spans="1:19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s="11" t="s">
        <v>8274</v>
      </c>
      <c r="P3620">
        <f t="shared" si="224"/>
        <v>36.07</v>
      </c>
      <c r="Q3620">
        <f t="shared" si="225"/>
        <v>101</v>
      </c>
      <c r="R3620" s="16">
        <f t="shared" si="227"/>
        <v>42128.627893518518</v>
      </c>
      <c r="S3620" s="16">
        <f t="shared" si="226"/>
        <v>42158.627893518518</v>
      </c>
    </row>
    <row r="3621" spans="1:19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s="11" t="s">
        <v>8274</v>
      </c>
      <c r="P3621">
        <f t="shared" si="224"/>
        <v>66.47</v>
      </c>
      <c r="Q3621">
        <f t="shared" si="225"/>
        <v>113</v>
      </c>
      <c r="R3621" s="16">
        <f t="shared" si="227"/>
        <v>42661.132245370376</v>
      </c>
      <c r="S3621" s="16">
        <f t="shared" si="226"/>
        <v>42693.916666666672</v>
      </c>
    </row>
    <row r="3622" spans="1:19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s="11" t="s">
        <v>8274</v>
      </c>
      <c r="P3622">
        <f t="shared" si="224"/>
        <v>56.07</v>
      </c>
      <c r="Q3622">
        <f t="shared" si="225"/>
        <v>105</v>
      </c>
      <c r="R3622" s="16">
        <f t="shared" si="227"/>
        <v>42037.938206018516</v>
      </c>
      <c r="S3622" s="16">
        <f t="shared" si="226"/>
        <v>42068.166666666672</v>
      </c>
    </row>
    <row r="3623" spans="1:19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s="11" t="s">
        <v>8274</v>
      </c>
      <c r="P3623">
        <f t="shared" si="224"/>
        <v>47.03</v>
      </c>
      <c r="Q3623">
        <f t="shared" si="225"/>
        <v>110</v>
      </c>
      <c r="R3623" s="16">
        <f t="shared" si="227"/>
        <v>42619.935694444444</v>
      </c>
      <c r="S3623" s="16">
        <f t="shared" si="226"/>
        <v>42643.875</v>
      </c>
    </row>
    <row r="3624" spans="1:19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s="11" t="s">
        <v>8274</v>
      </c>
      <c r="P3624">
        <f t="shared" si="224"/>
        <v>47.67</v>
      </c>
      <c r="Q3624">
        <f t="shared" si="225"/>
        <v>100</v>
      </c>
      <c r="R3624" s="16">
        <f t="shared" si="227"/>
        <v>41877.221886574072</v>
      </c>
      <c r="S3624" s="16">
        <f t="shared" si="226"/>
        <v>41910.140972222223</v>
      </c>
    </row>
    <row r="3625" spans="1:19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s="11" t="s">
        <v>8274</v>
      </c>
      <c r="P3625">
        <f t="shared" si="224"/>
        <v>88.24</v>
      </c>
      <c r="Q3625">
        <f t="shared" si="225"/>
        <v>120</v>
      </c>
      <c r="R3625" s="16">
        <f t="shared" si="227"/>
        <v>41828.736921296295</v>
      </c>
      <c r="S3625" s="16">
        <f t="shared" si="226"/>
        <v>41846.291666666664</v>
      </c>
    </row>
    <row r="3626" spans="1:19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s="11" t="s">
        <v>8274</v>
      </c>
      <c r="P3626">
        <f t="shared" si="224"/>
        <v>80.72</v>
      </c>
      <c r="Q3626">
        <f t="shared" si="225"/>
        <v>105</v>
      </c>
      <c r="R3626" s="16">
        <f t="shared" si="227"/>
        <v>42545.774189814809</v>
      </c>
      <c r="S3626" s="16">
        <f t="shared" si="226"/>
        <v>42605.774189814809</v>
      </c>
    </row>
    <row r="3627" spans="1:19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s="11" t="s">
        <v>8274</v>
      </c>
      <c r="P3627">
        <f t="shared" si="224"/>
        <v>39.49</v>
      </c>
      <c r="Q3627">
        <f t="shared" si="225"/>
        <v>103</v>
      </c>
      <c r="R3627" s="16">
        <f t="shared" si="227"/>
        <v>42157.652511574073</v>
      </c>
      <c r="S3627" s="16">
        <f t="shared" si="226"/>
        <v>42187.652511574073</v>
      </c>
    </row>
    <row r="3628" spans="1:19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s="11" t="s">
        <v>8274</v>
      </c>
      <c r="P3628">
        <f t="shared" si="224"/>
        <v>84.85</v>
      </c>
      <c r="Q3628">
        <f t="shared" si="225"/>
        <v>102</v>
      </c>
      <c r="R3628" s="16">
        <f t="shared" si="227"/>
        <v>41846.667326388888</v>
      </c>
      <c r="S3628" s="16">
        <f t="shared" si="226"/>
        <v>41867.667326388888</v>
      </c>
    </row>
    <row r="3629" spans="1:19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s="11" t="s">
        <v>8274</v>
      </c>
      <c r="P3629">
        <f t="shared" si="224"/>
        <v>68.97</v>
      </c>
      <c r="Q3629">
        <f t="shared" si="225"/>
        <v>100</v>
      </c>
      <c r="R3629" s="16">
        <f t="shared" si="227"/>
        <v>42460.741747685184</v>
      </c>
      <c r="S3629" s="16">
        <f t="shared" si="226"/>
        <v>42511.165972222225</v>
      </c>
    </row>
    <row r="3630" spans="1:19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s="11" t="s">
        <v>8315</v>
      </c>
      <c r="P3630">
        <f t="shared" si="224"/>
        <v>0</v>
      </c>
      <c r="Q3630">
        <f t="shared" si="225"/>
        <v>0</v>
      </c>
      <c r="R3630" s="16">
        <f t="shared" si="227"/>
        <v>42291.833287037036</v>
      </c>
      <c r="S3630" s="16">
        <f t="shared" si="226"/>
        <v>42351.874953703707</v>
      </c>
    </row>
    <row r="3631" spans="1:19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s="11" t="s">
        <v>8315</v>
      </c>
      <c r="P3631">
        <f t="shared" si="224"/>
        <v>1</v>
      </c>
      <c r="Q3631">
        <f t="shared" si="225"/>
        <v>0</v>
      </c>
      <c r="R3631" s="16">
        <f t="shared" si="227"/>
        <v>42437.094490740739</v>
      </c>
      <c r="S3631" s="16">
        <f t="shared" si="226"/>
        <v>42495.708333333328</v>
      </c>
    </row>
    <row r="3632" spans="1:19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s="11" t="s">
        <v>8315</v>
      </c>
      <c r="P3632">
        <f t="shared" si="224"/>
        <v>1</v>
      </c>
      <c r="Q3632">
        <f t="shared" si="225"/>
        <v>0</v>
      </c>
      <c r="R3632" s="16">
        <f t="shared" si="227"/>
        <v>41942.84710648148</v>
      </c>
      <c r="S3632" s="16">
        <f t="shared" si="226"/>
        <v>41972.888773148152</v>
      </c>
    </row>
    <row r="3633" spans="1:19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s="11" t="s">
        <v>8315</v>
      </c>
      <c r="P3633">
        <f t="shared" si="224"/>
        <v>147.88</v>
      </c>
      <c r="Q3633">
        <f t="shared" si="225"/>
        <v>51</v>
      </c>
      <c r="R3633" s="16">
        <f t="shared" si="227"/>
        <v>41880.753437499996</v>
      </c>
      <c r="S3633" s="16">
        <f t="shared" si="226"/>
        <v>41905.165972222225</v>
      </c>
    </row>
    <row r="3634" spans="1:19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s="11" t="s">
        <v>8315</v>
      </c>
      <c r="P3634">
        <f t="shared" si="224"/>
        <v>100</v>
      </c>
      <c r="Q3634">
        <f t="shared" si="225"/>
        <v>20</v>
      </c>
      <c r="R3634" s="16">
        <f t="shared" si="227"/>
        <v>41946.936909722222</v>
      </c>
      <c r="S3634" s="16">
        <f t="shared" si="226"/>
        <v>41966.936909722222</v>
      </c>
    </row>
    <row r="3635" spans="1:19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s="11" t="s">
        <v>8315</v>
      </c>
      <c r="P3635">
        <f t="shared" si="224"/>
        <v>56.84</v>
      </c>
      <c r="Q3635">
        <f t="shared" si="225"/>
        <v>35</v>
      </c>
      <c r="R3635" s="16">
        <f t="shared" si="227"/>
        <v>42649.623460648145</v>
      </c>
      <c r="S3635" s="16">
        <f t="shared" si="226"/>
        <v>42693.041666666672</v>
      </c>
    </row>
    <row r="3636" spans="1:19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s="11" t="s">
        <v>8315</v>
      </c>
      <c r="P3636">
        <f t="shared" si="224"/>
        <v>176.94</v>
      </c>
      <c r="Q3636">
        <f t="shared" si="225"/>
        <v>4</v>
      </c>
      <c r="R3636" s="16">
        <f t="shared" si="227"/>
        <v>42701.166365740741</v>
      </c>
      <c r="S3636" s="16">
        <f t="shared" si="226"/>
        <v>42749.165972222225</v>
      </c>
    </row>
    <row r="3637" spans="1:19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s="11" t="s">
        <v>8315</v>
      </c>
      <c r="P3637">
        <f t="shared" si="224"/>
        <v>127.6</v>
      </c>
      <c r="Q3637">
        <f t="shared" si="225"/>
        <v>36</v>
      </c>
      <c r="R3637" s="16">
        <f t="shared" si="227"/>
        <v>42450.88282407407</v>
      </c>
      <c r="S3637" s="16">
        <f t="shared" si="226"/>
        <v>42480.88282407407</v>
      </c>
    </row>
    <row r="3638" spans="1:19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s="11" t="s">
        <v>8315</v>
      </c>
      <c r="P3638">
        <f t="shared" si="224"/>
        <v>0</v>
      </c>
      <c r="Q3638">
        <f t="shared" si="225"/>
        <v>0</v>
      </c>
      <c r="R3638" s="16">
        <f t="shared" si="227"/>
        <v>42226.694780092599</v>
      </c>
      <c r="S3638" s="16">
        <f t="shared" si="226"/>
        <v>42261.694780092599</v>
      </c>
    </row>
    <row r="3639" spans="1:19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s="11" t="s">
        <v>8315</v>
      </c>
      <c r="P3639">
        <f t="shared" si="224"/>
        <v>66.14</v>
      </c>
      <c r="Q3639">
        <f t="shared" si="225"/>
        <v>31</v>
      </c>
      <c r="R3639" s="16">
        <f t="shared" si="227"/>
        <v>41975.700636574074</v>
      </c>
      <c r="S3639" s="16">
        <f t="shared" si="226"/>
        <v>42005.700636574074</v>
      </c>
    </row>
    <row r="3640" spans="1:19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s="11" t="s">
        <v>8315</v>
      </c>
      <c r="P3640">
        <f t="shared" si="224"/>
        <v>108</v>
      </c>
      <c r="Q3640">
        <f t="shared" si="225"/>
        <v>7</v>
      </c>
      <c r="R3640" s="16">
        <f t="shared" si="227"/>
        <v>42053.672824074078</v>
      </c>
      <c r="S3640" s="16">
        <f t="shared" si="226"/>
        <v>42113.631157407406</v>
      </c>
    </row>
    <row r="3641" spans="1:19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s="11" t="s">
        <v>8315</v>
      </c>
      <c r="P3641">
        <f t="shared" si="224"/>
        <v>1</v>
      </c>
      <c r="Q3641">
        <f t="shared" si="225"/>
        <v>0</v>
      </c>
      <c r="R3641" s="16">
        <f t="shared" si="227"/>
        <v>42590.677152777775</v>
      </c>
      <c r="S3641" s="16">
        <f t="shared" si="226"/>
        <v>42650.632638888885</v>
      </c>
    </row>
    <row r="3642" spans="1:19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s="11" t="s">
        <v>8315</v>
      </c>
      <c r="P3642">
        <f t="shared" si="224"/>
        <v>18.329999999999998</v>
      </c>
      <c r="Q3642">
        <f t="shared" si="225"/>
        <v>6</v>
      </c>
      <c r="R3642" s="16">
        <f t="shared" si="227"/>
        <v>42104.781597222223</v>
      </c>
      <c r="S3642" s="16">
        <f t="shared" si="226"/>
        <v>42134.781597222223</v>
      </c>
    </row>
    <row r="3643" spans="1:19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s="11" t="s">
        <v>8315</v>
      </c>
      <c r="P3643">
        <f t="shared" si="224"/>
        <v>0</v>
      </c>
      <c r="Q3643">
        <f t="shared" si="225"/>
        <v>0</v>
      </c>
      <c r="R3643" s="16">
        <f t="shared" si="227"/>
        <v>41899.627071759263</v>
      </c>
      <c r="S3643" s="16">
        <f t="shared" si="226"/>
        <v>41917.208333333336</v>
      </c>
    </row>
    <row r="3644" spans="1:19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s="11" t="s">
        <v>8315</v>
      </c>
      <c r="P3644">
        <f t="shared" si="224"/>
        <v>7.5</v>
      </c>
      <c r="Q3644">
        <f t="shared" si="225"/>
        <v>2</v>
      </c>
      <c r="R3644" s="16">
        <f t="shared" si="227"/>
        <v>42297.816284722227</v>
      </c>
      <c r="S3644" s="16">
        <f t="shared" si="226"/>
        <v>42338.708333333328</v>
      </c>
    </row>
    <row r="3645" spans="1:19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s="11" t="s">
        <v>8315</v>
      </c>
      <c r="P3645">
        <f t="shared" si="224"/>
        <v>0</v>
      </c>
      <c r="Q3645">
        <f t="shared" si="225"/>
        <v>0</v>
      </c>
      <c r="R3645" s="16">
        <f t="shared" si="227"/>
        <v>42285.143969907411</v>
      </c>
      <c r="S3645" s="16">
        <f t="shared" si="226"/>
        <v>42325.185636574075</v>
      </c>
    </row>
    <row r="3646" spans="1:19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s="11" t="s">
        <v>8315</v>
      </c>
      <c r="P3646">
        <f t="shared" si="224"/>
        <v>68.42</v>
      </c>
      <c r="Q3646">
        <f t="shared" si="225"/>
        <v>16</v>
      </c>
      <c r="R3646" s="16">
        <f t="shared" si="227"/>
        <v>42409.241747685184</v>
      </c>
      <c r="S3646" s="16">
        <f t="shared" si="226"/>
        <v>42437.207638888889</v>
      </c>
    </row>
    <row r="3647" spans="1:19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s="11" t="s">
        <v>8315</v>
      </c>
      <c r="P3647">
        <f t="shared" si="224"/>
        <v>1</v>
      </c>
      <c r="Q3647">
        <f t="shared" si="225"/>
        <v>0</v>
      </c>
      <c r="R3647" s="16">
        <f t="shared" si="227"/>
        <v>42665.970347222217</v>
      </c>
      <c r="S3647" s="16">
        <f t="shared" si="226"/>
        <v>42696.012013888889</v>
      </c>
    </row>
    <row r="3648" spans="1:19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s="11" t="s">
        <v>8315</v>
      </c>
      <c r="P3648">
        <f t="shared" si="224"/>
        <v>60.13</v>
      </c>
      <c r="Q3648">
        <f t="shared" si="225"/>
        <v>5</v>
      </c>
      <c r="R3648" s="16">
        <f t="shared" si="227"/>
        <v>42140.421319444446</v>
      </c>
      <c r="S3648" s="16">
        <f t="shared" si="226"/>
        <v>42171.979166666672</v>
      </c>
    </row>
    <row r="3649" spans="1:19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s="11" t="s">
        <v>8315</v>
      </c>
      <c r="P3649">
        <f t="shared" si="224"/>
        <v>15</v>
      </c>
      <c r="Q3649">
        <f t="shared" si="225"/>
        <v>6</v>
      </c>
      <c r="R3649" s="16">
        <f t="shared" si="227"/>
        <v>42598.749155092592</v>
      </c>
      <c r="S3649" s="16">
        <f t="shared" si="226"/>
        <v>42643.749155092592</v>
      </c>
    </row>
    <row r="3650" spans="1:19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s="11" t="s">
        <v>8274</v>
      </c>
      <c r="P3650">
        <f t="shared" ref="P3650:P3713" si="228">IFERROR(ROUND(E3650/L3650,2),0)</f>
        <v>550.04</v>
      </c>
      <c r="Q3650">
        <f t="shared" ref="Q3650:Q3713" si="229">ROUND((E3650/D3650)*100,0)</f>
        <v>100</v>
      </c>
      <c r="R3650" s="16">
        <f t="shared" si="227"/>
        <v>41887.292187500003</v>
      </c>
      <c r="S3650" s="16">
        <f t="shared" si="226"/>
        <v>41917.292187500003</v>
      </c>
    </row>
    <row r="3651" spans="1:19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s="11" t="s">
        <v>8274</v>
      </c>
      <c r="P3651">
        <f t="shared" si="228"/>
        <v>97.5</v>
      </c>
      <c r="Q3651">
        <f t="shared" si="229"/>
        <v>104</v>
      </c>
      <c r="R3651" s="16">
        <f t="shared" si="227"/>
        <v>41780.712893518517</v>
      </c>
      <c r="S3651" s="16">
        <f t="shared" ref="S3651:S3714" si="230">(((I3651/60)/60)/24)+DATE(1970,1,1)</f>
        <v>41806.712893518517</v>
      </c>
    </row>
    <row r="3652" spans="1:19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s="11" t="s">
        <v>8274</v>
      </c>
      <c r="P3652">
        <f t="shared" si="228"/>
        <v>29.41</v>
      </c>
      <c r="Q3652">
        <f t="shared" si="229"/>
        <v>100</v>
      </c>
      <c r="R3652" s="16">
        <f t="shared" ref="R3652:R3715" si="231">(((J3652/60)/60)/24)+DATE(1970,1,1)</f>
        <v>42381.478981481487</v>
      </c>
      <c r="S3652" s="16">
        <f t="shared" si="230"/>
        <v>42402.478981481487</v>
      </c>
    </row>
    <row r="3653" spans="1:19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s="11" t="s">
        <v>8274</v>
      </c>
      <c r="P3653">
        <f t="shared" si="228"/>
        <v>57.78</v>
      </c>
      <c r="Q3653">
        <f t="shared" si="229"/>
        <v>104</v>
      </c>
      <c r="R3653" s="16">
        <f t="shared" si="231"/>
        <v>41828.646319444444</v>
      </c>
      <c r="S3653" s="16">
        <f t="shared" si="230"/>
        <v>41861.665972222225</v>
      </c>
    </row>
    <row r="3654" spans="1:19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s="11" t="s">
        <v>8274</v>
      </c>
      <c r="P3654">
        <f t="shared" si="228"/>
        <v>44.24</v>
      </c>
      <c r="Q3654">
        <f t="shared" si="229"/>
        <v>251</v>
      </c>
      <c r="R3654" s="16">
        <f t="shared" si="231"/>
        <v>42596.644699074073</v>
      </c>
      <c r="S3654" s="16">
        <f t="shared" si="230"/>
        <v>42607.165972222225</v>
      </c>
    </row>
    <row r="3655" spans="1:19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s="11" t="s">
        <v>8274</v>
      </c>
      <c r="P3655">
        <f t="shared" si="228"/>
        <v>60.91</v>
      </c>
      <c r="Q3655">
        <f t="shared" si="229"/>
        <v>101</v>
      </c>
      <c r="R3655" s="16">
        <f t="shared" si="231"/>
        <v>42191.363506944443</v>
      </c>
      <c r="S3655" s="16">
        <f t="shared" si="230"/>
        <v>42221.363506944443</v>
      </c>
    </row>
    <row r="3656" spans="1:19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s="11" t="s">
        <v>8274</v>
      </c>
      <c r="P3656">
        <f t="shared" si="228"/>
        <v>68.84</v>
      </c>
      <c r="Q3656">
        <f t="shared" si="229"/>
        <v>174</v>
      </c>
      <c r="R3656" s="16">
        <f t="shared" si="231"/>
        <v>42440.416504629626</v>
      </c>
      <c r="S3656" s="16">
        <f t="shared" si="230"/>
        <v>42463.708333333328</v>
      </c>
    </row>
    <row r="3657" spans="1:19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s="11" t="s">
        <v>8274</v>
      </c>
      <c r="P3657">
        <f t="shared" si="228"/>
        <v>73.58</v>
      </c>
      <c r="Q3657">
        <f t="shared" si="229"/>
        <v>116</v>
      </c>
      <c r="R3657" s="16">
        <f t="shared" si="231"/>
        <v>42173.803217592591</v>
      </c>
      <c r="S3657" s="16">
        <f t="shared" si="230"/>
        <v>42203.290972222225</v>
      </c>
    </row>
    <row r="3658" spans="1:19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s="11" t="s">
        <v>8274</v>
      </c>
      <c r="P3658">
        <f t="shared" si="228"/>
        <v>115.02</v>
      </c>
      <c r="Q3658">
        <f t="shared" si="229"/>
        <v>106</v>
      </c>
      <c r="R3658" s="16">
        <f t="shared" si="231"/>
        <v>42737.910138888896</v>
      </c>
      <c r="S3658" s="16">
        <f t="shared" si="230"/>
        <v>42767.957638888889</v>
      </c>
    </row>
    <row r="3659" spans="1:19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s="11" t="s">
        <v>8274</v>
      </c>
      <c r="P3659">
        <f t="shared" si="228"/>
        <v>110.75</v>
      </c>
      <c r="Q3659">
        <f t="shared" si="229"/>
        <v>111</v>
      </c>
      <c r="R3659" s="16">
        <f t="shared" si="231"/>
        <v>42499.629849537043</v>
      </c>
      <c r="S3659" s="16">
        <f t="shared" si="230"/>
        <v>42522.904166666667</v>
      </c>
    </row>
    <row r="3660" spans="1:19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s="11" t="s">
        <v>8274</v>
      </c>
      <c r="P3660">
        <f t="shared" si="228"/>
        <v>75.5</v>
      </c>
      <c r="Q3660">
        <f t="shared" si="229"/>
        <v>101</v>
      </c>
      <c r="R3660" s="16">
        <f t="shared" si="231"/>
        <v>41775.858564814815</v>
      </c>
      <c r="S3660" s="16">
        <f t="shared" si="230"/>
        <v>41822.165972222225</v>
      </c>
    </row>
    <row r="3661" spans="1:19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s="11" t="s">
        <v>8274</v>
      </c>
      <c r="P3661">
        <f t="shared" si="228"/>
        <v>235.46</v>
      </c>
      <c r="Q3661">
        <f t="shared" si="229"/>
        <v>102</v>
      </c>
      <c r="R3661" s="16">
        <f t="shared" si="231"/>
        <v>42055.277199074073</v>
      </c>
      <c r="S3661" s="16">
        <f t="shared" si="230"/>
        <v>42082.610416666663</v>
      </c>
    </row>
    <row r="3662" spans="1:19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s="11" t="s">
        <v>8274</v>
      </c>
      <c r="P3662">
        <f t="shared" si="228"/>
        <v>11.36</v>
      </c>
      <c r="Q3662">
        <f t="shared" si="229"/>
        <v>100</v>
      </c>
      <c r="R3662" s="16">
        <f t="shared" si="231"/>
        <v>41971.881076388891</v>
      </c>
      <c r="S3662" s="16">
        <f t="shared" si="230"/>
        <v>41996.881076388891</v>
      </c>
    </row>
    <row r="3663" spans="1:19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s="11" t="s">
        <v>8274</v>
      </c>
      <c r="P3663">
        <f t="shared" si="228"/>
        <v>92.5</v>
      </c>
      <c r="Q3663">
        <f t="shared" si="229"/>
        <v>111</v>
      </c>
      <c r="R3663" s="16">
        <f t="shared" si="231"/>
        <v>42447.896666666667</v>
      </c>
      <c r="S3663" s="16">
        <f t="shared" si="230"/>
        <v>42470.166666666672</v>
      </c>
    </row>
    <row r="3664" spans="1:19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s="11" t="s">
        <v>8274</v>
      </c>
      <c r="P3664">
        <f t="shared" si="228"/>
        <v>202.85</v>
      </c>
      <c r="Q3664">
        <f t="shared" si="229"/>
        <v>101</v>
      </c>
      <c r="R3664" s="16">
        <f t="shared" si="231"/>
        <v>42064.220069444447</v>
      </c>
      <c r="S3664" s="16">
        <f t="shared" si="230"/>
        <v>42094.178402777776</v>
      </c>
    </row>
    <row r="3665" spans="1:19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s="11" t="s">
        <v>8274</v>
      </c>
      <c r="P3665">
        <f t="shared" si="228"/>
        <v>26</v>
      </c>
      <c r="Q3665">
        <f t="shared" si="229"/>
        <v>104</v>
      </c>
      <c r="R3665" s="16">
        <f t="shared" si="231"/>
        <v>42665.451736111107</v>
      </c>
      <c r="S3665" s="16">
        <f t="shared" si="230"/>
        <v>42725.493402777778</v>
      </c>
    </row>
    <row r="3666" spans="1:19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s="11" t="s">
        <v>8274</v>
      </c>
      <c r="P3666">
        <f t="shared" si="228"/>
        <v>46.05</v>
      </c>
      <c r="Q3666">
        <f t="shared" si="229"/>
        <v>109</v>
      </c>
      <c r="R3666" s="16">
        <f t="shared" si="231"/>
        <v>42523.248715277776</v>
      </c>
      <c r="S3666" s="16">
        <f t="shared" si="230"/>
        <v>42537.248715277776</v>
      </c>
    </row>
    <row r="3667" spans="1:19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s="11" t="s">
        <v>8274</v>
      </c>
      <c r="P3667">
        <f t="shared" si="228"/>
        <v>51</v>
      </c>
      <c r="Q3667">
        <f t="shared" si="229"/>
        <v>115</v>
      </c>
      <c r="R3667" s="16">
        <f t="shared" si="231"/>
        <v>42294.808124999996</v>
      </c>
      <c r="S3667" s="16">
        <f t="shared" si="230"/>
        <v>42305.829166666663</v>
      </c>
    </row>
    <row r="3668" spans="1:19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s="11" t="s">
        <v>8274</v>
      </c>
      <c r="P3668">
        <f t="shared" si="228"/>
        <v>31.58</v>
      </c>
      <c r="Q3668">
        <f t="shared" si="229"/>
        <v>100</v>
      </c>
      <c r="R3668" s="16">
        <f t="shared" si="231"/>
        <v>41822.90488425926</v>
      </c>
      <c r="S3668" s="16">
        <f t="shared" si="230"/>
        <v>41844.291666666664</v>
      </c>
    </row>
    <row r="3669" spans="1:19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s="11" t="s">
        <v>8274</v>
      </c>
      <c r="P3669">
        <f t="shared" si="228"/>
        <v>53.36</v>
      </c>
      <c r="Q3669">
        <f t="shared" si="229"/>
        <v>103</v>
      </c>
      <c r="R3669" s="16">
        <f t="shared" si="231"/>
        <v>42173.970127314817</v>
      </c>
      <c r="S3669" s="16">
        <f t="shared" si="230"/>
        <v>42203.970127314817</v>
      </c>
    </row>
    <row r="3670" spans="1:19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s="11" t="s">
        <v>8274</v>
      </c>
      <c r="P3670">
        <f t="shared" si="228"/>
        <v>36.96</v>
      </c>
      <c r="Q3670">
        <f t="shared" si="229"/>
        <v>104</v>
      </c>
      <c r="R3670" s="16">
        <f t="shared" si="231"/>
        <v>42185.556157407409</v>
      </c>
      <c r="S3670" s="16">
        <f t="shared" si="230"/>
        <v>42208.772916666669</v>
      </c>
    </row>
    <row r="3671" spans="1:19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s="11" t="s">
        <v>8274</v>
      </c>
      <c r="P3671">
        <f t="shared" si="228"/>
        <v>81.290000000000006</v>
      </c>
      <c r="Q3671">
        <f t="shared" si="229"/>
        <v>138</v>
      </c>
      <c r="R3671" s="16">
        <f t="shared" si="231"/>
        <v>42136.675196759257</v>
      </c>
      <c r="S3671" s="16">
        <f t="shared" si="230"/>
        <v>42166.675196759257</v>
      </c>
    </row>
    <row r="3672" spans="1:19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s="11" t="s">
        <v>8274</v>
      </c>
      <c r="P3672">
        <f t="shared" si="228"/>
        <v>20.079999999999998</v>
      </c>
      <c r="Q3672">
        <f t="shared" si="229"/>
        <v>110</v>
      </c>
      <c r="R3672" s="16">
        <f t="shared" si="231"/>
        <v>42142.514016203699</v>
      </c>
      <c r="S3672" s="16">
        <f t="shared" si="230"/>
        <v>42155.958333333328</v>
      </c>
    </row>
    <row r="3673" spans="1:19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s="11" t="s">
        <v>8274</v>
      </c>
      <c r="P3673">
        <f t="shared" si="228"/>
        <v>88.25</v>
      </c>
      <c r="Q3673">
        <f t="shared" si="229"/>
        <v>101</v>
      </c>
      <c r="R3673" s="16">
        <f t="shared" si="231"/>
        <v>41820.62809027778</v>
      </c>
      <c r="S3673" s="16">
        <f t="shared" si="230"/>
        <v>41841.165972222225</v>
      </c>
    </row>
    <row r="3674" spans="1:19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s="11" t="s">
        <v>8274</v>
      </c>
      <c r="P3674">
        <f t="shared" si="228"/>
        <v>53.44</v>
      </c>
      <c r="Q3674">
        <f t="shared" si="229"/>
        <v>102</v>
      </c>
      <c r="R3674" s="16">
        <f t="shared" si="231"/>
        <v>41878.946574074071</v>
      </c>
      <c r="S3674" s="16">
        <f t="shared" si="230"/>
        <v>41908.946574074071</v>
      </c>
    </row>
    <row r="3675" spans="1:19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s="11" t="s">
        <v>8274</v>
      </c>
      <c r="P3675">
        <f t="shared" si="228"/>
        <v>39.869999999999997</v>
      </c>
      <c r="Q3675">
        <f t="shared" si="229"/>
        <v>114</v>
      </c>
      <c r="R3675" s="16">
        <f t="shared" si="231"/>
        <v>41914.295104166667</v>
      </c>
      <c r="S3675" s="16">
        <f t="shared" si="230"/>
        <v>41948.536111111112</v>
      </c>
    </row>
    <row r="3676" spans="1:19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s="11" t="s">
        <v>8274</v>
      </c>
      <c r="P3676">
        <f t="shared" si="228"/>
        <v>145.16</v>
      </c>
      <c r="Q3676">
        <f t="shared" si="229"/>
        <v>100</v>
      </c>
      <c r="R3676" s="16">
        <f t="shared" si="231"/>
        <v>42556.873020833329</v>
      </c>
      <c r="S3676" s="16">
        <f t="shared" si="230"/>
        <v>42616.873020833329</v>
      </c>
    </row>
    <row r="3677" spans="1:19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s="11" t="s">
        <v>8274</v>
      </c>
      <c r="P3677">
        <f t="shared" si="228"/>
        <v>23.33</v>
      </c>
      <c r="Q3677">
        <f t="shared" si="229"/>
        <v>140</v>
      </c>
      <c r="R3677" s="16">
        <f t="shared" si="231"/>
        <v>42493.597013888888</v>
      </c>
      <c r="S3677" s="16">
        <f t="shared" si="230"/>
        <v>42505.958333333328</v>
      </c>
    </row>
    <row r="3678" spans="1:19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s="11" t="s">
        <v>8274</v>
      </c>
      <c r="P3678">
        <f t="shared" si="228"/>
        <v>64.38</v>
      </c>
      <c r="Q3678">
        <f t="shared" si="229"/>
        <v>129</v>
      </c>
      <c r="R3678" s="16">
        <f t="shared" si="231"/>
        <v>41876.815787037034</v>
      </c>
      <c r="S3678" s="16">
        <f t="shared" si="230"/>
        <v>41894.815787037034</v>
      </c>
    </row>
    <row r="3679" spans="1:19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s="11" t="s">
        <v>8274</v>
      </c>
      <c r="P3679">
        <f t="shared" si="228"/>
        <v>62.05</v>
      </c>
      <c r="Q3679">
        <f t="shared" si="229"/>
        <v>103</v>
      </c>
      <c r="R3679" s="16">
        <f t="shared" si="231"/>
        <v>41802.574282407404</v>
      </c>
      <c r="S3679" s="16">
        <f t="shared" si="230"/>
        <v>41823.165972222225</v>
      </c>
    </row>
    <row r="3680" spans="1:19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s="11" t="s">
        <v>8274</v>
      </c>
      <c r="P3680">
        <f t="shared" si="228"/>
        <v>66.13</v>
      </c>
      <c r="Q3680">
        <f t="shared" si="229"/>
        <v>103</v>
      </c>
      <c r="R3680" s="16">
        <f t="shared" si="231"/>
        <v>42120.531226851846</v>
      </c>
      <c r="S3680" s="16">
        <f t="shared" si="230"/>
        <v>42155.531226851846</v>
      </c>
    </row>
    <row r="3681" spans="1:19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s="11" t="s">
        <v>8274</v>
      </c>
      <c r="P3681">
        <f t="shared" si="228"/>
        <v>73.400000000000006</v>
      </c>
      <c r="Q3681">
        <f t="shared" si="229"/>
        <v>110</v>
      </c>
      <c r="R3681" s="16">
        <f t="shared" si="231"/>
        <v>41786.761354166665</v>
      </c>
      <c r="S3681" s="16">
        <f t="shared" si="230"/>
        <v>41821.207638888889</v>
      </c>
    </row>
    <row r="3682" spans="1:19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s="11" t="s">
        <v>8274</v>
      </c>
      <c r="P3682">
        <f t="shared" si="228"/>
        <v>99.5</v>
      </c>
      <c r="Q3682">
        <f t="shared" si="229"/>
        <v>113</v>
      </c>
      <c r="R3682" s="16">
        <f t="shared" si="231"/>
        <v>42627.454097222217</v>
      </c>
      <c r="S3682" s="16">
        <f t="shared" si="230"/>
        <v>42648.454097222217</v>
      </c>
    </row>
    <row r="3683" spans="1:19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s="11" t="s">
        <v>8274</v>
      </c>
      <c r="P3683">
        <f t="shared" si="228"/>
        <v>62.17</v>
      </c>
      <c r="Q3683">
        <f t="shared" si="229"/>
        <v>112</v>
      </c>
      <c r="R3683" s="16">
        <f t="shared" si="231"/>
        <v>42374.651504629626</v>
      </c>
      <c r="S3683" s="16">
        <f t="shared" si="230"/>
        <v>42384.651504629626</v>
      </c>
    </row>
    <row r="3684" spans="1:19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s="11" t="s">
        <v>8274</v>
      </c>
      <c r="P3684">
        <f t="shared" si="228"/>
        <v>62.33</v>
      </c>
      <c r="Q3684">
        <f t="shared" si="229"/>
        <v>139</v>
      </c>
      <c r="R3684" s="16">
        <f t="shared" si="231"/>
        <v>41772.685393518521</v>
      </c>
      <c r="S3684" s="16">
        <f t="shared" si="230"/>
        <v>41806.290972222225</v>
      </c>
    </row>
    <row r="3685" spans="1:19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s="11" t="s">
        <v>8274</v>
      </c>
      <c r="P3685">
        <f t="shared" si="228"/>
        <v>58.79</v>
      </c>
      <c r="Q3685">
        <f t="shared" si="229"/>
        <v>111</v>
      </c>
      <c r="R3685" s="16">
        <f t="shared" si="231"/>
        <v>42633.116851851853</v>
      </c>
      <c r="S3685" s="16">
        <f t="shared" si="230"/>
        <v>42663.116851851853</v>
      </c>
    </row>
    <row r="3686" spans="1:19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s="11" t="s">
        <v>8274</v>
      </c>
      <c r="P3686">
        <f t="shared" si="228"/>
        <v>45.35</v>
      </c>
      <c r="Q3686">
        <f t="shared" si="229"/>
        <v>139</v>
      </c>
      <c r="R3686" s="16">
        <f t="shared" si="231"/>
        <v>42219.180393518516</v>
      </c>
      <c r="S3686" s="16">
        <f t="shared" si="230"/>
        <v>42249.180393518516</v>
      </c>
    </row>
    <row r="3687" spans="1:19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s="11" t="s">
        <v>8274</v>
      </c>
      <c r="P3687">
        <f t="shared" si="228"/>
        <v>41.94</v>
      </c>
      <c r="Q3687">
        <f t="shared" si="229"/>
        <v>106</v>
      </c>
      <c r="R3687" s="16">
        <f t="shared" si="231"/>
        <v>41753.593275462961</v>
      </c>
      <c r="S3687" s="16">
        <f t="shared" si="230"/>
        <v>41778.875</v>
      </c>
    </row>
    <row r="3688" spans="1:19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s="11" t="s">
        <v>8274</v>
      </c>
      <c r="P3688">
        <f t="shared" si="228"/>
        <v>59.17</v>
      </c>
      <c r="Q3688">
        <f t="shared" si="229"/>
        <v>101</v>
      </c>
      <c r="R3688" s="16">
        <f t="shared" si="231"/>
        <v>42230.662731481483</v>
      </c>
      <c r="S3688" s="16">
        <f t="shared" si="230"/>
        <v>42245.165972222225</v>
      </c>
    </row>
    <row r="3689" spans="1:19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s="11" t="s">
        <v>8274</v>
      </c>
      <c r="P3689">
        <f t="shared" si="228"/>
        <v>200.49</v>
      </c>
      <c r="Q3689">
        <f t="shared" si="229"/>
        <v>100</v>
      </c>
      <c r="R3689" s="16">
        <f t="shared" si="231"/>
        <v>41787.218229166669</v>
      </c>
      <c r="S3689" s="16">
        <f t="shared" si="230"/>
        <v>41817.218229166669</v>
      </c>
    </row>
    <row r="3690" spans="1:19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s="11" t="s">
        <v>8274</v>
      </c>
      <c r="P3690">
        <f t="shared" si="228"/>
        <v>83.97</v>
      </c>
      <c r="Q3690">
        <f t="shared" si="229"/>
        <v>109</v>
      </c>
      <c r="R3690" s="16">
        <f t="shared" si="231"/>
        <v>41829.787083333329</v>
      </c>
      <c r="S3690" s="16">
        <f t="shared" si="230"/>
        <v>41859.787083333329</v>
      </c>
    </row>
    <row r="3691" spans="1:19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s="11" t="s">
        <v>8274</v>
      </c>
      <c r="P3691">
        <f t="shared" si="228"/>
        <v>57.26</v>
      </c>
      <c r="Q3691">
        <f t="shared" si="229"/>
        <v>118</v>
      </c>
      <c r="R3691" s="16">
        <f t="shared" si="231"/>
        <v>42147.826840277776</v>
      </c>
      <c r="S3691" s="16">
        <f t="shared" si="230"/>
        <v>42176.934027777781</v>
      </c>
    </row>
    <row r="3692" spans="1:19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s="11" t="s">
        <v>8274</v>
      </c>
      <c r="P3692">
        <f t="shared" si="228"/>
        <v>58.06</v>
      </c>
      <c r="Q3692">
        <f t="shared" si="229"/>
        <v>120</v>
      </c>
      <c r="R3692" s="16">
        <f t="shared" si="231"/>
        <v>41940.598182870373</v>
      </c>
      <c r="S3692" s="16">
        <f t="shared" si="230"/>
        <v>41970.639849537038</v>
      </c>
    </row>
    <row r="3693" spans="1:19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s="11" t="s">
        <v>8274</v>
      </c>
      <c r="P3693">
        <f t="shared" si="228"/>
        <v>186.8</v>
      </c>
      <c r="Q3693">
        <f t="shared" si="229"/>
        <v>128</v>
      </c>
      <c r="R3693" s="16">
        <f t="shared" si="231"/>
        <v>42020.700567129628</v>
      </c>
      <c r="S3693" s="16">
        <f t="shared" si="230"/>
        <v>42065.207638888889</v>
      </c>
    </row>
    <row r="3694" spans="1:19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s="11" t="s">
        <v>8274</v>
      </c>
      <c r="P3694">
        <f t="shared" si="228"/>
        <v>74.12</v>
      </c>
      <c r="Q3694">
        <f t="shared" si="229"/>
        <v>126</v>
      </c>
      <c r="R3694" s="16">
        <f t="shared" si="231"/>
        <v>41891.96503472222</v>
      </c>
      <c r="S3694" s="16">
        <f t="shared" si="230"/>
        <v>41901</v>
      </c>
    </row>
    <row r="3695" spans="1:19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s="11" t="s">
        <v>8274</v>
      </c>
      <c r="P3695">
        <f t="shared" si="228"/>
        <v>30.71</v>
      </c>
      <c r="Q3695">
        <f t="shared" si="229"/>
        <v>129</v>
      </c>
      <c r="R3695" s="16">
        <f t="shared" si="231"/>
        <v>42309.191307870366</v>
      </c>
      <c r="S3695" s="16">
        <f t="shared" si="230"/>
        <v>42338.9375</v>
      </c>
    </row>
    <row r="3696" spans="1:19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s="11" t="s">
        <v>8274</v>
      </c>
      <c r="P3696">
        <f t="shared" si="228"/>
        <v>62.67</v>
      </c>
      <c r="Q3696">
        <f t="shared" si="229"/>
        <v>107</v>
      </c>
      <c r="R3696" s="16">
        <f t="shared" si="231"/>
        <v>42490.133877314816</v>
      </c>
      <c r="S3696" s="16">
        <f t="shared" si="230"/>
        <v>42527.083333333328</v>
      </c>
    </row>
    <row r="3697" spans="1:19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s="11" t="s">
        <v>8274</v>
      </c>
      <c r="P3697">
        <f t="shared" si="228"/>
        <v>121.36</v>
      </c>
      <c r="Q3697">
        <f t="shared" si="229"/>
        <v>100</v>
      </c>
      <c r="R3697" s="16">
        <f t="shared" si="231"/>
        <v>41995.870486111111</v>
      </c>
      <c r="S3697" s="16">
        <f t="shared" si="230"/>
        <v>42015.870486111111</v>
      </c>
    </row>
    <row r="3698" spans="1:19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s="11" t="s">
        <v>8274</v>
      </c>
      <c r="P3698">
        <f t="shared" si="228"/>
        <v>39.74</v>
      </c>
      <c r="Q3698">
        <f t="shared" si="229"/>
        <v>155</v>
      </c>
      <c r="R3698" s="16">
        <f t="shared" si="231"/>
        <v>41988.617083333331</v>
      </c>
      <c r="S3698" s="16">
        <f t="shared" si="230"/>
        <v>42048.617083333331</v>
      </c>
    </row>
    <row r="3699" spans="1:19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s="11" t="s">
        <v>8274</v>
      </c>
      <c r="P3699">
        <f t="shared" si="228"/>
        <v>72</v>
      </c>
      <c r="Q3699">
        <f t="shared" si="229"/>
        <v>108</v>
      </c>
      <c r="R3699" s="16">
        <f t="shared" si="231"/>
        <v>42479.465833333335</v>
      </c>
      <c r="S3699" s="16">
        <f t="shared" si="230"/>
        <v>42500.465833333335</v>
      </c>
    </row>
    <row r="3700" spans="1:19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s="11" t="s">
        <v>8274</v>
      </c>
      <c r="P3700">
        <f t="shared" si="228"/>
        <v>40.630000000000003</v>
      </c>
      <c r="Q3700">
        <f t="shared" si="229"/>
        <v>111</v>
      </c>
      <c r="R3700" s="16">
        <f t="shared" si="231"/>
        <v>42401.806562500002</v>
      </c>
      <c r="S3700" s="16">
        <f t="shared" si="230"/>
        <v>42431.806562500002</v>
      </c>
    </row>
    <row r="3701" spans="1:19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s="11" t="s">
        <v>8274</v>
      </c>
      <c r="P3701">
        <f t="shared" si="228"/>
        <v>63</v>
      </c>
      <c r="Q3701">
        <f t="shared" si="229"/>
        <v>101</v>
      </c>
      <c r="R3701" s="16">
        <f t="shared" si="231"/>
        <v>41897.602037037039</v>
      </c>
      <c r="S3701" s="16">
        <f t="shared" si="230"/>
        <v>41927.602037037039</v>
      </c>
    </row>
    <row r="3702" spans="1:19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s="11" t="s">
        <v>8274</v>
      </c>
      <c r="P3702">
        <f t="shared" si="228"/>
        <v>33.67</v>
      </c>
      <c r="Q3702">
        <f t="shared" si="229"/>
        <v>121</v>
      </c>
      <c r="R3702" s="16">
        <f t="shared" si="231"/>
        <v>41882.585648148146</v>
      </c>
      <c r="S3702" s="16">
        <f t="shared" si="230"/>
        <v>41912.666666666664</v>
      </c>
    </row>
    <row r="3703" spans="1:19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s="11" t="s">
        <v>8274</v>
      </c>
      <c r="P3703">
        <f t="shared" si="228"/>
        <v>38.590000000000003</v>
      </c>
      <c r="Q3703">
        <f t="shared" si="229"/>
        <v>100</v>
      </c>
      <c r="R3703" s="16">
        <f t="shared" si="231"/>
        <v>42129.541585648149</v>
      </c>
      <c r="S3703" s="16">
        <f t="shared" si="230"/>
        <v>42159.541585648149</v>
      </c>
    </row>
    <row r="3704" spans="1:19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s="11" t="s">
        <v>8274</v>
      </c>
      <c r="P3704">
        <f t="shared" si="228"/>
        <v>155.94999999999999</v>
      </c>
      <c r="Q3704">
        <f t="shared" si="229"/>
        <v>109</v>
      </c>
      <c r="R3704" s="16">
        <f t="shared" si="231"/>
        <v>42524.53800925926</v>
      </c>
      <c r="S3704" s="16">
        <f t="shared" si="230"/>
        <v>42561.957638888889</v>
      </c>
    </row>
    <row r="3705" spans="1:19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s="11" t="s">
        <v>8274</v>
      </c>
      <c r="P3705">
        <f t="shared" si="228"/>
        <v>43.2</v>
      </c>
      <c r="Q3705">
        <f t="shared" si="229"/>
        <v>123</v>
      </c>
      <c r="R3705" s="16">
        <f t="shared" si="231"/>
        <v>42556.504490740743</v>
      </c>
      <c r="S3705" s="16">
        <f t="shared" si="230"/>
        <v>42595.290972222225</v>
      </c>
    </row>
    <row r="3706" spans="1:19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s="11" t="s">
        <v>8274</v>
      </c>
      <c r="P3706">
        <f t="shared" si="228"/>
        <v>15.15</v>
      </c>
      <c r="Q3706">
        <f t="shared" si="229"/>
        <v>136</v>
      </c>
      <c r="R3706" s="16">
        <f t="shared" si="231"/>
        <v>42461.689745370371</v>
      </c>
      <c r="S3706" s="16">
        <f t="shared" si="230"/>
        <v>42521.689745370371</v>
      </c>
    </row>
    <row r="3707" spans="1:19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s="11" t="s">
        <v>8274</v>
      </c>
      <c r="P3707">
        <f t="shared" si="228"/>
        <v>83.57</v>
      </c>
      <c r="Q3707">
        <f t="shared" si="229"/>
        <v>103</v>
      </c>
      <c r="R3707" s="16">
        <f t="shared" si="231"/>
        <v>41792.542986111112</v>
      </c>
      <c r="S3707" s="16">
        <f t="shared" si="230"/>
        <v>41813.75</v>
      </c>
    </row>
    <row r="3708" spans="1:19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s="11" t="s">
        <v>8274</v>
      </c>
      <c r="P3708">
        <f t="shared" si="228"/>
        <v>140</v>
      </c>
      <c r="Q3708">
        <f t="shared" si="229"/>
        <v>121</v>
      </c>
      <c r="R3708" s="16">
        <f t="shared" si="231"/>
        <v>41879.913761574076</v>
      </c>
      <c r="S3708" s="16">
        <f t="shared" si="230"/>
        <v>41894.913761574076</v>
      </c>
    </row>
    <row r="3709" spans="1:19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s="11" t="s">
        <v>8274</v>
      </c>
      <c r="P3709">
        <f t="shared" si="228"/>
        <v>80.87</v>
      </c>
      <c r="Q3709">
        <f t="shared" si="229"/>
        <v>186</v>
      </c>
      <c r="R3709" s="16">
        <f t="shared" si="231"/>
        <v>42552.048356481479</v>
      </c>
      <c r="S3709" s="16">
        <f t="shared" si="230"/>
        <v>42573.226388888885</v>
      </c>
    </row>
    <row r="3710" spans="1:19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s="11" t="s">
        <v>8274</v>
      </c>
      <c r="P3710">
        <f t="shared" si="228"/>
        <v>53.85</v>
      </c>
      <c r="Q3710">
        <f t="shared" si="229"/>
        <v>300</v>
      </c>
      <c r="R3710" s="16">
        <f t="shared" si="231"/>
        <v>41810.142199074071</v>
      </c>
      <c r="S3710" s="16">
        <f t="shared" si="230"/>
        <v>41824.142199074071</v>
      </c>
    </row>
    <row r="3711" spans="1:19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s="11" t="s">
        <v>8274</v>
      </c>
      <c r="P3711">
        <f t="shared" si="228"/>
        <v>30.93</v>
      </c>
      <c r="Q3711">
        <f t="shared" si="229"/>
        <v>108</v>
      </c>
      <c r="R3711" s="16">
        <f t="shared" si="231"/>
        <v>41785.707708333335</v>
      </c>
      <c r="S3711" s="16">
        <f t="shared" si="230"/>
        <v>41815.707708333335</v>
      </c>
    </row>
    <row r="3712" spans="1:19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s="11" t="s">
        <v>8274</v>
      </c>
      <c r="P3712">
        <f t="shared" si="228"/>
        <v>67.959999999999994</v>
      </c>
      <c r="Q3712">
        <f t="shared" si="229"/>
        <v>141</v>
      </c>
      <c r="R3712" s="16">
        <f t="shared" si="231"/>
        <v>42072.576249999998</v>
      </c>
      <c r="S3712" s="16">
        <f t="shared" si="230"/>
        <v>42097.576249999998</v>
      </c>
    </row>
    <row r="3713" spans="1:19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s="11" t="s">
        <v>8274</v>
      </c>
      <c r="P3713">
        <f t="shared" si="228"/>
        <v>27.14</v>
      </c>
      <c r="Q3713">
        <f t="shared" si="229"/>
        <v>114</v>
      </c>
      <c r="R3713" s="16">
        <f t="shared" si="231"/>
        <v>41779.724224537036</v>
      </c>
      <c r="S3713" s="16">
        <f t="shared" si="230"/>
        <v>41805.666666666664</v>
      </c>
    </row>
    <row r="3714" spans="1:19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s="11" t="s">
        <v>8274</v>
      </c>
      <c r="P3714">
        <f t="shared" ref="P3714:P3777" si="232">IFERROR(ROUND(E3714/L3714,2),0)</f>
        <v>110.87</v>
      </c>
      <c r="Q3714">
        <f t="shared" ref="Q3714:Q3777" si="233">ROUND((E3714/D3714)*100,0)</f>
        <v>154</v>
      </c>
      <c r="R3714" s="16">
        <f t="shared" si="231"/>
        <v>42134.172071759262</v>
      </c>
      <c r="S3714" s="16">
        <f t="shared" si="230"/>
        <v>42155.290972222225</v>
      </c>
    </row>
    <row r="3715" spans="1:19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s="11" t="s">
        <v>8274</v>
      </c>
      <c r="P3715">
        <f t="shared" si="232"/>
        <v>106.84</v>
      </c>
      <c r="Q3715">
        <f t="shared" si="233"/>
        <v>102</v>
      </c>
      <c r="R3715" s="16">
        <f t="shared" si="231"/>
        <v>42505.738032407404</v>
      </c>
      <c r="S3715" s="16">
        <f t="shared" ref="S3715:S3778" si="234">(((I3715/60)/60)/24)+DATE(1970,1,1)</f>
        <v>42525.738032407404</v>
      </c>
    </row>
    <row r="3716" spans="1:19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s="11" t="s">
        <v>8274</v>
      </c>
      <c r="P3716">
        <f t="shared" si="232"/>
        <v>105.52</v>
      </c>
      <c r="Q3716">
        <f t="shared" si="233"/>
        <v>102</v>
      </c>
      <c r="R3716" s="16">
        <f t="shared" ref="R3716:R3779" si="235">(((J3716/60)/60)/24)+DATE(1970,1,1)</f>
        <v>42118.556331018524</v>
      </c>
      <c r="S3716" s="16">
        <f t="shared" si="234"/>
        <v>42150.165972222225</v>
      </c>
    </row>
    <row r="3717" spans="1:19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s="11" t="s">
        <v>8274</v>
      </c>
      <c r="P3717">
        <f t="shared" si="232"/>
        <v>132.96</v>
      </c>
      <c r="Q3717">
        <f t="shared" si="233"/>
        <v>103</v>
      </c>
      <c r="R3717" s="16">
        <f t="shared" si="235"/>
        <v>42036.995590277773</v>
      </c>
      <c r="S3717" s="16">
        <f t="shared" si="234"/>
        <v>42094.536111111112</v>
      </c>
    </row>
    <row r="3718" spans="1:19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s="11" t="s">
        <v>8274</v>
      </c>
      <c r="P3718">
        <f t="shared" si="232"/>
        <v>51.92</v>
      </c>
      <c r="Q3718">
        <f t="shared" si="233"/>
        <v>156</v>
      </c>
      <c r="R3718" s="16">
        <f t="shared" si="235"/>
        <v>42360.887835648144</v>
      </c>
      <c r="S3718" s="16">
        <f t="shared" si="234"/>
        <v>42390.887835648144</v>
      </c>
    </row>
    <row r="3719" spans="1:19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s="11" t="s">
        <v>8274</v>
      </c>
      <c r="P3719">
        <f t="shared" si="232"/>
        <v>310</v>
      </c>
      <c r="Q3719">
        <f t="shared" si="233"/>
        <v>101</v>
      </c>
      <c r="R3719" s="16">
        <f t="shared" si="235"/>
        <v>42102.866307870368</v>
      </c>
      <c r="S3719" s="16">
        <f t="shared" si="234"/>
        <v>42133.866307870368</v>
      </c>
    </row>
    <row r="3720" spans="1:19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s="11" t="s">
        <v>8274</v>
      </c>
      <c r="P3720">
        <f t="shared" si="232"/>
        <v>26.02</v>
      </c>
      <c r="Q3720">
        <f t="shared" si="233"/>
        <v>239</v>
      </c>
      <c r="R3720" s="16">
        <f t="shared" si="235"/>
        <v>42032.716145833328</v>
      </c>
      <c r="S3720" s="16">
        <f t="shared" si="234"/>
        <v>42062.716145833328</v>
      </c>
    </row>
    <row r="3721" spans="1:19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s="11" t="s">
        <v>8274</v>
      </c>
      <c r="P3721">
        <f t="shared" si="232"/>
        <v>105</v>
      </c>
      <c r="Q3721">
        <f t="shared" si="233"/>
        <v>210</v>
      </c>
      <c r="R3721" s="16">
        <f t="shared" si="235"/>
        <v>42147.729930555557</v>
      </c>
      <c r="S3721" s="16">
        <f t="shared" si="234"/>
        <v>42177.729930555557</v>
      </c>
    </row>
    <row r="3722" spans="1:19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s="11" t="s">
        <v>8274</v>
      </c>
      <c r="P3722">
        <f t="shared" si="232"/>
        <v>86.23</v>
      </c>
      <c r="Q3722">
        <f t="shared" si="233"/>
        <v>105</v>
      </c>
      <c r="R3722" s="16">
        <f t="shared" si="235"/>
        <v>42165.993125000001</v>
      </c>
      <c r="S3722" s="16">
        <f t="shared" si="234"/>
        <v>42187.993125000001</v>
      </c>
    </row>
    <row r="3723" spans="1:19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s="11" t="s">
        <v>8274</v>
      </c>
      <c r="P3723">
        <f t="shared" si="232"/>
        <v>114.55</v>
      </c>
      <c r="Q3723">
        <f t="shared" si="233"/>
        <v>101</v>
      </c>
      <c r="R3723" s="16">
        <f t="shared" si="235"/>
        <v>41927.936157407406</v>
      </c>
      <c r="S3723" s="16">
        <f t="shared" si="234"/>
        <v>41948.977824074071</v>
      </c>
    </row>
    <row r="3724" spans="1:19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s="11" t="s">
        <v>8274</v>
      </c>
      <c r="P3724">
        <f t="shared" si="232"/>
        <v>47.66</v>
      </c>
      <c r="Q3724">
        <f t="shared" si="233"/>
        <v>111</v>
      </c>
      <c r="R3724" s="16">
        <f t="shared" si="235"/>
        <v>42381.671840277777</v>
      </c>
      <c r="S3724" s="16">
        <f t="shared" si="234"/>
        <v>42411.957638888889</v>
      </c>
    </row>
    <row r="3725" spans="1:19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s="11" t="s">
        <v>8274</v>
      </c>
      <c r="P3725">
        <f t="shared" si="232"/>
        <v>72.89</v>
      </c>
      <c r="Q3725">
        <f t="shared" si="233"/>
        <v>102</v>
      </c>
      <c r="R3725" s="16">
        <f t="shared" si="235"/>
        <v>41943.753032407411</v>
      </c>
      <c r="S3725" s="16">
        <f t="shared" si="234"/>
        <v>41973.794699074075</v>
      </c>
    </row>
    <row r="3726" spans="1:19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s="11" t="s">
        <v>8274</v>
      </c>
      <c r="P3726">
        <f t="shared" si="232"/>
        <v>49.55</v>
      </c>
      <c r="Q3726">
        <f t="shared" si="233"/>
        <v>103</v>
      </c>
      <c r="R3726" s="16">
        <f t="shared" si="235"/>
        <v>42465.491435185191</v>
      </c>
      <c r="S3726" s="16">
        <f t="shared" si="234"/>
        <v>42494.958333333328</v>
      </c>
    </row>
    <row r="3727" spans="1:19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s="11" t="s">
        <v>8274</v>
      </c>
      <c r="P3727">
        <f t="shared" si="232"/>
        <v>25.4</v>
      </c>
      <c r="Q3727">
        <f t="shared" si="233"/>
        <v>127</v>
      </c>
      <c r="R3727" s="16">
        <f t="shared" si="235"/>
        <v>42401.945219907408</v>
      </c>
      <c r="S3727" s="16">
        <f t="shared" si="234"/>
        <v>42418.895833333328</v>
      </c>
    </row>
    <row r="3728" spans="1:19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s="11" t="s">
        <v>8274</v>
      </c>
      <c r="P3728">
        <f t="shared" si="232"/>
        <v>62.59</v>
      </c>
      <c r="Q3728">
        <f t="shared" si="233"/>
        <v>339</v>
      </c>
      <c r="R3728" s="16">
        <f t="shared" si="235"/>
        <v>42462.140868055561</v>
      </c>
      <c r="S3728" s="16">
        <f t="shared" si="234"/>
        <v>42489.875</v>
      </c>
    </row>
    <row r="3729" spans="1:19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s="11" t="s">
        <v>8274</v>
      </c>
      <c r="P3729">
        <f t="shared" si="232"/>
        <v>61.06</v>
      </c>
      <c r="Q3729">
        <f t="shared" si="233"/>
        <v>101</v>
      </c>
      <c r="R3729" s="16">
        <f t="shared" si="235"/>
        <v>42632.348310185189</v>
      </c>
      <c r="S3729" s="16">
        <f t="shared" si="234"/>
        <v>42663.204861111109</v>
      </c>
    </row>
    <row r="3730" spans="1:19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s="11" t="s">
        <v>8274</v>
      </c>
      <c r="P3730">
        <f t="shared" si="232"/>
        <v>60.06</v>
      </c>
      <c r="Q3730">
        <f t="shared" si="233"/>
        <v>9</v>
      </c>
      <c r="R3730" s="16">
        <f t="shared" si="235"/>
        <v>42205.171018518522</v>
      </c>
      <c r="S3730" s="16">
        <f t="shared" si="234"/>
        <v>42235.171018518522</v>
      </c>
    </row>
    <row r="3731" spans="1:19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s="11" t="s">
        <v>8274</v>
      </c>
      <c r="P3731">
        <f t="shared" si="232"/>
        <v>72.400000000000006</v>
      </c>
      <c r="Q3731">
        <f t="shared" si="233"/>
        <v>7</v>
      </c>
      <c r="R3731" s="16">
        <f t="shared" si="235"/>
        <v>42041.205000000002</v>
      </c>
      <c r="S3731" s="16">
        <f t="shared" si="234"/>
        <v>42086.16333333333</v>
      </c>
    </row>
    <row r="3732" spans="1:19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s="11" t="s">
        <v>8274</v>
      </c>
      <c r="P3732">
        <f t="shared" si="232"/>
        <v>100</v>
      </c>
      <c r="Q3732">
        <f t="shared" si="233"/>
        <v>10</v>
      </c>
      <c r="R3732" s="16">
        <f t="shared" si="235"/>
        <v>42203.677766203706</v>
      </c>
      <c r="S3732" s="16">
        <f t="shared" si="234"/>
        <v>42233.677766203706</v>
      </c>
    </row>
    <row r="3733" spans="1:19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s="11" t="s">
        <v>8274</v>
      </c>
      <c r="P3733">
        <f t="shared" si="232"/>
        <v>51.67</v>
      </c>
      <c r="Q3733">
        <f t="shared" si="233"/>
        <v>11</v>
      </c>
      <c r="R3733" s="16">
        <f t="shared" si="235"/>
        <v>41983.752847222218</v>
      </c>
      <c r="S3733" s="16">
        <f t="shared" si="234"/>
        <v>42014.140972222223</v>
      </c>
    </row>
    <row r="3734" spans="1:19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s="11" t="s">
        <v>8274</v>
      </c>
      <c r="P3734">
        <f t="shared" si="232"/>
        <v>32.75</v>
      </c>
      <c r="Q3734">
        <f t="shared" si="233"/>
        <v>15</v>
      </c>
      <c r="R3734" s="16">
        <f t="shared" si="235"/>
        <v>41968.677465277782</v>
      </c>
      <c r="S3734" s="16">
        <f t="shared" si="234"/>
        <v>42028.5</v>
      </c>
    </row>
    <row r="3735" spans="1:19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s="11" t="s">
        <v>8274</v>
      </c>
      <c r="P3735">
        <f t="shared" si="232"/>
        <v>0</v>
      </c>
      <c r="Q3735">
        <f t="shared" si="233"/>
        <v>0</v>
      </c>
      <c r="R3735" s="16">
        <f t="shared" si="235"/>
        <v>42103.024398148147</v>
      </c>
      <c r="S3735" s="16">
        <f t="shared" si="234"/>
        <v>42112.9375</v>
      </c>
    </row>
    <row r="3736" spans="1:19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s="11" t="s">
        <v>8274</v>
      </c>
      <c r="P3736">
        <f t="shared" si="232"/>
        <v>61</v>
      </c>
      <c r="Q3736">
        <f t="shared" si="233"/>
        <v>28</v>
      </c>
      <c r="R3736" s="16">
        <f t="shared" si="235"/>
        <v>42089.901574074072</v>
      </c>
      <c r="S3736" s="16">
        <f t="shared" si="234"/>
        <v>42149.901574074072</v>
      </c>
    </row>
    <row r="3737" spans="1:19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s="11" t="s">
        <v>8274</v>
      </c>
      <c r="P3737">
        <f t="shared" si="232"/>
        <v>10</v>
      </c>
      <c r="Q3737">
        <f t="shared" si="233"/>
        <v>13</v>
      </c>
      <c r="R3737" s="16">
        <f t="shared" si="235"/>
        <v>42122.693159722221</v>
      </c>
      <c r="S3737" s="16">
        <f t="shared" si="234"/>
        <v>42152.693159722221</v>
      </c>
    </row>
    <row r="3738" spans="1:19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s="11" t="s">
        <v>8274</v>
      </c>
      <c r="P3738">
        <f t="shared" si="232"/>
        <v>10</v>
      </c>
      <c r="Q3738">
        <f t="shared" si="233"/>
        <v>1</v>
      </c>
      <c r="R3738" s="16">
        <f t="shared" si="235"/>
        <v>42048.711724537032</v>
      </c>
      <c r="S3738" s="16">
        <f t="shared" si="234"/>
        <v>42086.75</v>
      </c>
    </row>
    <row r="3739" spans="1:19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s="11" t="s">
        <v>8274</v>
      </c>
      <c r="P3739">
        <f t="shared" si="232"/>
        <v>37.5</v>
      </c>
      <c r="Q3739">
        <f t="shared" si="233"/>
        <v>21</v>
      </c>
      <c r="R3739" s="16">
        <f t="shared" si="235"/>
        <v>42297.691006944442</v>
      </c>
      <c r="S3739" s="16">
        <f t="shared" si="234"/>
        <v>42320.290972222225</v>
      </c>
    </row>
    <row r="3740" spans="1:19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s="11" t="s">
        <v>8274</v>
      </c>
      <c r="P3740">
        <f t="shared" si="232"/>
        <v>45</v>
      </c>
      <c r="Q3740">
        <f t="shared" si="233"/>
        <v>18</v>
      </c>
      <c r="R3740" s="16">
        <f t="shared" si="235"/>
        <v>41813.938715277778</v>
      </c>
      <c r="S3740" s="16">
        <f t="shared" si="234"/>
        <v>41835.916666666664</v>
      </c>
    </row>
    <row r="3741" spans="1:19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s="11" t="s">
        <v>8274</v>
      </c>
      <c r="P3741">
        <f t="shared" si="232"/>
        <v>100.63</v>
      </c>
      <c r="Q3741">
        <f t="shared" si="233"/>
        <v>20</v>
      </c>
      <c r="R3741" s="16">
        <f t="shared" si="235"/>
        <v>42548.449861111112</v>
      </c>
      <c r="S3741" s="16">
        <f t="shared" si="234"/>
        <v>42568.449861111112</v>
      </c>
    </row>
    <row r="3742" spans="1:19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s="11" t="s">
        <v>8274</v>
      </c>
      <c r="P3742">
        <f t="shared" si="232"/>
        <v>25.57</v>
      </c>
      <c r="Q3742">
        <f t="shared" si="233"/>
        <v>18</v>
      </c>
      <c r="R3742" s="16">
        <f t="shared" si="235"/>
        <v>41833.089756944442</v>
      </c>
      <c r="S3742" s="16">
        <f t="shared" si="234"/>
        <v>41863.079143518517</v>
      </c>
    </row>
    <row r="3743" spans="1:19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s="11" t="s">
        <v>8274</v>
      </c>
      <c r="P3743">
        <f t="shared" si="232"/>
        <v>0</v>
      </c>
      <c r="Q3743">
        <f t="shared" si="233"/>
        <v>0</v>
      </c>
      <c r="R3743" s="16">
        <f t="shared" si="235"/>
        <v>42325.920717592591</v>
      </c>
      <c r="S3743" s="16">
        <f t="shared" si="234"/>
        <v>42355.920717592591</v>
      </c>
    </row>
    <row r="3744" spans="1:19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s="11" t="s">
        <v>8274</v>
      </c>
      <c r="P3744">
        <f t="shared" si="232"/>
        <v>25</v>
      </c>
      <c r="Q3744">
        <f t="shared" si="233"/>
        <v>2</v>
      </c>
      <c r="R3744" s="16">
        <f t="shared" si="235"/>
        <v>41858.214629629627</v>
      </c>
      <c r="S3744" s="16">
        <f t="shared" si="234"/>
        <v>41888.214629629627</v>
      </c>
    </row>
    <row r="3745" spans="1:19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s="11" t="s">
        <v>8274</v>
      </c>
      <c r="P3745">
        <f t="shared" si="232"/>
        <v>0</v>
      </c>
      <c r="Q3745">
        <f t="shared" si="233"/>
        <v>0</v>
      </c>
      <c r="R3745" s="16">
        <f t="shared" si="235"/>
        <v>41793.710231481484</v>
      </c>
      <c r="S3745" s="16">
        <f t="shared" si="234"/>
        <v>41823.710231481484</v>
      </c>
    </row>
    <row r="3746" spans="1:19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s="11" t="s">
        <v>8274</v>
      </c>
      <c r="P3746">
        <f t="shared" si="232"/>
        <v>0</v>
      </c>
      <c r="Q3746">
        <f t="shared" si="233"/>
        <v>0</v>
      </c>
      <c r="R3746" s="16">
        <f t="shared" si="235"/>
        <v>41793.814259259263</v>
      </c>
      <c r="S3746" s="16">
        <f t="shared" si="234"/>
        <v>41825.165972222225</v>
      </c>
    </row>
    <row r="3747" spans="1:19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s="11" t="s">
        <v>8274</v>
      </c>
      <c r="P3747">
        <f t="shared" si="232"/>
        <v>10</v>
      </c>
      <c r="Q3747">
        <f t="shared" si="233"/>
        <v>10</v>
      </c>
      <c r="R3747" s="16">
        <f t="shared" si="235"/>
        <v>41831.697939814818</v>
      </c>
      <c r="S3747" s="16">
        <f t="shared" si="234"/>
        <v>41861.697939814818</v>
      </c>
    </row>
    <row r="3748" spans="1:19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s="11" t="s">
        <v>8274</v>
      </c>
      <c r="P3748">
        <f t="shared" si="232"/>
        <v>202</v>
      </c>
      <c r="Q3748">
        <f t="shared" si="233"/>
        <v>2</v>
      </c>
      <c r="R3748" s="16">
        <f t="shared" si="235"/>
        <v>42621.389340277776</v>
      </c>
      <c r="S3748" s="16">
        <f t="shared" si="234"/>
        <v>42651.389340277776</v>
      </c>
    </row>
    <row r="3749" spans="1:19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s="11" t="s">
        <v>8274</v>
      </c>
      <c r="P3749">
        <f t="shared" si="232"/>
        <v>25</v>
      </c>
      <c r="Q3749">
        <f t="shared" si="233"/>
        <v>1</v>
      </c>
      <c r="R3749" s="16">
        <f t="shared" si="235"/>
        <v>42164.299722222218</v>
      </c>
      <c r="S3749" s="16">
        <f t="shared" si="234"/>
        <v>42190.957638888889</v>
      </c>
    </row>
    <row r="3750" spans="1:19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s="11" t="s">
        <v>8315</v>
      </c>
      <c r="P3750">
        <f t="shared" si="232"/>
        <v>99.54</v>
      </c>
      <c r="Q3750">
        <f t="shared" si="233"/>
        <v>104</v>
      </c>
      <c r="R3750" s="16">
        <f t="shared" si="235"/>
        <v>42395.706435185188</v>
      </c>
      <c r="S3750" s="16">
        <f t="shared" si="234"/>
        <v>42416.249305555553</v>
      </c>
    </row>
    <row r="3751" spans="1:19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s="11" t="s">
        <v>8315</v>
      </c>
      <c r="P3751">
        <f t="shared" si="232"/>
        <v>75</v>
      </c>
      <c r="Q3751">
        <f t="shared" si="233"/>
        <v>105</v>
      </c>
      <c r="R3751" s="16">
        <f t="shared" si="235"/>
        <v>42458.127175925925</v>
      </c>
      <c r="S3751" s="16">
        <f t="shared" si="234"/>
        <v>42489.165972222225</v>
      </c>
    </row>
    <row r="3752" spans="1:19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s="11" t="s">
        <v>8315</v>
      </c>
      <c r="P3752">
        <f t="shared" si="232"/>
        <v>215.25</v>
      </c>
      <c r="Q3752">
        <f t="shared" si="233"/>
        <v>100</v>
      </c>
      <c r="R3752" s="16">
        <f t="shared" si="235"/>
        <v>42016.981574074074</v>
      </c>
      <c r="S3752" s="16">
        <f t="shared" si="234"/>
        <v>42045.332638888889</v>
      </c>
    </row>
    <row r="3753" spans="1:19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s="11" t="s">
        <v>8315</v>
      </c>
      <c r="P3753">
        <f t="shared" si="232"/>
        <v>120.55</v>
      </c>
      <c r="Q3753">
        <f t="shared" si="233"/>
        <v>133</v>
      </c>
      <c r="R3753" s="16">
        <f t="shared" si="235"/>
        <v>42403.035567129627</v>
      </c>
      <c r="S3753" s="16">
        <f t="shared" si="234"/>
        <v>42462.993900462956</v>
      </c>
    </row>
    <row r="3754" spans="1:19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s="11" t="s">
        <v>8315</v>
      </c>
      <c r="P3754">
        <f t="shared" si="232"/>
        <v>37.67</v>
      </c>
      <c r="Q3754">
        <f t="shared" si="233"/>
        <v>113</v>
      </c>
      <c r="R3754" s="16">
        <f t="shared" si="235"/>
        <v>42619.802488425921</v>
      </c>
      <c r="S3754" s="16">
        <f t="shared" si="234"/>
        <v>42659.875</v>
      </c>
    </row>
    <row r="3755" spans="1:19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s="11" t="s">
        <v>8315</v>
      </c>
      <c r="P3755">
        <f t="shared" si="232"/>
        <v>172.23</v>
      </c>
      <c r="Q3755">
        <f t="shared" si="233"/>
        <v>103</v>
      </c>
      <c r="R3755" s="16">
        <f t="shared" si="235"/>
        <v>42128.824074074073</v>
      </c>
      <c r="S3755" s="16">
        <f t="shared" si="234"/>
        <v>42158</v>
      </c>
    </row>
    <row r="3756" spans="1:19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s="11" t="s">
        <v>8315</v>
      </c>
      <c r="P3756">
        <f t="shared" si="232"/>
        <v>111.11</v>
      </c>
      <c r="Q3756">
        <f t="shared" si="233"/>
        <v>120</v>
      </c>
      <c r="R3756" s="16">
        <f t="shared" si="235"/>
        <v>41808.881215277775</v>
      </c>
      <c r="S3756" s="16">
        <f t="shared" si="234"/>
        <v>41846.207638888889</v>
      </c>
    </row>
    <row r="3757" spans="1:19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s="11" t="s">
        <v>8315</v>
      </c>
      <c r="P3757">
        <f t="shared" si="232"/>
        <v>25.46</v>
      </c>
      <c r="Q3757">
        <f t="shared" si="233"/>
        <v>130</v>
      </c>
      <c r="R3757" s="16">
        <f t="shared" si="235"/>
        <v>42445.866979166662</v>
      </c>
      <c r="S3757" s="16">
        <f t="shared" si="234"/>
        <v>42475.866979166662</v>
      </c>
    </row>
    <row r="3758" spans="1:19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s="11" t="s">
        <v>8315</v>
      </c>
      <c r="P3758">
        <f t="shared" si="232"/>
        <v>267.64999999999998</v>
      </c>
      <c r="Q3758">
        <f t="shared" si="233"/>
        <v>101</v>
      </c>
      <c r="R3758" s="16">
        <f t="shared" si="235"/>
        <v>41771.814791666664</v>
      </c>
      <c r="S3758" s="16">
        <f t="shared" si="234"/>
        <v>41801.814791666664</v>
      </c>
    </row>
    <row r="3759" spans="1:19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s="11" t="s">
        <v>8315</v>
      </c>
      <c r="P3759">
        <f t="shared" si="232"/>
        <v>75.959999999999994</v>
      </c>
      <c r="Q3759">
        <f t="shared" si="233"/>
        <v>109</v>
      </c>
      <c r="R3759" s="16">
        <f t="shared" si="235"/>
        <v>41954.850868055553</v>
      </c>
      <c r="S3759" s="16">
        <f t="shared" si="234"/>
        <v>41974.850868055553</v>
      </c>
    </row>
    <row r="3760" spans="1:19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s="11" t="s">
        <v>8315</v>
      </c>
      <c r="P3760">
        <f t="shared" si="232"/>
        <v>59.04</v>
      </c>
      <c r="Q3760">
        <f t="shared" si="233"/>
        <v>102</v>
      </c>
      <c r="R3760" s="16">
        <f t="shared" si="235"/>
        <v>41747.471504629626</v>
      </c>
      <c r="S3760" s="16">
        <f t="shared" si="234"/>
        <v>41778.208333333336</v>
      </c>
    </row>
    <row r="3761" spans="1:19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s="11" t="s">
        <v>8315</v>
      </c>
      <c r="P3761">
        <f t="shared" si="232"/>
        <v>50.11</v>
      </c>
      <c r="Q3761">
        <f t="shared" si="233"/>
        <v>110</v>
      </c>
      <c r="R3761" s="16">
        <f t="shared" si="235"/>
        <v>42182.108252314814</v>
      </c>
      <c r="S3761" s="16">
        <f t="shared" si="234"/>
        <v>42242.108252314814</v>
      </c>
    </row>
    <row r="3762" spans="1:19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s="11" t="s">
        <v>8315</v>
      </c>
      <c r="P3762">
        <f t="shared" si="232"/>
        <v>55.5</v>
      </c>
      <c r="Q3762">
        <f t="shared" si="233"/>
        <v>101</v>
      </c>
      <c r="R3762" s="16">
        <f t="shared" si="235"/>
        <v>41739.525300925925</v>
      </c>
      <c r="S3762" s="16">
        <f t="shared" si="234"/>
        <v>41764.525300925925</v>
      </c>
    </row>
    <row r="3763" spans="1:19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s="11" t="s">
        <v>8315</v>
      </c>
      <c r="P3763">
        <f t="shared" si="232"/>
        <v>166.67</v>
      </c>
      <c r="Q3763">
        <f t="shared" si="233"/>
        <v>100</v>
      </c>
      <c r="R3763" s="16">
        <f t="shared" si="235"/>
        <v>42173.466863425929</v>
      </c>
      <c r="S3763" s="16">
        <f t="shared" si="234"/>
        <v>42226.958333333328</v>
      </c>
    </row>
    <row r="3764" spans="1:19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s="11" t="s">
        <v>8315</v>
      </c>
      <c r="P3764">
        <f t="shared" si="232"/>
        <v>47.43</v>
      </c>
      <c r="Q3764">
        <f t="shared" si="233"/>
        <v>106</v>
      </c>
      <c r="R3764" s="16">
        <f t="shared" si="235"/>
        <v>42193.813530092593</v>
      </c>
      <c r="S3764" s="16">
        <f t="shared" si="234"/>
        <v>42218.813530092593</v>
      </c>
    </row>
    <row r="3765" spans="1:19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s="11" t="s">
        <v>8315</v>
      </c>
      <c r="P3765">
        <f t="shared" si="232"/>
        <v>64.94</v>
      </c>
      <c r="Q3765">
        <f t="shared" si="233"/>
        <v>100</v>
      </c>
      <c r="R3765" s="16">
        <f t="shared" si="235"/>
        <v>42065.750300925924</v>
      </c>
      <c r="S3765" s="16">
        <f t="shared" si="234"/>
        <v>42095.708634259259</v>
      </c>
    </row>
    <row r="3766" spans="1:19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s="11" t="s">
        <v>8315</v>
      </c>
      <c r="P3766">
        <f t="shared" si="232"/>
        <v>55.56</v>
      </c>
      <c r="Q3766">
        <f t="shared" si="233"/>
        <v>100</v>
      </c>
      <c r="R3766" s="16">
        <f t="shared" si="235"/>
        <v>42499.842962962968</v>
      </c>
      <c r="S3766" s="16">
        <f t="shared" si="234"/>
        <v>42519.024999999994</v>
      </c>
    </row>
    <row r="3767" spans="1:19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s="11" t="s">
        <v>8315</v>
      </c>
      <c r="P3767">
        <f t="shared" si="232"/>
        <v>74.22</v>
      </c>
      <c r="Q3767">
        <f t="shared" si="233"/>
        <v>113</v>
      </c>
      <c r="R3767" s="16">
        <f t="shared" si="235"/>
        <v>41820.776412037041</v>
      </c>
      <c r="S3767" s="16">
        <f t="shared" si="234"/>
        <v>41850.776412037041</v>
      </c>
    </row>
    <row r="3768" spans="1:19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s="11" t="s">
        <v>8315</v>
      </c>
      <c r="P3768">
        <f t="shared" si="232"/>
        <v>106.93</v>
      </c>
      <c r="Q3768">
        <f t="shared" si="233"/>
        <v>103</v>
      </c>
      <c r="R3768" s="16">
        <f t="shared" si="235"/>
        <v>41788.167187500003</v>
      </c>
      <c r="S3768" s="16">
        <f t="shared" si="234"/>
        <v>41823.167187500003</v>
      </c>
    </row>
    <row r="3769" spans="1:19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s="11" t="s">
        <v>8315</v>
      </c>
      <c r="P3769">
        <f t="shared" si="232"/>
        <v>41.7</v>
      </c>
      <c r="Q3769">
        <f t="shared" si="233"/>
        <v>117</v>
      </c>
      <c r="R3769" s="16">
        <f t="shared" si="235"/>
        <v>42050.019641203704</v>
      </c>
      <c r="S3769" s="16">
        <f t="shared" si="234"/>
        <v>42064.207638888889</v>
      </c>
    </row>
    <row r="3770" spans="1:19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s="11" t="s">
        <v>8315</v>
      </c>
      <c r="P3770">
        <f t="shared" si="232"/>
        <v>74.239999999999995</v>
      </c>
      <c r="Q3770">
        <f t="shared" si="233"/>
        <v>108</v>
      </c>
      <c r="R3770" s="16">
        <f t="shared" si="235"/>
        <v>41772.727893518517</v>
      </c>
      <c r="S3770" s="16">
        <f t="shared" si="234"/>
        <v>41802.727893518517</v>
      </c>
    </row>
    <row r="3771" spans="1:19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s="11" t="s">
        <v>8315</v>
      </c>
      <c r="P3771">
        <f t="shared" si="232"/>
        <v>73.33</v>
      </c>
      <c r="Q3771">
        <f t="shared" si="233"/>
        <v>100</v>
      </c>
      <c r="R3771" s="16">
        <f t="shared" si="235"/>
        <v>42445.598136574074</v>
      </c>
      <c r="S3771" s="16">
        <f t="shared" si="234"/>
        <v>42475.598136574074</v>
      </c>
    </row>
    <row r="3772" spans="1:19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s="11" t="s">
        <v>8315</v>
      </c>
      <c r="P3772">
        <f t="shared" si="232"/>
        <v>100</v>
      </c>
      <c r="Q3772">
        <f t="shared" si="233"/>
        <v>100</v>
      </c>
      <c r="R3772" s="16">
        <f t="shared" si="235"/>
        <v>42138.930671296301</v>
      </c>
      <c r="S3772" s="16">
        <f t="shared" si="234"/>
        <v>42168.930671296301</v>
      </c>
    </row>
    <row r="3773" spans="1:19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s="11" t="s">
        <v>8315</v>
      </c>
      <c r="P3773">
        <f t="shared" si="232"/>
        <v>38.42</v>
      </c>
      <c r="Q3773">
        <f t="shared" si="233"/>
        <v>146</v>
      </c>
      <c r="R3773" s="16">
        <f t="shared" si="235"/>
        <v>42493.857083333336</v>
      </c>
      <c r="S3773" s="16">
        <f t="shared" si="234"/>
        <v>42508</v>
      </c>
    </row>
    <row r="3774" spans="1:19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s="11" t="s">
        <v>8315</v>
      </c>
      <c r="P3774">
        <f t="shared" si="232"/>
        <v>166.97</v>
      </c>
      <c r="Q3774">
        <f t="shared" si="233"/>
        <v>110</v>
      </c>
      <c r="R3774" s="16">
        <f t="shared" si="235"/>
        <v>42682.616967592592</v>
      </c>
      <c r="S3774" s="16">
        <f t="shared" si="234"/>
        <v>42703.25</v>
      </c>
    </row>
    <row r="3775" spans="1:19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s="11" t="s">
        <v>8315</v>
      </c>
      <c r="P3775">
        <f t="shared" si="232"/>
        <v>94.91</v>
      </c>
      <c r="Q3775">
        <f t="shared" si="233"/>
        <v>108</v>
      </c>
      <c r="R3775" s="16">
        <f t="shared" si="235"/>
        <v>42656.005173611105</v>
      </c>
      <c r="S3775" s="16">
        <f t="shared" si="234"/>
        <v>42689.088888888888</v>
      </c>
    </row>
    <row r="3776" spans="1:19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s="11" t="s">
        <v>8315</v>
      </c>
      <c r="P3776">
        <f t="shared" si="232"/>
        <v>100</v>
      </c>
      <c r="Q3776">
        <f t="shared" si="233"/>
        <v>100</v>
      </c>
      <c r="R3776" s="16">
        <f t="shared" si="235"/>
        <v>42087.792303240742</v>
      </c>
      <c r="S3776" s="16">
        <f t="shared" si="234"/>
        <v>42103.792303240742</v>
      </c>
    </row>
    <row r="3777" spans="1:19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s="11" t="s">
        <v>8315</v>
      </c>
      <c r="P3777">
        <f t="shared" si="232"/>
        <v>143.21</v>
      </c>
      <c r="Q3777">
        <f t="shared" si="233"/>
        <v>100</v>
      </c>
      <c r="R3777" s="16">
        <f t="shared" si="235"/>
        <v>42075.942627314813</v>
      </c>
      <c r="S3777" s="16">
        <f t="shared" si="234"/>
        <v>42103.166666666672</v>
      </c>
    </row>
    <row r="3778" spans="1:19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s="11" t="s">
        <v>8315</v>
      </c>
      <c r="P3778">
        <f t="shared" ref="P3778:P3841" si="236">IFERROR(ROUND(E3778/L3778,2),0)</f>
        <v>90.82</v>
      </c>
      <c r="Q3778">
        <f t="shared" ref="Q3778:Q3841" si="237">ROUND((E3778/D3778)*100,0)</f>
        <v>107</v>
      </c>
      <c r="R3778" s="16">
        <f t="shared" si="235"/>
        <v>41814.367800925924</v>
      </c>
      <c r="S3778" s="16">
        <f t="shared" si="234"/>
        <v>41852.041666666664</v>
      </c>
    </row>
    <row r="3779" spans="1:19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s="11" t="s">
        <v>8315</v>
      </c>
      <c r="P3779">
        <f t="shared" si="236"/>
        <v>48.54</v>
      </c>
      <c r="Q3779">
        <f t="shared" si="237"/>
        <v>143</v>
      </c>
      <c r="R3779" s="16">
        <f t="shared" si="235"/>
        <v>41887.111354166671</v>
      </c>
      <c r="S3779" s="16">
        <f t="shared" ref="S3779:S3842" si="238">(((I3779/60)/60)/24)+DATE(1970,1,1)</f>
        <v>41909.166666666664</v>
      </c>
    </row>
    <row r="3780" spans="1:19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s="11" t="s">
        <v>8315</v>
      </c>
      <c r="P3780">
        <f t="shared" si="236"/>
        <v>70.03</v>
      </c>
      <c r="Q3780">
        <f t="shared" si="237"/>
        <v>105</v>
      </c>
      <c r="R3780" s="16">
        <f t="shared" ref="R3780:R3843" si="239">(((J3780/60)/60)/24)+DATE(1970,1,1)</f>
        <v>41989.819212962961</v>
      </c>
      <c r="S3780" s="16">
        <f t="shared" si="238"/>
        <v>42049.819212962961</v>
      </c>
    </row>
    <row r="3781" spans="1:19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s="11" t="s">
        <v>8315</v>
      </c>
      <c r="P3781">
        <f t="shared" si="236"/>
        <v>135.63</v>
      </c>
      <c r="Q3781">
        <f t="shared" si="237"/>
        <v>104</v>
      </c>
      <c r="R3781" s="16">
        <f t="shared" si="239"/>
        <v>42425.735416666663</v>
      </c>
      <c r="S3781" s="16">
        <f t="shared" si="238"/>
        <v>42455.693750000006</v>
      </c>
    </row>
    <row r="3782" spans="1:19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s="11" t="s">
        <v>8315</v>
      </c>
      <c r="P3782">
        <f t="shared" si="236"/>
        <v>100</v>
      </c>
      <c r="Q3782">
        <f t="shared" si="237"/>
        <v>120</v>
      </c>
      <c r="R3782" s="16">
        <f t="shared" si="239"/>
        <v>42166.219733796301</v>
      </c>
      <c r="S3782" s="16">
        <f t="shared" si="238"/>
        <v>42198.837499999994</v>
      </c>
    </row>
    <row r="3783" spans="1:19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s="11" t="s">
        <v>8315</v>
      </c>
      <c r="P3783">
        <f t="shared" si="236"/>
        <v>94.9</v>
      </c>
      <c r="Q3783">
        <f t="shared" si="237"/>
        <v>110</v>
      </c>
      <c r="R3783" s="16">
        <f t="shared" si="239"/>
        <v>41865.882928240739</v>
      </c>
      <c r="S3783" s="16">
        <f t="shared" si="238"/>
        <v>41890.882928240739</v>
      </c>
    </row>
    <row r="3784" spans="1:19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s="11" t="s">
        <v>8315</v>
      </c>
      <c r="P3784">
        <f t="shared" si="236"/>
        <v>75.37</v>
      </c>
      <c r="Q3784">
        <f t="shared" si="237"/>
        <v>102</v>
      </c>
      <c r="R3784" s="16">
        <f t="shared" si="239"/>
        <v>42546.862233796302</v>
      </c>
      <c r="S3784" s="16">
        <f t="shared" si="238"/>
        <v>42575.958333333328</v>
      </c>
    </row>
    <row r="3785" spans="1:19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s="11" t="s">
        <v>8315</v>
      </c>
      <c r="P3785">
        <f t="shared" si="236"/>
        <v>64.459999999999994</v>
      </c>
      <c r="Q3785">
        <f t="shared" si="237"/>
        <v>129</v>
      </c>
      <c r="R3785" s="16">
        <f t="shared" si="239"/>
        <v>42420.140277777777</v>
      </c>
      <c r="S3785" s="16">
        <f t="shared" si="238"/>
        <v>42444.666666666672</v>
      </c>
    </row>
    <row r="3786" spans="1:19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s="11" t="s">
        <v>8315</v>
      </c>
      <c r="P3786">
        <f t="shared" si="236"/>
        <v>115</v>
      </c>
      <c r="Q3786">
        <f t="shared" si="237"/>
        <v>115</v>
      </c>
      <c r="R3786" s="16">
        <f t="shared" si="239"/>
        <v>42531.980694444443</v>
      </c>
      <c r="S3786" s="16">
        <f t="shared" si="238"/>
        <v>42561.980694444443</v>
      </c>
    </row>
    <row r="3787" spans="1:19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s="11" t="s">
        <v>8315</v>
      </c>
      <c r="P3787">
        <f t="shared" si="236"/>
        <v>100.5</v>
      </c>
      <c r="Q3787">
        <f t="shared" si="237"/>
        <v>151</v>
      </c>
      <c r="R3787" s="16">
        <f t="shared" si="239"/>
        <v>42548.63853009259</v>
      </c>
      <c r="S3787" s="16">
        <f t="shared" si="238"/>
        <v>42584.418749999997</v>
      </c>
    </row>
    <row r="3788" spans="1:19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s="11" t="s">
        <v>8315</v>
      </c>
      <c r="P3788">
        <f t="shared" si="236"/>
        <v>93.77</v>
      </c>
      <c r="Q3788">
        <f t="shared" si="237"/>
        <v>111</v>
      </c>
      <c r="R3788" s="16">
        <f t="shared" si="239"/>
        <v>42487.037905092591</v>
      </c>
      <c r="S3788" s="16">
        <f t="shared" si="238"/>
        <v>42517.037905092591</v>
      </c>
    </row>
    <row r="3789" spans="1:19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s="11" t="s">
        <v>8315</v>
      </c>
      <c r="P3789">
        <f t="shared" si="236"/>
        <v>35.1</v>
      </c>
      <c r="Q3789">
        <f t="shared" si="237"/>
        <v>100</v>
      </c>
      <c r="R3789" s="16">
        <f t="shared" si="239"/>
        <v>42167.534791666665</v>
      </c>
      <c r="S3789" s="16">
        <f t="shared" si="238"/>
        <v>42196.165972222225</v>
      </c>
    </row>
    <row r="3790" spans="1:19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s="11" t="s">
        <v>8315</v>
      </c>
      <c r="P3790">
        <f t="shared" si="236"/>
        <v>500</v>
      </c>
      <c r="Q3790">
        <f t="shared" si="237"/>
        <v>1</v>
      </c>
      <c r="R3790" s="16">
        <f t="shared" si="239"/>
        <v>42333.695821759262</v>
      </c>
      <c r="S3790" s="16">
        <f t="shared" si="238"/>
        <v>42361.679166666669</v>
      </c>
    </row>
    <row r="3791" spans="1:19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s="11" t="s">
        <v>8315</v>
      </c>
      <c r="P3791">
        <f t="shared" si="236"/>
        <v>29</v>
      </c>
      <c r="Q3791">
        <f t="shared" si="237"/>
        <v>3</v>
      </c>
      <c r="R3791" s="16">
        <f t="shared" si="239"/>
        <v>42138.798819444448</v>
      </c>
      <c r="S3791" s="16">
        <f t="shared" si="238"/>
        <v>42170.798819444448</v>
      </c>
    </row>
    <row r="3792" spans="1:19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s="11" t="s">
        <v>8315</v>
      </c>
      <c r="P3792">
        <f t="shared" si="236"/>
        <v>0</v>
      </c>
      <c r="Q3792">
        <f t="shared" si="237"/>
        <v>0</v>
      </c>
      <c r="R3792" s="16">
        <f t="shared" si="239"/>
        <v>42666.666932870372</v>
      </c>
      <c r="S3792" s="16">
        <f t="shared" si="238"/>
        <v>42696.708599537036</v>
      </c>
    </row>
    <row r="3793" spans="1:19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s="11" t="s">
        <v>8315</v>
      </c>
      <c r="P3793">
        <f t="shared" si="236"/>
        <v>0</v>
      </c>
      <c r="Q3793">
        <f t="shared" si="237"/>
        <v>0</v>
      </c>
      <c r="R3793" s="16">
        <f t="shared" si="239"/>
        <v>41766.692037037035</v>
      </c>
      <c r="S3793" s="16">
        <f t="shared" si="238"/>
        <v>41826.692037037035</v>
      </c>
    </row>
    <row r="3794" spans="1:19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s="11" t="s">
        <v>8315</v>
      </c>
      <c r="P3794">
        <f t="shared" si="236"/>
        <v>17.5</v>
      </c>
      <c r="Q3794">
        <f t="shared" si="237"/>
        <v>0</v>
      </c>
      <c r="R3794" s="16">
        <f t="shared" si="239"/>
        <v>42170.447013888886</v>
      </c>
      <c r="S3794" s="16">
        <f t="shared" si="238"/>
        <v>42200.447013888886</v>
      </c>
    </row>
    <row r="3795" spans="1:19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s="11" t="s">
        <v>8315</v>
      </c>
      <c r="P3795">
        <f t="shared" si="236"/>
        <v>174</v>
      </c>
      <c r="Q3795">
        <f t="shared" si="237"/>
        <v>60</v>
      </c>
      <c r="R3795" s="16">
        <f t="shared" si="239"/>
        <v>41968.938993055555</v>
      </c>
      <c r="S3795" s="16">
        <f t="shared" si="238"/>
        <v>41989.938993055555</v>
      </c>
    </row>
    <row r="3796" spans="1:19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s="11" t="s">
        <v>8315</v>
      </c>
      <c r="P3796">
        <f t="shared" si="236"/>
        <v>50</v>
      </c>
      <c r="Q3796">
        <f t="shared" si="237"/>
        <v>1</v>
      </c>
      <c r="R3796" s="16">
        <f t="shared" si="239"/>
        <v>42132.58048611111</v>
      </c>
      <c r="S3796" s="16">
        <f t="shared" si="238"/>
        <v>42162.58048611111</v>
      </c>
    </row>
    <row r="3797" spans="1:19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s="11" t="s">
        <v>8315</v>
      </c>
      <c r="P3797">
        <f t="shared" si="236"/>
        <v>5</v>
      </c>
      <c r="Q3797">
        <f t="shared" si="237"/>
        <v>2</v>
      </c>
      <c r="R3797" s="16">
        <f t="shared" si="239"/>
        <v>42201.436226851853</v>
      </c>
      <c r="S3797" s="16">
        <f t="shared" si="238"/>
        <v>42244.9375</v>
      </c>
    </row>
    <row r="3798" spans="1:19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s="11" t="s">
        <v>8315</v>
      </c>
      <c r="P3798">
        <f t="shared" si="236"/>
        <v>1</v>
      </c>
      <c r="Q3798">
        <f t="shared" si="237"/>
        <v>0</v>
      </c>
      <c r="R3798" s="16">
        <f t="shared" si="239"/>
        <v>42689.029583333337</v>
      </c>
      <c r="S3798" s="16">
        <f t="shared" si="238"/>
        <v>42749.029583333337</v>
      </c>
    </row>
    <row r="3799" spans="1:19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s="11" t="s">
        <v>8315</v>
      </c>
      <c r="P3799">
        <f t="shared" si="236"/>
        <v>145.41</v>
      </c>
      <c r="Q3799">
        <f t="shared" si="237"/>
        <v>90</v>
      </c>
      <c r="R3799" s="16">
        <f t="shared" si="239"/>
        <v>42084.881539351853</v>
      </c>
      <c r="S3799" s="16">
        <f t="shared" si="238"/>
        <v>42114.881539351853</v>
      </c>
    </row>
    <row r="3800" spans="1:19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s="11" t="s">
        <v>8315</v>
      </c>
      <c r="P3800">
        <f t="shared" si="236"/>
        <v>205</v>
      </c>
      <c r="Q3800">
        <f t="shared" si="237"/>
        <v>1</v>
      </c>
      <c r="R3800" s="16">
        <f t="shared" si="239"/>
        <v>41831.722777777781</v>
      </c>
      <c r="S3800" s="16">
        <f t="shared" si="238"/>
        <v>41861.722777777781</v>
      </c>
    </row>
    <row r="3801" spans="1:19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s="11" t="s">
        <v>8315</v>
      </c>
      <c r="P3801">
        <f t="shared" si="236"/>
        <v>100.5</v>
      </c>
      <c r="Q3801">
        <f t="shared" si="237"/>
        <v>4</v>
      </c>
      <c r="R3801" s="16">
        <f t="shared" si="239"/>
        <v>42410.93105324074</v>
      </c>
      <c r="S3801" s="16">
        <f t="shared" si="238"/>
        <v>42440.93105324074</v>
      </c>
    </row>
    <row r="3802" spans="1:19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s="11" t="s">
        <v>8315</v>
      </c>
      <c r="P3802">
        <f t="shared" si="236"/>
        <v>55.06</v>
      </c>
      <c r="Q3802">
        <f t="shared" si="237"/>
        <v>4</v>
      </c>
      <c r="R3802" s="16">
        <f t="shared" si="239"/>
        <v>41982.737071759257</v>
      </c>
      <c r="S3802" s="16">
        <f t="shared" si="238"/>
        <v>42015.207638888889</v>
      </c>
    </row>
    <row r="3803" spans="1:19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s="11" t="s">
        <v>8315</v>
      </c>
      <c r="P3803">
        <f t="shared" si="236"/>
        <v>47.33</v>
      </c>
      <c r="Q3803">
        <f t="shared" si="237"/>
        <v>9</v>
      </c>
      <c r="R3803" s="16">
        <f t="shared" si="239"/>
        <v>41975.676111111112</v>
      </c>
      <c r="S3803" s="16">
        <f t="shared" si="238"/>
        <v>42006.676111111112</v>
      </c>
    </row>
    <row r="3804" spans="1:19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s="11" t="s">
        <v>8315</v>
      </c>
      <c r="P3804">
        <f t="shared" si="236"/>
        <v>0</v>
      </c>
      <c r="Q3804">
        <f t="shared" si="237"/>
        <v>0</v>
      </c>
      <c r="R3804" s="16">
        <f t="shared" si="239"/>
        <v>42269.126226851848</v>
      </c>
      <c r="S3804" s="16">
        <f t="shared" si="238"/>
        <v>42299.126226851848</v>
      </c>
    </row>
    <row r="3805" spans="1:19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s="11" t="s">
        <v>8315</v>
      </c>
      <c r="P3805">
        <f t="shared" si="236"/>
        <v>58.95</v>
      </c>
      <c r="Q3805">
        <f t="shared" si="237"/>
        <v>20</v>
      </c>
      <c r="R3805" s="16">
        <f t="shared" si="239"/>
        <v>42403.971851851849</v>
      </c>
      <c r="S3805" s="16">
        <f t="shared" si="238"/>
        <v>42433.971851851849</v>
      </c>
    </row>
    <row r="3806" spans="1:19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s="11" t="s">
        <v>8315</v>
      </c>
      <c r="P3806">
        <f t="shared" si="236"/>
        <v>0</v>
      </c>
      <c r="Q3806">
        <f t="shared" si="237"/>
        <v>0</v>
      </c>
      <c r="R3806" s="16">
        <f t="shared" si="239"/>
        <v>42527.00953703704</v>
      </c>
      <c r="S3806" s="16">
        <f t="shared" si="238"/>
        <v>42582.291666666672</v>
      </c>
    </row>
    <row r="3807" spans="1:19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s="11" t="s">
        <v>8315</v>
      </c>
      <c r="P3807">
        <f t="shared" si="236"/>
        <v>1.5</v>
      </c>
      <c r="Q3807">
        <f t="shared" si="237"/>
        <v>0</v>
      </c>
      <c r="R3807" s="16">
        <f t="shared" si="239"/>
        <v>41849.887037037035</v>
      </c>
      <c r="S3807" s="16">
        <f t="shared" si="238"/>
        <v>41909.887037037035</v>
      </c>
    </row>
    <row r="3808" spans="1:19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s="11" t="s">
        <v>8315</v>
      </c>
      <c r="P3808">
        <f t="shared" si="236"/>
        <v>5</v>
      </c>
      <c r="Q3808">
        <f t="shared" si="237"/>
        <v>0</v>
      </c>
      <c r="R3808" s="16">
        <f t="shared" si="239"/>
        <v>41799.259039351848</v>
      </c>
      <c r="S3808" s="16">
        <f t="shared" si="238"/>
        <v>41819.259039351848</v>
      </c>
    </row>
    <row r="3809" spans="1:19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s="11" t="s">
        <v>8315</v>
      </c>
      <c r="P3809">
        <f t="shared" si="236"/>
        <v>50.56</v>
      </c>
      <c r="Q3809">
        <f t="shared" si="237"/>
        <v>30</v>
      </c>
      <c r="R3809" s="16">
        <f t="shared" si="239"/>
        <v>42090.909016203703</v>
      </c>
      <c r="S3809" s="16">
        <f t="shared" si="238"/>
        <v>42097.909016203703</v>
      </c>
    </row>
    <row r="3810" spans="1:19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s="11" t="s">
        <v>8274</v>
      </c>
      <c r="P3810">
        <f t="shared" si="236"/>
        <v>41.67</v>
      </c>
      <c r="Q3810">
        <f t="shared" si="237"/>
        <v>100</v>
      </c>
      <c r="R3810" s="16">
        <f t="shared" si="239"/>
        <v>42059.453923611116</v>
      </c>
      <c r="S3810" s="16">
        <f t="shared" si="238"/>
        <v>42119.412256944444</v>
      </c>
    </row>
    <row r="3811" spans="1:19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s="11" t="s">
        <v>8274</v>
      </c>
      <c r="P3811">
        <f t="shared" si="236"/>
        <v>53.29</v>
      </c>
      <c r="Q3811">
        <f t="shared" si="237"/>
        <v>101</v>
      </c>
      <c r="R3811" s="16">
        <f t="shared" si="239"/>
        <v>41800.526701388888</v>
      </c>
      <c r="S3811" s="16">
        <f t="shared" si="238"/>
        <v>41850.958333333336</v>
      </c>
    </row>
    <row r="3812" spans="1:19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s="11" t="s">
        <v>8274</v>
      </c>
      <c r="P3812">
        <f t="shared" si="236"/>
        <v>70.23</v>
      </c>
      <c r="Q3812">
        <f t="shared" si="237"/>
        <v>122</v>
      </c>
      <c r="R3812" s="16">
        <f t="shared" si="239"/>
        <v>42054.849050925928</v>
      </c>
      <c r="S3812" s="16">
        <f t="shared" si="238"/>
        <v>42084.807384259257</v>
      </c>
    </row>
    <row r="3813" spans="1:19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s="11" t="s">
        <v>8274</v>
      </c>
      <c r="P3813">
        <f t="shared" si="236"/>
        <v>43.42</v>
      </c>
      <c r="Q3813">
        <f t="shared" si="237"/>
        <v>330</v>
      </c>
      <c r="R3813" s="16">
        <f t="shared" si="239"/>
        <v>42487.62700231481</v>
      </c>
      <c r="S3813" s="16">
        <f t="shared" si="238"/>
        <v>42521.458333333328</v>
      </c>
    </row>
    <row r="3814" spans="1:19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s="11" t="s">
        <v>8274</v>
      </c>
      <c r="P3814">
        <f t="shared" si="236"/>
        <v>199.18</v>
      </c>
      <c r="Q3814">
        <f t="shared" si="237"/>
        <v>110</v>
      </c>
      <c r="R3814" s="16">
        <f t="shared" si="239"/>
        <v>42109.751250000001</v>
      </c>
      <c r="S3814" s="16">
        <f t="shared" si="238"/>
        <v>42156.165972222225</v>
      </c>
    </row>
    <row r="3815" spans="1:19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s="11" t="s">
        <v>8274</v>
      </c>
      <c r="P3815">
        <f t="shared" si="236"/>
        <v>78.52</v>
      </c>
      <c r="Q3815">
        <f t="shared" si="237"/>
        <v>101</v>
      </c>
      <c r="R3815" s="16">
        <f t="shared" si="239"/>
        <v>42497.275706018518</v>
      </c>
      <c r="S3815" s="16">
        <f t="shared" si="238"/>
        <v>42535.904861111107</v>
      </c>
    </row>
    <row r="3816" spans="1:19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s="11" t="s">
        <v>8274</v>
      </c>
      <c r="P3816">
        <f t="shared" si="236"/>
        <v>61.82</v>
      </c>
      <c r="Q3816">
        <f t="shared" si="237"/>
        <v>140</v>
      </c>
      <c r="R3816" s="16">
        <f t="shared" si="239"/>
        <v>42058.904074074075</v>
      </c>
      <c r="S3816" s="16">
        <f t="shared" si="238"/>
        <v>42095.165972222225</v>
      </c>
    </row>
    <row r="3817" spans="1:19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s="11" t="s">
        <v>8274</v>
      </c>
      <c r="P3817">
        <f t="shared" si="236"/>
        <v>50</v>
      </c>
      <c r="Q3817">
        <f t="shared" si="237"/>
        <v>100</v>
      </c>
      <c r="R3817" s="16">
        <f t="shared" si="239"/>
        <v>42207.259918981479</v>
      </c>
      <c r="S3817" s="16">
        <f t="shared" si="238"/>
        <v>42236.958333333328</v>
      </c>
    </row>
    <row r="3818" spans="1:19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s="11" t="s">
        <v>8274</v>
      </c>
      <c r="P3818">
        <f t="shared" si="236"/>
        <v>48.34</v>
      </c>
      <c r="Q3818">
        <f t="shared" si="237"/>
        <v>119</v>
      </c>
      <c r="R3818" s="16">
        <f t="shared" si="239"/>
        <v>41807.690081018518</v>
      </c>
      <c r="S3818" s="16">
        <f t="shared" si="238"/>
        <v>41837.690081018518</v>
      </c>
    </row>
    <row r="3819" spans="1:19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s="11" t="s">
        <v>8274</v>
      </c>
      <c r="P3819">
        <f t="shared" si="236"/>
        <v>107.25</v>
      </c>
      <c r="Q3819">
        <f t="shared" si="237"/>
        <v>107</v>
      </c>
      <c r="R3819" s="16">
        <f t="shared" si="239"/>
        <v>42284.69694444444</v>
      </c>
      <c r="S3819" s="16">
        <f t="shared" si="238"/>
        <v>42301.165972222225</v>
      </c>
    </row>
    <row r="3820" spans="1:19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s="11" t="s">
        <v>8274</v>
      </c>
      <c r="P3820">
        <f t="shared" si="236"/>
        <v>57</v>
      </c>
      <c r="Q3820">
        <f t="shared" si="237"/>
        <v>228</v>
      </c>
      <c r="R3820" s="16">
        <f t="shared" si="239"/>
        <v>42045.84238425926</v>
      </c>
      <c r="S3820" s="16">
        <f t="shared" si="238"/>
        <v>42075.800717592589</v>
      </c>
    </row>
    <row r="3821" spans="1:19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s="11" t="s">
        <v>8274</v>
      </c>
      <c r="P3821">
        <f t="shared" si="236"/>
        <v>40.92</v>
      </c>
      <c r="Q3821">
        <f t="shared" si="237"/>
        <v>106</v>
      </c>
      <c r="R3821" s="16">
        <f t="shared" si="239"/>
        <v>42184.209537037037</v>
      </c>
      <c r="S3821" s="16">
        <f t="shared" si="238"/>
        <v>42202.876388888893</v>
      </c>
    </row>
    <row r="3822" spans="1:19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s="11" t="s">
        <v>8274</v>
      </c>
      <c r="P3822">
        <f t="shared" si="236"/>
        <v>21.5</v>
      </c>
      <c r="Q3822">
        <f t="shared" si="237"/>
        <v>143</v>
      </c>
      <c r="R3822" s="16">
        <f t="shared" si="239"/>
        <v>42160.651817129634</v>
      </c>
      <c r="S3822" s="16">
        <f t="shared" si="238"/>
        <v>42190.651817129634</v>
      </c>
    </row>
    <row r="3823" spans="1:19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s="11" t="s">
        <v>8274</v>
      </c>
      <c r="P3823">
        <f t="shared" si="236"/>
        <v>79.540000000000006</v>
      </c>
      <c r="Q3823">
        <f t="shared" si="237"/>
        <v>105</v>
      </c>
      <c r="R3823" s="16">
        <f t="shared" si="239"/>
        <v>42341.180636574078</v>
      </c>
      <c r="S3823" s="16">
        <f t="shared" si="238"/>
        <v>42373.180636574078</v>
      </c>
    </row>
    <row r="3824" spans="1:19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s="11" t="s">
        <v>8274</v>
      </c>
      <c r="P3824">
        <f t="shared" si="236"/>
        <v>72.38</v>
      </c>
      <c r="Q3824">
        <f t="shared" si="237"/>
        <v>110</v>
      </c>
      <c r="R3824" s="16">
        <f t="shared" si="239"/>
        <v>42329.838159722218</v>
      </c>
      <c r="S3824" s="16">
        <f t="shared" si="238"/>
        <v>42388.957638888889</v>
      </c>
    </row>
    <row r="3825" spans="1:19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s="11" t="s">
        <v>8274</v>
      </c>
      <c r="P3825">
        <f t="shared" si="236"/>
        <v>64.63</v>
      </c>
      <c r="Q3825">
        <f t="shared" si="237"/>
        <v>106</v>
      </c>
      <c r="R3825" s="16">
        <f t="shared" si="239"/>
        <v>42170.910231481481</v>
      </c>
      <c r="S3825" s="16">
        <f t="shared" si="238"/>
        <v>42205.165972222225</v>
      </c>
    </row>
    <row r="3826" spans="1:19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s="11" t="s">
        <v>8274</v>
      </c>
      <c r="P3826">
        <f t="shared" si="236"/>
        <v>38.57</v>
      </c>
      <c r="Q3826">
        <f t="shared" si="237"/>
        <v>108</v>
      </c>
      <c r="R3826" s="16">
        <f t="shared" si="239"/>
        <v>42571.626192129625</v>
      </c>
      <c r="S3826" s="16">
        <f t="shared" si="238"/>
        <v>42583.570138888885</v>
      </c>
    </row>
    <row r="3827" spans="1:19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s="11" t="s">
        <v>8274</v>
      </c>
      <c r="P3827">
        <f t="shared" si="236"/>
        <v>107.57</v>
      </c>
      <c r="Q3827">
        <f t="shared" si="237"/>
        <v>105</v>
      </c>
      <c r="R3827" s="16">
        <f t="shared" si="239"/>
        <v>42151.069606481484</v>
      </c>
      <c r="S3827" s="16">
        <f t="shared" si="238"/>
        <v>42172.069606481484</v>
      </c>
    </row>
    <row r="3828" spans="1:19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s="11" t="s">
        <v>8274</v>
      </c>
      <c r="P3828">
        <f t="shared" si="236"/>
        <v>27.5</v>
      </c>
      <c r="Q3828">
        <f t="shared" si="237"/>
        <v>119</v>
      </c>
      <c r="R3828" s="16">
        <f t="shared" si="239"/>
        <v>42101.423541666663</v>
      </c>
      <c r="S3828" s="16">
        <f t="shared" si="238"/>
        <v>42131.423541666663</v>
      </c>
    </row>
    <row r="3829" spans="1:19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s="11" t="s">
        <v>8274</v>
      </c>
      <c r="P3829">
        <f t="shared" si="236"/>
        <v>70.459999999999994</v>
      </c>
      <c r="Q3829">
        <f t="shared" si="237"/>
        <v>153</v>
      </c>
      <c r="R3829" s="16">
        <f t="shared" si="239"/>
        <v>42034.928252314814</v>
      </c>
      <c r="S3829" s="16">
        <f t="shared" si="238"/>
        <v>42090</v>
      </c>
    </row>
    <row r="3830" spans="1:19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s="11" t="s">
        <v>8274</v>
      </c>
      <c r="P3830">
        <f t="shared" si="236"/>
        <v>178.57</v>
      </c>
      <c r="Q3830">
        <f t="shared" si="237"/>
        <v>100</v>
      </c>
      <c r="R3830" s="16">
        <f t="shared" si="239"/>
        <v>41944.527627314819</v>
      </c>
      <c r="S3830" s="16">
        <f t="shared" si="238"/>
        <v>42004.569293981483</v>
      </c>
    </row>
    <row r="3831" spans="1:19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s="11" t="s">
        <v>8274</v>
      </c>
      <c r="P3831">
        <f t="shared" si="236"/>
        <v>62.63</v>
      </c>
      <c r="Q3831">
        <f t="shared" si="237"/>
        <v>100</v>
      </c>
      <c r="R3831" s="16">
        <f t="shared" si="239"/>
        <v>42593.865405092598</v>
      </c>
      <c r="S3831" s="16">
        <f t="shared" si="238"/>
        <v>42613.865405092598</v>
      </c>
    </row>
    <row r="3832" spans="1:19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s="11" t="s">
        <v>8274</v>
      </c>
      <c r="P3832">
        <f t="shared" si="236"/>
        <v>75</v>
      </c>
      <c r="Q3832">
        <f t="shared" si="237"/>
        <v>225</v>
      </c>
      <c r="R3832" s="16">
        <f t="shared" si="239"/>
        <v>42503.740868055553</v>
      </c>
      <c r="S3832" s="16">
        <f t="shared" si="238"/>
        <v>42517.740868055553</v>
      </c>
    </row>
    <row r="3833" spans="1:19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s="11" t="s">
        <v>8274</v>
      </c>
      <c r="P3833">
        <f t="shared" si="236"/>
        <v>58.9</v>
      </c>
      <c r="Q3833">
        <f t="shared" si="237"/>
        <v>106</v>
      </c>
      <c r="R3833" s="16">
        <f t="shared" si="239"/>
        <v>41927.848900462966</v>
      </c>
      <c r="S3833" s="16">
        <f t="shared" si="238"/>
        <v>41948.890567129631</v>
      </c>
    </row>
    <row r="3834" spans="1:19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s="11" t="s">
        <v>8274</v>
      </c>
      <c r="P3834">
        <f t="shared" si="236"/>
        <v>139.56</v>
      </c>
      <c r="Q3834">
        <f t="shared" si="237"/>
        <v>105</v>
      </c>
      <c r="R3834" s="16">
        <f t="shared" si="239"/>
        <v>42375.114988425921</v>
      </c>
      <c r="S3834" s="16">
        <f t="shared" si="238"/>
        <v>42420.114988425921</v>
      </c>
    </row>
    <row r="3835" spans="1:19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s="11" t="s">
        <v>8274</v>
      </c>
      <c r="P3835">
        <f t="shared" si="236"/>
        <v>70</v>
      </c>
      <c r="Q3835">
        <f t="shared" si="237"/>
        <v>117</v>
      </c>
      <c r="R3835" s="16">
        <f t="shared" si="239"/>
        <v>41963.872361111105</v>
      </c>
      <c r="S3835" s="16">
        <f t="shared" si="238"/>
        <v>41974.797916666663</v>
      </c>
    </row>
    <row r="3836" spans="1:19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s="11" t="s">
        <v>8274</v>
      </c>
      <c r="P3836">
        <f t="shared" si="236"/>
        <v>57.39</v>
      </c>
      <c r="Q3836">
        <f t="shared" si="237"/>
        <v>109</v>
      </c>
      <c r="R3836" s="16">
        <f t="shared" si="239"/>
        <v>42143.445219907408</v>
      </c>
      <c r="S3836" s="16">
        <f t="shared" si="238"/>
        <v>42173.445219907408</v>
      </c>
    </row>
    <row r="3837" spans="1:19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s="11" t="s">
        <v>8274</v>
      </c>
      <c r="P3837">
        <f t="shared" si="236"/>
        <v>40</v>
      </c>
      <c r="Q3837">
        <f t="shared" si="237"/>
        <v>160</v>
      </c>
      <c r="R3837" s="16">
        <f t="shared" si="239"/>
        <v>42460.94222222222</v>
      </c>
      <c r="S3837" s="16">
        <f t="shared" si="238"/>
        <v>42481.94222222222</v>
      </c>
    </row>
    <row r="3838" spans="1:19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s="11" t="s">
        <v>8274</v>
      </c>
      <c r="P3838">
        <f t="shared" si="236"/>
        <v>64.290000000000006</v>
      </c>
      <c r="Q3838">
        <f t="shared" si="237"/>
        <v>113</v>
      </c>
      <c r="R3838" s="16">
        <f t="shared" si="239"/>
        <v>42553.926527777774</v>
      </c>
      <c r="S3838" s="16">
        <f t="shared" si="238"/>
        <v>42585.172916666663</v>
      </c>
    </row>
    <row r="3839" spans="1:19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s="11" t="s">
        <v>8274</v>
      </c>
      <c r="P3839">
        <f t="shared" si="236"/>
        <v>120.12</v>
      </c>
      <c r="Q3839">
        <f t="shared" si="237"/>
        <v>102</v>
      </c>
      <c r="R3839" s="16">
        <f t="shared" si="239"/>
        <v>42152.765717592592</v>
      </c>
      <c r="S3839" s="16">
        <f t="shared" si="238"/>
        <v>42188.765717592592</v>
      </c>
    </row>
    <row r="3840" spans="1:19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s="11" t="s">
        <v>8274</v>
      </c>
      <c r="P3840">
        <f t="shared" si="236"/>
        <v>1008.24</v>
      </c>
      <c r="Q3840">
        <f t="shared" si="237"/>
        <v>101</v>
      </c>
      <c r="R3840" s="16">
        <f t="shared" si="239"/>
        <v>42116.710752314815</v>
      </c>
      <c r="S3840" s="16">
        <f t="shared" si="238"/>
        <v>42146.710752314815</v>
      </c>
    </row>
    <row r="3841" spans="1:19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s="11" t="s">
        <v>8274</v>
      </c>
      <c r="P3841">
        <f t="shared" si="236"/>
        <v>63.28</v>
      </c>
      <c r="Q3841">
        <f t="shared" si="237"/>
        <v>101</v>
      </c>
      <c r="R3841" s="16">
        <f t="shared" si="239"/>
        <v>42155.142638888887</v>
      </c>
      <c r="S3841" s="16">
        <f t="shared" si="238"/>
        <v>42215.142638888887</v>
      </c>
    </row>
    <row r="3842" spans="1:19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s="11" t="s">
        <v>8274</v>
      </c>
      <c r="P3842">
        <f t="shared" ref="P3842:P3905" si="240">IFERROR(ROUND(E3842/L3842,2),0)</f>
        <v>21.67</v>
      </c>
      <c r="Q3842">
        <f t="shared" ref="Q3842:Q3905" si="241">ROUND((E3842/D3842)*100,0)</f>
        <v>6500</v>
      </c>
      <c r="R3842" s="16">
        <f t="shared" si="239"/>
        <v>42432.701724537037</v>
      </c>
      <c r="S3842" s="16">
        <f t="shared" si="238"/>
        <v>42457.660057870366</v>
      </c>
    </row>
    <row r="3843" spans="1:19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s="11" t="s">
        <v>8274</v>
      </c>
      <c r="P3843">
        <f t="shared" si="240"/>
        <v>25.65</v>
      </c>
      <c r="Q3843">
        <f t="shared" si="241"/>
        <v>9</v>
      </c>
      <c r="R3843" s="16">
        <f t="shared" si="239"/>
        <v>41780.785729166666</v>
      </c>
      <c r="S3843" s="16">
        <f t="shared" ref="S3843:S3906" si="242">(((I3843/60)/60)/24)+DATE(1970,1,1)</f>
        <v>41840.785729166666</v>
      </c>
    </row>
    <row r="3844" spans="1:19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s="11" t="s">
        <v>8274</v>
      </c>
      <c r="P3844">
        <f t="shared" si="240"/>
        <v>47.7</v>
      </c>
      <c r="Q3844">
        <f t="shared" si="241"/>
        <v>22</v>
      </c>
      <c r="R3844" s="16">
        <f t="shared" ref="R3844:R3907" si="243">(((J3844/60)/60)/24)+DATE(1970,1,1)</f>
        <v>41740.493657407409</v>
      </c>
      <c r="S3844" s="16">
        <f t="shared" si="242"/>
        <v>41770.493657407409</v>
      </c>
    </row>
    <row r="3845" spans="1:19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s="11" t="s">
        <v>8274</v>
      </c>
      <c r="P3845">
        <f t="shared" si="240"/>
        <v>56.05</v>
      </c>
      <c r="Q3845">
        <f t="shared" si="241"/>
        <v>21</v>
      </c>
      <c r="R3845" s="16">
        <f t="shared" si="243"/>
        <v>41766.072500000002</v>
      </c>
      <c r="S3845" s="16">
        <f t="shared" si="242"/>
        <v>41791.072500000002</v>
      </c>
    </row>
    <row r="3846" spans="1:19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s="11" t="s">
        <v>8274</v>
      </c>
      <c r="P3846">
        <f t="shared" si="240"/>
        <v>81.319999999999993</v>
      </c>
      <c r="Q3846">
        <f t="shared" si="241"/>
        <v>41</v>
      </c>
      <c r="R3846" s="16">
        <f t="shared" si="243"/>
        <v>41766.617291666669</v>
      </c>
      <c r="S3846" s="16">
        <f t="shared" si="242"/>
        <v>41793.290972222225</v>
      </c>
    </row>
    <row r="3847" spans="1:19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s="11" t="s">
        <v>8274</v>
      </c>
      <c r="P3847">
        <f t="shared" si="240"/>
        <v>70.17</v>
      </c>
      <c r="Q3847">
        <f t="shared" si="241"/>
        <v>2</v>
      </c>
      <c r="R3847" s="16">
        <f t="shared" si="243"/>
        <v>42248.627013888887</v>
      </c>
      <c r="S3847" s="16">
        <f t="shared" si="242"/>
        <v>42278.627013888887</v>
      </c>
    </row>
    <row r="3848" spans="1:19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s="11" t="s">
        <v>8274</v>
      </c>
      <c r="P3848">
        <f t="shared" si="240"/>
        <v>23.63</v>
      </c>
      <c r="Q3848">
        <f t="shared" si="241"/>
        <v>3</v>
      </c>
      <c r="R3848" s="16">
        <f t="shared" si="243"/>
        <v>41885.221550925926</v>
      </c>
      <c r="S3848" s="16">
        <f t="shared" si="242"/>
        <v>41916.290972222225</v>
      </c>
    </row>
    <row r="3849" spans="1:19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s="11" t="s">
        <v>8274</v>
      </c>
      <c r="P3849">
        <f t="shared" si="240"/>
        <v>188.56</v>
      </c>
      <c r="Q3849">
        <f t="shared" si="241"/>
        <v>16</v>
      </c>
      <c r="R3849" s="16">
        <f t="shared" si="243"/>
        <v>42159.224432870367</v>
      </c>
      <c r="S3849" s="16">
        <f t="shared" si="242"/>
        <v>42204.224432870367</v>
      </c>
    </row>
    <row r="3850" spans="1:19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s="11" t="s">
        <v>8274</v>
      </c>
      <c r="P3850">
        <f t="shared" si="240"/>
        <v>49.51</v>
      </c>
      <c r="Q3850">
        <f t="shared" si="241"/>
        <v>16</v>
      </c>
      <c r="R3850" s="16">
        <f t="shared" si="243"/>
        <v>42265.817002314812</v>
      </c>
      <c r="S3850" s="16">
        <f t="shared" si="242"/>
        <v>42295.817002314812</v>
      </c>
    </row>
    <row r="3851" spans="1:19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s="11" t="s">
        <v>8274</v>
      </c>
      <c r="P3851">
        <f t="shared" si="240"/>
        <v>75.459999999999994</v>
      </c>
      <c r="Q3851">
        <f t="shared" si="241"/>
        <v>7</v>
      </c>
      <c r="R3851" s="16">
        <f t="shared" si="243"/>
        <v>42136.767175925925</v>
      </c>
      <c r="S3851" s="16">
        <f t="shared" si="242"/>
        <v>42166.767175925925</v>
      </c>
    </row>
    <row r="3852" spans="1:19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s="11" t="s">
        <v>8274</v>
      </c>
      <c r="P3852">
        <f t="shared" si="240"/>
        <v>9.5</v>
      </c>
      <c r="Q3852">
        <f t="shared" si="241"/>
        <v>4</v>
      </c>
      <c r="R3852" s="16">
        <f t="shared" si="243"/>
        <v>41975.124340277776</v>
      </c>
      <c r="S3852" s="16">
        <f t="shared" si="242"/>
        <v>42005.124340277776</v>
      </c>
    </row>
    <row r="3853" spans="1:19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s="11" t="s">
        <v>8274</v>
      </c>
      <c r="P3853">
        <f t="shared" si="240"/>
        <v>35.5</v>
      </c>
      <c r="Q3853">
        <f t="shared" si="241"/>
        <v>34</v>
      </c>
      <c r="R3853" s="16">
        <f t="shared" si="243"/>
        <v>42172.439571759256</v>
      </c>
      <c r="S3853" s="16">
        <f t="shared" si="242"/>
        <v>42202.439571759256</v>
      </c>
    </row>
    <row r="3854" spans="1:19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s="11" t="s">
        <v>8274</v>
      </c>
      <c r="P3854">
        <f t="shared" si="240"/>
        <v>10</v>
      </c>
      <c r="Q3854">
        <f t="shared" si="241"/>
        <v>0</v>
      </c>
      <c r="R3854" s="16">
        <f t="shared" si="243"/>
        <v>42065.190694444449</v>
      </c>
      <c r="S3854" s="16">
        <f t="shared" si="242"/>
        <v>42090.149027777778</v>
      </c>
    </row>
    <row r="3855" spans="1:19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s="11" t="s">
        <v>8274</v>
      </c>
      <c r="P3855">
        <f t="shared" si="240"/>
        <v>13</v>
      </c>
      <c r="Q3855">
        <f t="shared" si="241"/>
        <v>0</v>
      </c>
      <c r="R3855" s="16">
        <f t="shared" si="243"/>
        <v>41848.84002314815</v>
      </c>
      <c r="S3855" s="16">
        <f t="shared" si="242"/>
        <v>41883.84002314815</v>
      </c>
    </row>
    <row r="3856" spans="1:19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s="11" t="s">
        <v>8274</v>
      </c>
      <c r="P3856">
        <f t="shared" si="240"/>
        <v>89.4</v>
      </c>
      <c r="Q3856">
        <f t="shared" si="241"/>
        <v>16</v>
      </c>
      <c r="R3856" s="16">
        <f t="shared" si="243"/>
        <v>42103.884930555556</v>
      </c>
      <c r="S3856" s="16">
        <f t="shared" si="242"/>
        <v>42133.884930555556</v>
      </c>
    </row>
    <row r="3857" spans="1:19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s="11" t="s">
        <v>8274</v>
      </c>
      <c r="P3857">
        <f t="shared" si="240"/>
        <v>25</v>
      </c>
      <c r="Q3857">
        <f t="shared" si="241"/>
        <v>3</v>
      </c>
      <c r="R3857" s="16">
        <f t="shared" si="243"/>
        <v>42059.970729166671</v>
      </c>
      <c r="S3857" s="16">
        <f t="shared" si="242"/>
        <v>42089.929062499999</v>
      </c>
    </row>
    <row r="3858" spans="1:19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s="11" t="s">
        <v>8274</v>
      </c>
      <c r="P3858">
        <f t="shared" si="240"/>
        <v>1</v>
      </c>
      <c r="Q3858">
        <f t="shared" si="241"/>
        <v>0</v>
      </c>
      <c r="R3858" s="16">
        <f t="shared" si="243"/>
        <v>42041.743090277778</v>
      </c>
      <c r="S3858" s="16">
        <f t="shared" si="242"/>
        <v>42071.701423611114</v>
      </c>
    </row>
    <row r="3859" spans="1:19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s="11" t="s">
        <v>8274</v>
      </c>
      <c r="P3859">
        <f t="shared" si="240"/>
        <v>65</v>
      </c>
      <c r="Q3859">
        <f t="shared" si="241"/>
        <v>5</v>
      </c>
      <c r="R3859" s="16">
        <f t="shared" si="243"/>
        <v>41829.73715277778</v>
      </c>
      <c r="S3859" s="16">
        <f t="shared" si="242"/>
        <v>41852.716666666667</v>
      </c>
    </row>
    <row r="3860" spans="1:19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s="11" t="s">
        <v>8274</v>
      </c>
      <c r="P3860">
        <f t="shared" si="240"/>
        <v>10</v>
      </c>
      <c r="Q3860">
        <f t="shared" si="241"/>
        <v>2</v>
      </c>
      <c r="R3860" s="16">
        <f t="shared" si="243"/>
        <v>42128.431064814817</v>
      </c>
      <c r="S3860" s="16">
        <f t="shared" si="242"/>
        <v>42146.875</v>
      </c>
    </row>
    <row r="3861" spans="1:19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s="11" t="s">
        <v>8274</v>
      </c>
      <c r="P3861">
        <f t="shared" si="240"/>
        <v>1</v>
      </c>
      <c r="Q3861">
        <f t="shared" si="241"/>
        <v>0</v>
      </c>
      <c r="R3861" s="16">
        <f t="shared" si="243"/>
        <v>41789.893599537041</v>
      </c>
      <c r="S3861" s="16">
        <f t="shared" si="242"/>
        <v>41815.875</v>
      </c>
    </row>
    <row r="3862" spans="1:19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s="11" t="s">
        <v>8274</v>
      </c>
      <c r="P3862">
        <f t="shared" si="240"/>
        <v>81.540000000000006</v>
      </c>
      <c r="Q3862">
        <f t="shared" si="241"/>
        <v>18</v>
      </c>
      <c r="R3862" s="16">
        <f t="shared" si="243"/>
        <v>41833.660995370366</v>
      </c>
      <c r="S3862" s="16">
        <f t="shared" si="242"/>
        <v>41863.660995370366</v>
      </c>
    </row>
    <row r="3863" spans="1:19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s="11" t="s">
        <v>8274</v>
      </c>
      <c r="P3863">
        <f t="shared" si="240"/>
        <v>100</v>
      </c>
      <c r="Q3863">
        <f t="shared" si="241"/>
        <v>5</v>
      </c>
      <c r="R3863" s="16">
        <f t="shared" si="243"/>
        <v>41914.590011574073</v>
      </c>
      <c r="S3863" s="16">
        <f t="shared" si="242"/>
        <v>41955.907638888893</v>
      </c>
    </row>
    <row r="3864" spans="1:19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s="11" t="s">
        <v>8274</v>
      </c>
      <c r="P3864">
        <f t="shared" si="240"/>
        <v>1</v>
      </c>
      <c r="Q3864">
        <f t="shared" si="241"/>
        <v>0</v>
      </c>
      <c r="R3864" s="16">
        <f t="shared" si="243"/>
        <v>42611.261064814811</v>
      </c>
      <c r="S3864" s="16">
        <f t="shared" si="242"/>
        <v>42625.707638888889</v>
      </c>
    </row>
    <row r="3865" spans="1:19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s="11" t="s">
        <v>8274</v>
      </c>
      <c r="P3865">
        <f t="shared" si="240"/>
        <v>0</v>
      </c>
      <c r="Q3865">
        <f t="shared" si="241"/>
        <v>0</v>
      </c>
      <c r="R3865" s="16">
        <f t="shared" si="243"/>
        <v>42253.633159722223</v>
      </c>
      <c r="S3865" s="16">
        <f t="shared" si="242"/>
        <v>42313.674826388888</v>
      </c>
    </row>
    <row r="3866" spans="1:19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s="11" t="s">
        <v>8274</v>
      </c>
      <c r="P3866">
        <f t="shared" si="240"/>
        <v>20</v>
      </c>
      <c r="Q3866">
        <f t="shared" si="241"/>
        <v>1</v>
      </c>
      <c r="R3866" s="16">
        <f t="shared" si="243"/>
        <v>42295.891828703709</v>
      </c>
      <c r="S3866" s="16">
        <f t="shared" si="242"/>
        <v>42325.933495370366</v>
      </c>
    </row>
    <row r="3867" spans="1:19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s="11" t="s">
        <v>8274</v>
      </c>
      <c r="P3867">
        <f t="shared" si="240"/>
        <v>46.43</v>
      </c>
      <c r="Q3867">
        <f t="shared" si="241"/>
        <v>27</v>
      </c>
      <c r="R3867" s="16">
        <f t="shared" si="243"/>
        <v>41841.651597222226</v>
      </c>
      <c r="S3867" s="16">
        <f t="shared" si="242"/>
        <v>41881.229166666664</v>
      </c>
    </row>
    <row r="3868" spans="1:19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s="11" t="s">
        <v>8274</v>
      </c>
      <c r="P3868">
        <f t="shared" si="240"/>
        <v>5.5</v>
      </c>
      <c r="Q3868">
        <f t="shared" si="241"/>
        <v>1</v>
      </c>
      <c r="R3868" s="16">
        <f t="shared" si="243"/>
        <v>42402.947002314817</v>
      </c>
      <c r="S3868" s="16">
        <f t="shared" si="242"/>
        <v>42452.145138888889</v>
      </c>
    </row>
    <row r="3869" spans="1:19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s="11" t="s">
        <v>8274</v>
      </c>
      <c r="P3869">
        <f t="shared" si="240"/>
        <v>50.2</v>
      </c>
      <c r="Q3869">
        <f t="shared" si="241"/>
        <v>13</v>
      </c>
      <c r="R3869" s="16">
        <f t="shared" si="243"/>
        <v>42509.814108796301</v>
      </c>
      <c r="S3869" s="16">
        <f t="shared" si="242"/>
        <v>42539.814108796301</v>
      </c>
    </row>
    <row r="3870" spans="1:19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s="11" t="s">
        <v>8315</v>
      </c>
      <c r="P3870">
        <f t="shared" si="240"/>
        <v>10</v>
      </c>
      <c r="Q3870">
        <f t="shared" si="241"/>
        <v>0</v>
      </c>
      <c r="R3870" s="16">
        <f t="shared" si="243"/>
        <v>41865.659780092588</v>
      </c>
      <c r="S3870" s="16">
        <f t="shared" si="242"/>
        <v>41890.659780092588</v>
      </c>
    </row>
    <row r="3871" spans="1:19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s="11" t="s">
        <v>8315</v>
      </c>
      <c r="P3871">
        <f t="shared" si="240"/>
        <v>30.13</v>
      </c>
      <c r="Q3871">
        <f t="shared" si="241"/>
        <v>3</v>
      </c>
      <c r="R3871" s="16">
        <f t="shared" si="243"/>
        <v>42047.724444444444</v>
      </c>
      <c r="S3871" s="16">
        <f t="shared" si="242"/>
        <v>42077.132638888885</v>
      </c>
    </row>
    <row r="3872" spans="1:19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s="11" t="s">
        <v>8315</v>
      </c>
      <c r="P3872">
        <f t="shared" si="240"/>
        <v>150</v>
      </c>
      <c r="Q3872">
        <f t="shared" si="241"/>
        <v>15</v>
      </c>
      <c r="R3872" s="16">
        <f t="shared" si="243"/>
        <v>41793.17219907407</v>
      </c>
      <c r="S3872" s="16">
        <f t="shared" si="242"/>
        <v>41823.17219907407</v>
      </c>
    </row>
    <row r="3873" spans="1:19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s="11" t="s">
        <v>8315</v>
      </c>
      <c r="P3873">
        <f t="shared" si="240"/>
        <v>13.33</v>
      </c>
      <c r="Q3873">
        <f t="shared" si="241"/>
        <v>3</v>
      </c>
      <c r="R3873" s="16">
        <f t="shared" si="243"/>
        <v>42763.780671296292</v>
      </c>
      <c r="S3873" s="16">
        <f t="shared" si="242"/>
        <v>42823.739004629635</v>
      </c>
    </row>
    <row r="3874" spans="1:19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s="11" t="s">
        <v>8315</v>
      </c>
      <c r="P3874">
        <f t="shared" si="240"/>
        <v>0</v>
      </c>
      <c r="Q3874">
        <f t="shared" si="241"/>
        <v>0</v>
      </c>
      <c r="R3874" s="16">
        <f t="shared" si="243"/>
        <v>42180.145787037036</v>
      </c>
      <c r="S3874" s="16">
        <f t="shared" si="242"/>
        <v>42230.145787037036</v>
      </c>
    </row>
    <row r="3875" spans="1:19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s="11" t="s">
        <v>8315</v>
      </c>
      <c r="P3875">
        <f t="shared" si="240"/>
        <v>0</v>
      </c>
      <c r="Q3875">
        <f t="shared" si="241"/>
        <v>0</v>
      </c>
      <c r="R3875" s="16">
        <f t="shared" si="243"/>
        <v>42255.696006944447</v>
      </c>
      <c r="S3875" s="16">
        <f t="shared" si="242"/>
        <v>42285.696006944447</v>
      </c>
    </row>
    <row r="3876" spans="1:19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s="11" t="s">
        <v>8315</v>
      </c>
      <c r="P3876">
        <f t="shared" si="240"/>
        <v>0</v>
      </c>
      <c r="Q3876">
        <f t="shared" si="241"/>
        <v>0</v>
      </c>
      <c r="R3876" s="16">
        <f t="shared" si="243"/>
        <v>42007.016458333332</v>
      </c>
      <c r="S3876" s="16">
        <f t="shared" si="242"/>
        <v>42028.041666666672</v>
      </c>
    </row>
    <row r="3877" spans="1:19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s="11" t="s">
        <v>8315</v>
      </c>
      <c r="P3877">
        <f t="shared" si="240"/>
        <v>0</v>
      </c>
      <c r="Q3877">
        <f t="shared" si="241"/>
        <v>0</v>
      </c>
      <c r="R3877" s="16">
        <f t="shared" si="243"/>
        <v>42615.346817129626</v>
      </c>
      <c r="S3877" s="16">
        <f t="shared" si="242"/>
        <v>42616.416666666672</v>
      </c>
    </row>
    <row r="3878" spans="1:19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s="11" t="s">
        <v>8315</v>
      </c>
      <c r="P3878">
        <f t="shared" si="240"/>
        <v>44.76</v>
      </c>
      <c r="Q3878">
        <f t="shared" si="241"/>
        <v>53</v>
      </c>
      <c r="R3878" s="16">
        <f t="shared" si="243"/>
        <v>42372.624166666668</v>
      </c>
      <c r="S3878" s="16">
        <f t="shared" si="242"/>
        <v>42402.624166666668</v>
      </c>
    </row>
    <row r="3879" spans="1:19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s="11" t="s">
        <v>8315</v>
      </c>
      <c r="P3879">
        <f t="shared" si="240"/>
        <v>88.64</v>
      </c>
      <c r="Q3879">
        <f t="shared" si="241"/>
        <v>5</v>
      </c>
      <c r="R3879" s="16">
        <f t="shared" si="243"/>
        <v>42682.67768518519</v>
      </c>
      <c r="S3879" s="16">
        <f t="shared" si="242"/>
        <v>42712.67768518519</v>
      </c>
    </row>
    <row r="3880" spans="1:19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s="11" t="s">
        <v>8315</v>
      </c>
      <c r="P3880">
        <f t="shared" si="240"/>
        <v>10</v>
      </c>
      <c r="Q3880">
        <f t="shared" si="241"/>
        <v>0</v>
      </c>
      <c r="R3880" s="16">
        <f t="shared" si="243"/>
        <v>42154.818819444445</v>
      </c>
      <c r="S3880" s="16">
        <f t="shared" si="242"/>
        <v>42185.165972222225</v>
      </c>
    </row>
    <row r="3881" spans="1:19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s="11" t="s">
        <v>8315</v>
      </c>
      <c r="P3881">
        <f t="shared" si="240"/>
        <v>0</v>
      </c>
      <c r="Q3881">
        <f t="shared" si="241"/>
        <v>0</v>
      </c>
      <c r="R3881" s="16">
        <f t="shared" si="243"/>
        <v>41999.861064814817</v>
      </c>
      <c r="S3881" s="16">
        <f t="shared" si="242"/>
        <v>42029.861064814817</v>
      </c>
    </row>
    <row r="3882" spans="1:19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s="11" t="s">
        <v>8315</v>
      </c>
      <c r="P3882">
        <f t="shared" si="240"/>
        <v>57.65</v>
      </c>
      <c r="Q3882">
        <f t="shared" si="241"/>
        <v>13</v>
      </c>
      <c r="R3882" s="16">
        <f t="shared" si="243"/>
        <v>41815.815046296295</v>
      </c>
      <c r="S3882" s="16">
        <f t="shared" si="242"/>
        <v>41850.958333333336</v>
      </c>
    </row>
    <row r="3883" spans="1:19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s="11" t="s">
        <v>8315</v>
      </c>
      <c r="P3883">
        <f t="shared" si="240"/>
        <v>25</v>
      </c>
      <c r="Q3883">
        <f t="shared" si="241"/>
        <v>5</v>
      </c>
      <c r="R3883" s="16">
        <f t="shared" si="243"/>
        <v>42756.018506944441</v>
      </c>
      <c r="S3883" s="16">
        <f t="shared" si="242"/>
        <v>42786.018506944441</v>
      </c>
    </row>
    <row r="3884" spans="1:19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s="11" t="s">
        <v>8315</v>
      </c>
      <c r="P3884">
        <f t="shared" si="240"/>
        <v>0</v>
      </c>
      <c r="Q3884">
        <f t="shared" si="241"/>
        <v>0</v>
      </c>
      <c r="R3884" s="16">
        <f t="shared" si="243"/>
        <v>42373.983449074076</v>
      </c>
      <c r="S3884" s="16">
        <f t="shared" si="242"/>
        <v>42400.960416666669</v>
      </c>
    </row>
    <row r="3885" spans="1:19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s="11" t="s">
        <v>8315</v>
      </c>
      <c r="P3885">
        <f t="shared" si="240"/>
        <v>0</v>
      </c>
      <c r="Q3885">
        <f t="shared" si="241"/>
        <v>0</v>
      </c>
      <c r="R3885" s="16">
        <f t="shared" si="243"/>
        <v>41854.602650462963</v>
      </c>
      <c r="S3885" s="16">
        <f t="shared" si="242"/>
        <v>41884.602650462963</v>
      </c>
    </row>
    <row r="3886" spans="1:19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s="11" t="s">
        <v>8315</v>
      </c>
      <c r="P3886">
        <f t="shared" si="240"/>
        <v>0</v>
      </c>
      <c r="Q3886">
        <f t="shared" si="241"/>
        <v>0</v>
      </c>
      <c r="R3886" s="16">
        <f t="shared" si="243"/>
        <v>42065.791574074072</v>
      </c>
      <c r="S3886" s="16">
        <f t="shared" si="242"/>
        <v>42090.749907407408</v>
      </c>
    </row>
    <row r="3887" spans="1:19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s="11" t="s">
        <v>8315</v>
      </c>
      <c r="P3887">
        <f t="shared" si="240"/>
        <v>0</v>
      </c>
      <c r="Q3887">
        <f t="shared" si="241"/>
        <v>0</v>
      </c>
      <c r="R3887" s="16">
        <f t="shared" si="243"/>
        <v>42469.951284722221</v>
      </c>
      <c r="S3887" s="16">
        <f t="shared" si="242"/>
        <v>42499.951284722221</v>
      </c>
    </row>
    <row r="3888" spans="1:19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s="11" t="s">
        <v>8315</v>
      </c>
      <c r="P3888">
        <f t="shared" si="240"/>
        <v>0</v>
      </c>
      <c r="Q3888">
        <f t="shared" si="241"/>
        <v>0</v>
      </c>
      <c r="R3888" s="16">
        <f t="shared" si="243"/>
        <v>41954.228032407409</v>
      </c>
      <c r="S3888" s="16">
        <f t="shared" si="242"/>
        <v>41984.228032407409</v>
      </c>
    </row>
    <row r="3889" spans="1:19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s="11" t="s">
        <v>8315</v>
      </c>
      <c r="P3889">
        <f t="shared" si="240"/>
        <v>17.5</v>
      </c>
      <c r="Q3889">
        <f t="shared" si="241"/>
        <v>2</v>
      </c>
      <c r="R3889" s="16">
        <f t="shared" si="243"/>
        <v>42079.857974537037</v>
      </c>
      <c r="S3889" s="16">
        <f t="shared" si="242"/>
        <v>42125.916666666672</v>
      </c>
    </row>
    <row r="3890" spans="1:19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s="11" t="s">
        <v>8274</v>
      </c>
      <c r="P3890">
        <f t="shared" si="240"/>
        <v>38.71</v>
      </c>
      <c r="Q3890">
        <f t="shared" si="241"/>
        <v>27</v>
      </c>
      <c r="R3890" s="16">
        <f t="shared" si="243"/>
        <v>42762.545810185184</v>
      </c>
      <c r="S3890" s="16">
        <f t="shared" si="242"/>
        <v>42792.545810185184</v>
      </c>
    </row>
    <row r="3891" spans="1:19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s="11" t="s">
        <v>8274</v>
      </c>
      <c r="P3891">
        <f t="shared" si="240"/>
        <v>13.11</v>
      </c>
      <c r="Q3891">
        <f t="shared" si="241"/>
        <v>1</v>
      </c>
      <c r="R3891" s="16">
        <f t="shared" si="243"/>
        <v>41977.004976851851</v>
      </c>
      <c r="S3891" s="16">
        <f t="shared" si="242"/>
        <v>42008.976388888885</v>
      </c>
    </row>
    <row r="3892" spans="1:19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s="11" t="s">
        <v>8274</v>
      </c>
      <c r="P3892">
        <f t="shared" si="240"/>
        <v>315.5</v>
      </c>
      <c r="Q3892">
        <f t="shared" si="241"/>
        <v>17</v>
      </c>
      <c r="R3892" s="16">
        <f t="shared" si="243"/>
        <v>42171.758611111116</v>
      </c>
      <c r="S3892" s="16">
        <f t="shared" si="242"/>
        <v>42231.758611111116</v>
      </c>
    </row>
    <row r="3893" spans="1:19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s="11" t="s">
        <v>8274</v>
      </c>
      <c r="P3893">
        <f t="shared" si="240"/>
        <v>37.14</v>
      </c>
      <c r="Q3893">
        <f t="shared" si="241"/>
        <v>33</v>
      </c>
      <c r="R3893" s="16">
        <f t="shared" si="243"/>
        <v>42056.1324537037</v>
      </c>
      <c r="S3893" s="16">
        <f t="shared" si="242"/>
        <v>42086.207638888889</v>
      </c>
    </row>
    <row r="3894" spans="1:19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s="11" t="s">
        <v>8274</v>
      </c>
      <c r="P3894">
        <f t="shared" si="240"/>
        <v>0</v>
      </c>
      <c r="Q3894">
        <f t="shared" si="241"/>
        <v>0</v>
      </c>
      <c r="R3894" s="16">
        <f t="shared" si="243"/>
        <v>41867.652280092596</v>
      </c>
      <c r="S3894" s="16">
        <f t="shared" si="242"/>
        <v>41875.291666666664</v>
      </c>
    </row>
    <row r="3895" spans="1:19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s="11" t="s">
        <v>8274</v>
      </c>
      <c r="P3895">
        <f t="shared" si="240"/>
        <v>128.27000000000001</v>
      </c>
      <c r="Q3895">
        <f t="shared" si="241"/>
        <v>22</v>
      </c>
      <c r="R3895" s="16">
        <f t="shared" si="243"/>
        <v>41779.657870370371</v>
      </c>
      <c r="S3895" s="16">
        <f t="shared" si="242"/>
        <v>41821.25</v>
      </c>
    </row>
    <row r="3896" spans="1:19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s="11" t="s">
        <v>8274</v>
      </c>
      <c r="P3896">
        <f t="shared" si="240"/>
        <v>47.27</v>
      </c>
      <c r="Q3896">
        <f t="shared" si="241"/>
        <v>3</v>
      </c>
      <c r="R3896" s="16">
        <f t="shared" si="243"/>
        <v>42679.958472222221</v>
      </c>
      <c r="S3896" s="16">
        <f t="shared" si="242"/>
        <v>42710.207638888889</v>
      </c>
    </row>
    <row r="3897" spans="1:19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s="11" t="s">
        <v>8274</v>
      </c>
      <c r="P3897">
        <f t="shared" si="240"/>
        <v>50</v>
      </c>
      <c r="Q3897">
        <f t="shared" si="241"/>
        <v>5</v>
      </c>
      <c r="R3897" s="16">
        <f t="shared" si="243"/>
        <v>42032.250208333338</v>
      </c>
      <c r="S3897" s="16">
        <f t="shared" si="242"/>
        <v>42063.250208333338</v>
      </c>
    </row>
    <row r="3898" spans="1:19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s="11" t="s">
        <v>8274</v>
      </c>
      <c r="P3898">
        <f t="shared" si="240"/>
        <v>42.5</v>
      </c>
      <c r="Q3898">
        <f t="shared" si="241"/>
        <v>11</v>
      </c>
      <c r="R3898" s="16">
        <f t="shared" si="243"/>
        <v>41793.191875000004</v>
      </c>
      <c r="S3898" s="16">
        <f t="shared" si="242"/>
        <v>41807.191875000004</v>
      </c>
    </row>
    <row r="3899" spans="1:19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s="11" t="s">
        <v>8274</v>
      </c>
      <c r="P3899">
        <f t="shared" si="240"/>
        <v>44</v>
      </c>
      <c r="Q3899">
        <f t="shared" si="241"/>
        <v>18</v>
      </c>
      <c r="R3899" s="16">
        <f t="shared" si="243"/>
        <v>41982.87364583333</v>
      </c>
      <c r="S3899" s="16">
        <f t="shared" si="242"/>
        <v>42012.87364583333</v>
      </c>
    </row>
    <row r="3900" spans="1:19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s="11" t="s">
        <v>8274</v>
      </c>
      <c r="P3900">
        <f t="shared" si="240"/>
        <v>50.88</v>
      </c>
      <c r="Q3900">
        <f t="shared" si="241"/>
        <v>33</v>
      </c>
      <c r="R3900" s="16">
        <f t="shared" si="243"/>
        <v>42193.482291666667</v>
      </c>
      <c r="S3900" s="16">
        <f t="shared" si="242"/>
        <v>42233.666666666672</v>
      </c>
    </row>
    <row r="3901" spans="1:19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s="11" t="s">
        <v>8274</v>
      </c>
      <c r="P3901">
        <f t="shared" si="240"/>
        <v>62.5</v>
      </c>
      <c r="Q3901">
        <f t="shared" si="241"/>
        <v>1</v>
      </c>
      <c r="R3901" s="16">
        <f t="shared" si="243"/>
        <v>41843.775011574071</v>
      </c>
      <c r="S3901" s="16">
        <f t="shared" si="242"/>
        <v>41863.775011574071</v>
      </c>
    </row>
    <row r="3902" spans="1:19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s="11" t="s">
        <v>8274</v>
      </c>
      <c r="P3902">
        <f t="shared" si="240"/>
        <v>27</v>
      </c>
      <c r="Q3902">
        <f t="shared" si="241"/>
        <v>5</v>
      </c>
      <c r="R3902" s="16">
        <f t="shared" si="243"/>
        <v>42136.092488425929</v>
      </c>
      <c r="S3902" s="16">
        <f t="shared" si="242"/>
        <v>42166.092488425929</v>
      </c>
    </row>
    <row r="3903" spans="1:19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s="11" t="s">
        <v>8274</v>
      </c>
      <c r="P3903">
        <f t="shared" si="240"/>
        <v>25</v>
      </c>
      <c r="Q3903">
        <f t="shared" si="241"/>
        <v>1</v>
      </c>
      <c r="R3903" s="16">
        <f t="shared" si="243"/>
        <v>42317.826377314821</v>
      </c>
      <c r="S3903" s="16">
        <f t="shared" si="242"/>
        <v>42357.826377314821</v>
      </c>
    </row>
    <row r="3904" spans="1:19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s="11" t="s">
        <v>8274</v>
      </c>
      <c r="P3904">
        <f t="shared" si="240"/>
        <v>47.26</v>
      </c>
      <c r="Q3904">
        <f t="shared" si="241"/>
        <v>49</v>
      </c>
      <c r="R3904" s="16">
        <f t="shared" si="243"/>
        <v>42663.468078703707</v>
      </c>
      <c r="S3904" s="16">
        <f t="shared" si="242"/>
        <v>42688.509745370371</v>
      </c>
    </row>
    <row r="3905" spans="1:19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s="11" t="s">
        <v>8274</v>
      </c>
      <c r="P3905">
        <f t="shared" si="240"/>
        <v>0</v>
      </c>
      <c r="Q3905">
        <f t="shared" si="241"/>
        <v>0</v>
      </c>
      <c r="R3905" s="16">
        <f t="shared" si="243"/>
        <v>42186.01116898148</v>
      </c>
      <c r="S3905" s="16">
        <f t="shared" si="242"/>
        <v>42230.818055555559</v>
      </c>
    </row>
    <row r="3906" spans="1:19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s="11" t="s">
        <v>8274</v>
      </c>
      <c r="P3906">
        <f t="shared" ref="P3906:P3969" si="244">IFERROR(ROUND(E3906/L3906,2),0)</f>
        <v>1.5</v>
      </c>
      <c r="Q3906">
        <f t="shared" ref="Q3906:Q3969" si="245">ROUND((E3906/D3906)*100,0)</f>
        <v>0</v>
      </c>
      <c r="R3906" s="16">
        <f t="shared" si="243"/>
        <v>42095.229166666672</v>
      </c>
      <c r="S3906" s="16">
        <f t="shared" si="242"/>
        <v>42109.211111111115</v>
      </c>
    </row>
    <row r="3907" spans="1:19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s="11" t="s">
        <v>8274</v>
      </c>
      <c r="P3907">
        <f t="shared" si="244"/>
        <v>24.71</v>
      </c>
      <c r="Q3907">
        <f t="shared" si="245"/>
        <v>12</v>
      </c>
      <c r="R3907" s="16">
        <f t="shared" si="243"/>
        <v>42124.623877314814</v>
      </c>
      <c r="S3907" s="16">
        <f t="shared" ref="S3907:S3970" si="246">(((I3907/60)/60)/24)+DATE(1970,1,1)</f>
        <v>42166.958333333328</v>
      </c>
    </row>
    <row r="3908" spans="1:19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s="11" t="s">
        <v>8274</v>
      </c>
      <c r="P3908">
        <f t="shared" si="244"/>
        <v>63.13</v>
      </c>
      <c r="Q3908">
        <f t="shared" si="245"/>
        <v>67</v>
      </c>
      <c r="R3908" s="16">
        <f t="shared" ref="R3908:R3971" si="247">(((J3908/60)/60)/24)+DATE(1970,1,1)</f>
        <v>42143.917743055557</v>
      </c>
      <c r="S3908" s="16">
        <f t="shared" si="246"/>
        <v>42181.559027777781</v>
      </c>
    </row>
    <row r="3909" spans="1:19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s="11" t="s">
        <v>8274</v>
      </c>
      <c r="P3909">
        <f t="shared" si="244"/>
        <v>38.25</v>
      </c>
      <c r="Q3909">
        <f t="shared" si="245"/>
        <v>15</v>
      </c>
      <c r="R3909" s="16">
        <f t="shared" si="247"/>
        <v>41906.819513888891</v>
      </c>
      <c r="S3909" s="16">
        <f t="shared" si="246"/>
        <v>41938.838888888888</v>
      </c>
    </row>
    <row r="3910" spans="1:19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s="11" t="s">
        <v>8274</v>
      </c>
      <c r="P3910">
        <f t="shared" si="244"/>
        <v>16.25</v>
      </c>
      <c r="Q3910">
        <f t="shared" si="245"/>
        <v>9</v>
      </c>
      <c r="R3910" s="16">
        <f t="shared" si="247"/>
        <v>41834.135370370372</v>
      </c>
      <c r="S3910" s="16">
        <f t="shared" si="246"/>
        <v>41849.135370370372</v>
      </c>
    </row>
    <row r="3911" spans="1:19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s="11" t="s">
        <v>8274</v>
      </c>
      <c r="P3911">
        <f t="shared" si="244"/>
        <v>33.75</v>
      </c>
      <c r="Q3911">
        <f t="shared" si="245"/>
        <v>0</v>
      </c>
      <c r="R3911" s="16">
        <f t="shared" si="247"/>
        <v>41863.359282407408</v>
      </c>
      <c r="S3911" s="16">
        <f t="shared" si="246"/>
        <v>41893.359282407408</v>
      </c>
    </row>
    <row r="3912" spans="1:19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s="11" t="s">
        <v>8274</v>
      </c>
      <c r="P3912">
        <f t="shared" si="244"/>
        <v>61.67</v>
      </c>
      <c r="Q3912">
        <f t="shared" si="245"/>
        <v>3</v>
      </c>
      <c r="R3912" s="16">
        <f t="shared" si="247"/>
        <v>42224.756909722222</v>
      </c>
      <c r="S3912" s="16">
        <f t="shared" si="246"/>
        <v>42254.756909722222</v>
      </c>
    </row>
    <row r="3913" spans="1:19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s="11" t="s">
        <v>8274</v>
      </c>
      <c r="P3913">
        <f t="shared" si="244"/>
        <v>83.14</v>
      </c>
      <c r="Q3913">
        <f t="shared" si="245"/>
        <v>37</v>
      </c>
      <c r="R3913" s="16">
        <f t="shared" si="247"/>
        <v>41939.8122337963</v>
      </c>
      <c r="S3913" s="16">
        <f t="shared" si="246"/>
        <v>41969.853900462964</v>
      </c>
    </row>
    <row r="3914" spans="1:19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s="11" t="s">
        <v>8274</v>
      </c>
      <c r="P3914">
        <f t="shared" si="244"/>
        <v>1</v>
      </c>
      <c r="Q3914">
        <f t="shared" si="245"/>
        <v>0</v>
      </c>
      <c r="R3914" s="16">
        <f t="shared" si="247"/>
        <v>42059.270023148143</v>
      </c>
      <c r="S3914" s="16">
        <f t="shared" si="246"/>
        <v>42119.190972222219</v>
      </c>
    </row>
    <row r="3915" spans="1:19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s="11" t="s">
        <v>8274</v>
      </c>
      <c r="P3915">
        <f t="shared" si="244"/>
        <v>142.86000000000001</v>
      </c>
      <c r="Q3915">
        <f t="shared" si="245"/>
        <v>10</v>
      </c>
      <c r="R3915" s="16">
        <f t="shared" si="247"/>
        <v>42308.211215277777</v>
      </c>
      <c r="S3915" s="16">
        <f t="shared" si="246"/>
        <v>42338.252881944441</v>
      </c>
    </row>
    <row r="3916" spans="1:19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s="11" t="s">
        <v>8274</v>
      </c>
      <c r="P3916">
        <f t="shared" si="244"/>
        <v>33.67</v>
      </c>
      <c r="Q3916">
        <f t="shared" si="245"/>
        <v>36</v>
      </c>
      <c r="R3916" s="16">
        <f t="shared" si="247"/>
        <v>42114.818935185183</v>
      </c>
      <c r="S3916" s="16">
        <f t="shared" si="246"/>
        <v>42134.957638888889</v>
      </c>
    </row>
    <row r="3917" spans="1:19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s="11" t="s">
        <v>8274</v>
      </c>
      <c r="P3917">
        <f t="shared" si="244"/>
        <v>5</v>
      </c>
      <c r="Q3917">
        <f t="shared" si="245"/>
        <v>0</v>
      </c>
      <c r="R3917" s="16">
        <f t="shared" si="247"/>
        <v>42492.98505787037</v>
      </c>
      <c r="S3917" s="16">
        <f t="shared" si="246"/>
        <v>42522.98505787037</v>
      </c>
    </row>
    <row r="3918" spans="1:19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s="11" t="s">
        <v>8274</v>
      </c>
      <c r="P3918">
        <f t="shared" si="244"/>
        <v>0</v>
      </c>
      <c r="Q3918">
        <f t="shared" si="245"/>
        <v>0</v>
      </c>
      <c r="R3918" s="16">
        <f t="shared" si="247"/>
        <v>42494.471666666665</v>
      </c>
      <c r="S3918" s="16">
        <f t="shared" si="246"/>
        <v>42524.471666666665</v>
      </c>
    </row>
    <row r="3919" spans="1:19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s="11" t="s">
        <v>8274</v>
      </c>
      <c r="P3919">
        <f t="shared" si="244"/>
        <v>10</v>
      </c>
      <c r="Q3919">
        <f t="shared" si="245"/>
        <v>0</v>
      </c>
      <c r="R3919" s="16">
        <f t="shared" si="247"/>
        <v>41863.527326388888</v>
      </c>
      <c r="S3919" s="16">
        <f t="shared" si="246"/>
        <v>41893.527326388888</v>
      </c>
    </row>
    <row r="3920" spans="1:19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s="11" t="s">
        <v>8274</v>
      </c>
      <c r="P3920">
        <f t="shared" si="244"/>
        <v>40</v>
      </c>
      <c r="Q3920">
        <f t="shared" si="245"/>
        <v>0</v>
      </c>
      <c r="R3920" s="16">
        <f t="shared" si="247"/>
        <v>41843.664618055554</v>
      </c>
      <c r="S3920" s="16">
        <f t="shared" si="246"/>
        <v>41855.666666666664</v>
      </c>
    </row>
    <row r="3921" spans="1:19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s="11" t="s">
        <v>8274</v>
      </c>
      <c r="P3921">
        <f t="shared" si="244"/>
        <v>30</v>
      </c>
      <c r="Q3921">
        <f t="shared" si="245"/>
        <v>2</v>
      </c>
      <c r="R3921" s="16">
        <f t="shared" si="247"/>
        <v>42358.684872685189</v>
      </c>
      <c r="S3921" s="16">
        <f t="shared" si="246"/>
        <v>42387</v>
      </c>
    </row>
    <row r="3922" spans="1:19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s="11" t="s">
        <v>8274</v>
      </c>
      <c r="P3922">
        <f t="shared" si="244"/>
        <v>45</v>
      </c>
      <c r="Q3922">
        <f t="shared" si="245"/>
        <v>5</v>
      </c>
      <c r="R3922" s="16">
        <f t="shared" si="247"/>
        <v>42657.38726851852</v>
      </c>
      <c r="S3922" s="16">
        <f t="shared" si="246"/>
        <v>42687.428935185191</v>
      </c>
    </row>
    <row r="3923" spans="1:19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s="11" t="s">
        <v>8274</v>
      </c>
      <c r="P3923">
        <f t="shared" si="244"/>
        <v>0</v>
      </c>
      <c r="Q3923">
        <f t="shared" si="245"/>
        <v>0</v>
      </c>
      <c r="R3923" s="16">
        <f t="shared" si="247"/>
        <v>41926.542303240742</v>
      </c>
      <c r="S3923" s="16">
        <f t="shared" si="246"/>
        <v>41938.75</v>
      </c>
    </row>
    <row r="3924" spans="1:19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s="11" t="s">
        <v>8274</v>
      </c>
      <c r="P3924">
        <f t="shared" si="244"/>
        <v>10.17</v>
      </c>
      <c r="Q3924">
        <f t="shared" si="245"/>
        <v>8</v>
      </c>
      <c r="R3924" s="16">
        <f t="shared" si="247"/>
        <v>42020.768634259264</v>
      </c>
      <c r="S3924" s="16">
        <f t="shared" si="246"/>
        <v>42065.958333333328</v>
      </c>
    </row>
    <row r="3925" spans="1:19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s="11" t="s">
        <v>8274</v>
      </c>
      <c r="P3925">
        <f t="shared" si="244"/>
        <v>81.41</v>
      </c>
      <c r="Q3925">
        <f t="shared" si="245"/>
        <v>12</v>
      </c>
      <c r="R3925" s="16">
        <f t="shared" si="247"/>
        <v>42075.979988425926</v>
      </c>
      <c r="S3925" s="16">
        <f t="shared" si="246"/>
        <v>42103.979988425926</v>
      </c>
    </row>
    <row r="3926" spans="1:19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s="11" t="s">
        <v>8274</v>
      </c>
      <c r="P3926">
        <f t="shared" si="244"/>
        <v>57.25</v>
      </c>
      <c r="Q3926">
        <f t="shared" si="245"/>
        <v>15</v>
      </c>
      <c r="R3926" s="16">
        <f t="shared" si="247"/>
        <v>41786.959745370368</v>
      </c>
      <c r="S3926" s="16">
        <f t="shared" si="246"/>
        <v>41816.959745370368</v>
      </c>
    </row>
    <row r="3927" spans="1:19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s="11" t="s">
        <v>8274</v>
      </c>
      <c r="P3927">
        <f t="shared" si="244"/>
        <v>5</v>
      </c>
      <c r="Q3927">
        <f t="shared" si="245"/>
        <v>10</v>
      </c>
      <c r="R3927" s="16">
        <f t="shared" si="247"/>
        <v>41820.870821759258</v>
      </c>
      <c r="S3927" s="16">
        <f t="shared" si="246"/>
        <v>41850.870821759258</v>
      </c>
    </row>
    <row r="3928" spans="1:19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s="11" t="s">
        <v>8274</v>
      </c>
      <c r="P3928">
        <f t="shared" si="244"/>
        <v>15</v>
      </c>
      <c r="Q3928">
        <f t="shared" si="245"/>
        <v>0</v>
      </c>
      <c r="R3928" s="16">
        <f t="shared" si="247"/>
        <v>41970.085046296299</v>
      </c>
      <c r="S3928" s="16">
        <f t="shared" si="246"/>
        <v>42000.085046296299</v>
      </c>
    </row>
    <row r="3929" spans="1:19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s="11" t="s">
        <v>8274</v>
      </c>
      <c r="P3929">
        <f t="shared" si="244"/>
        <v>12.5</v>
      </c>
      <c r="Q3929">
        <f t="shared" si="245"/>
        <v>1</v>
      </c>
      <c r="R3929" s="16">
        <f t="shared" si="247"/>
        <v>41830.267407407409</v>
      </c>
      <c r="S3929" s="16">
        <f t="shared" si="246"/>
        <v>41860.267407407409</v>
      </c>
    </row>
    <row r="3930" spans="1:19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s="11" t="s">
        <v>8274</v>
      </c>
      <c r="P3930">
        <f t="shared" si="244"/>
        <v>93</v>
      </c>
      <c r="Q3930">
        <f t="shared" si="245"/>
        <v>13</v>
      </c>
      <c r="R3930" s="16">
        <f t="shared" si="247"/>
        <v>42265.683182870373</v>
      </c>
      <c r="S3930" s="16">
        <f t="shared" si="246"/>
        <v>42293.207638888889</v>
      </c>
    </row>
    <row r="3931" spans="1:19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s="11" t="s">
        <v>8274</v>
      </c>
      <c r="P3931">
        <f t="shared" si="244"/>
        <v>32.36</v>
      </c>
      <c r="Q3931">
        <f t="shared" si="245"/>
        <v>2</v>
      </c>
      <c r="R3931" s="16">
        <f t="shared" si="247"/>
        <v>42601.827141203699</v>
      </c>
      <c r="S3931" s="16">
        <f t="shared" si="246"/>
        <v>42631.827141203699</v>
      </c>
    </row>
    <row r="3932" spans="1:19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s="11" t="s">
        <v>8274</v>
      </c>
      <c r="P3932">
        <f t="shared" si="244"/>
        <v>0</v>
      </c>
      <c r="Q3932">
        <f t="shared" si="245"/>
        <v>0</v>
      </c>
      <c r="R3932" s="16">
        <f t="shared" si="247"/>
        <v>42433.338749999995</v>
      </c>
      <c r="S3932" s="16">
        <f t="shared" si="246"/>
        <v>42461.25</v>
      </c>
    </row>
    <row r="3933" spans="1:19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s="11" t="s">
        <v>8274</v>
      </c>
      <c r="P3933">
        <f t="shared" si="244"/>
        <v>0</v>
      </c>
      <c r="Q3933">
        <f t="shared" si="245"/>
        <v>0</v>
      </c>
      <c r="R3933" s="16">
        <f t="shared" si="247"/>
        <v>42228.151701388888</v>
      </c>
      <c r="S3933" s="16">
        <f t="shared" si="246"/>
        <v>42253.151701388888</v>
      </c>
    </row>
    <row r="3934" spans="1:19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s="11" t="s">
        <v>8274</v>
      </c>
      <c r="P3934">
        <f t="shared" si="244"/>
        <v>1</v>
      </c>
      <c r="Q3934">
        <f t="shared" si="245"/>
        <v>0</v>
      </c>
      <c r="R3934" s="16">
        <f t="shared" si="247"/>
        <v>42415.168564814812</v>
      </c>
      <c r="S3934" s="16">
        <f t="shared" si="246"/>
        <v>42445.126898148148</v>
      </c>
    </row>
    <row r="3935" spans="1:19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s="11" t="s">
        <v>8274</v>
      </c>
      <c r="P3935">
        <f t="shared" si="244"/>
        <v>91.83</v>
      </c>
      <c r="Q3935">
        <f t="shared" si="245"/>
        <v>16</v>
      </c>
      <c r="R3935" s="16">
        <f t="shared" si="247"/>
        <v>42538.968310185184</v>
      </c>
      <c r="S3935" s="16">
        <f t="shared" si="246"/>
        <v>42568.029861111107</v>
      </c>
    </row>
    <row r="3936" spans="1:19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s="11" t="s">
        <v>8274</v>
      </c>
      <c r="P3936">
        <f t="shared" si="244"/>
        <v>45.83</v>
      </c>
      <c r="Q3936">
        <f t="shared" si="245"/>
        <v>11</v>
      </c>
      <c r="R3936" s="16">
        <f t="shared" si="247"/>
        <v>42233.671747685185</v>
      </c>
      <c r="S3936" s="16">
        <f t="shared" si="246"/>
        <v>42278.541666666672</v>
      </c>
    </row>
    <row r="3937" spans="1:19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s="11" t="s">
        <v>8274</v>
      </c>
      <c r="P3937">
        <f t="shared" si="244"/>
        <v>57.17</v>
      </c>
      <c r="Q3937">
        <f t="shared" si="245"/>
        <v>44</v>
      </c>
      <c r="R3937" s="16">
        <f t="shared" si="247"/>
        <v>42221.656782407401</v>
      </c>
      <c r="S3937" s="16">
        <f t="shared" si="246"/>
        <v>42281.656782407401</v>
      </c>
    </row>
    <row r="3938" spans="1:19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s="11" t="s">
        <v>8274</v>
      </c>
      <c r="P3938">
        <f t="shared" si="244"/>
        <v>0</v>
      </c>
      <c r="Q3938">
        <f t="shared" si="245"/>
        <v>0</v>
      </c>
      <c r="R3938" s="16">
        <f t="shared" si="247"/>
        <v>42675.262962962966</v>
      </c>
      <c r="S3938" s="16">
        <f t="shared" si="246"/>
        <v>42705.304629629631</v>
      </c>
    </row>
    <row r="3939" spans="1:19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s="11" t="s">
        <v>8274</v>
      </c>
      <c r="P3939">
        <f t="shared" si="244"/>
        <v>248.5</v>
      </c>
      <c r="Q3939">
        <f t="shared" si="245"/>
        <v>86</v>
      </c>
      <c r="R3939" s="16">
        <f t="shared" si="247"/>
        <v>42534.631481481483</v>
      </c>
      <c r="S3939" s="16">
        <f t="shared" si="246"/>
        <v>42562.631481481483</v>
      </c>
    </row>
    <row r="3940" spans="1:19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s="11" t="s">
        <v>8274</v>
      </c>
      <c r="P3940">
        <f t="shared" si="244"/>
        <v>79.400000000000006</v>
      </c>
      <c r="Q3940">
        <f t="shared" si="245"/>
        <v>12</v>
      </c>
      <c r="R3940" s="16">
        <f t="shared" si="247"/>
        <v>42151.905717592599</v>
      </c>
      <c r="S3940" s="16">
        <f t="shared" si="246"/>
        <v>42182.905717592599</v>
      </c>
    </row>
    <row r="3941" spans="1:19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s="11" t="s">
        <v>8274</v>
      </c>
      <c r="P3941">
        <f t="shared" si="244"/>
        <v>5</v>
      </c>
      <c r="Q3941">
        <f t="shared" si="245"/>
        <v>0</v>
      </c>
      <c r="R3941" s="16">
        <f t="shared" si="247"/>
        <v>41915.400219907409</v>
      </c>
      <c r="S3941" s="16">
        <f t="shared" si="246"/>
        <v>41919.1875</v>
      </c>
    </row>
    <row r="3942" spans="1:19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s="11" t="s">
        <v>8274</v>
      </c>
      <c r="P3942">
        <f t="shared" si="244"/>
        <v>5.5</v>
      </c>
      <c r="Q3942">
        <f t="shared" si="245"/>
        <v>0</v>
      </c>
      <c r="R3942" s="16">
        <f t="shared" si="247"/>
        <v>41961.492488425924</v>
      </c>
      <c r="S3942" s="16">
        <f t="shared" si="246"/>
        <v>42006.492488425924</v>
      </c>
    </row>
    <row r="3943" spans="1:19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s="11" t="s">
        <v>8274</v>
      </c>
      <c r="P3943">
        <f t="shared" si="244"/>
        <v>25</v>
      </c>
      <c r="Q3943">
        <f t="shared" si="245"/>
        <v>1</v>
      </c>
      <c r="R3943" s="16">
        <f t="shared" si="247"/>
        <v>41940.587233796294</v>
      </c>
      <c r="S3943" s="16">
        <f t="shared" si="246"/>
        <v>41968.041666666672</v>
      </c>
    </row>
    <row r="3944" spans="1:19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s="11" t="s">
        <v>8274</v>
      </c>
      <c r="P3944">
        <f t="shared" si="244"/>
        <v>0</v>
      </c>
      <c r="Q3944">
        <f t="shared" si="245"/>
        <v>0</v>
      </c>
      <c r="R3944" s="16">
        <f t="shared" si="247"/>
        <v>42111.904097222221</v>
      </c>
      <c r="S3944" s="16">
        <f t="shared" si="246"/>
        <v>42171.904097222221</v>
      </c>
    </row>
    <row r="3945" spans="1:19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s="11" t="s">
        <v>8274</v>
      </c>
      <c r="P3945">
        <f t="shared" si="244"/>
        <v>137.08000000000001</v>
      </c>
      <c r="Q3945">
        <f t="shared" si="245"/>
        <v>36</v>
      </c>
      <c r="R3945" s="16">
        <f t="shared" si="247"/>
        <v>42279.778564814813</v>
      </c>
      <c r="S3945" s="16">
        <f t="shared" si="246"/>
        <v>42310.701388888891</v>
      </c>
    </row>
    <row r="3946" spans="1:19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s="11" t="s">
        <v>8274</v>
      </c>
      <c r="P3946">
        <f t="shared" si="244"/>
        <v>0</v>
      </c>
      <c r="Q3946">
        <f t="shared" si="245"/>
        <v>0</v>
      </c>
      <c r="R3946" s="16">
        <f t="shared" si="247"/>
        <v>42213.662905092591</v>
      </c>
      <c r="S3946" s="16">
        <f t="shared" si="246"/>
        <v>42243.662905092591</v>
      </c>
    </row>
    <row r="3947" spans="1:19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s="11" t="s">
        <v>8274</v>
      </c>
      <c r="P3947">
        <f t="shared" si="244"/>
        <v>5</v>
      </c>
      <c r="Q3947">
        <f t="shared" si="245"/>
        <v>0</v>
      </c>
      <c r="R3947" s="16">
        <f t="shared" si="247"/>
        <v>42109.801712962959</v>
      </c>
      <c r="S3947" s="16">
        <f t="shared" si="246"/>
        <v>42139.801712962959</v>
      </c>
    </row>
    <row r="3948" spans="1:19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s="11" t="s">
        <v>8274</v>
      </c>
      <c r="P3948">
        <f t="shared" si="244"/>
        <v>39</v>
      </c>
      <c r="Q3948">
        <f t="shared" si="245"/>
        <v>3</v>
      </c>
      <c r="R3948" s="16">
        <f t="shared" si="247"/>
        <v>42031.833587962959</v>
      </c>
      <c r="S3948" s="16">
        <f t="shared" si="246"/>
        <v>42063.333333333328</v>
      </c>
    </row>
    <row r="3949" spans="1:19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s="11" t="s">
        <v>8274</v>
      </c>
      <c r="P3949">
        <f t="shared" si="244"/>
        <v>50.5</v>
      </c>
      <c r="Q3949">
        <f t="shared" si="245"/>
        <v>3</v>
      </c>
      <c r="R3949" s="16">
        <f t="shared" si="247"/>
        <v>42615.142870370371</v>
      </c>
      <c r="S3949" s="16">
        <f t="shared" si="246"/>
        <v>42645.142870370371</v>
      </c>
    </row>
    <row r="3950" spans="1:19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s="11" t="s">
        <v>8274</v>
      </c>
      <c r="P3950">
        <f t="shared" si="244"/>
        <v>0</v>
      </c>
      <c r="Q3950">
        <f t="shared" si="245"/>
        <v>0</v>
      </c>
      <c r="R3950" s="16">
        <f t="shared" si="247"/>
        <v>41829.325497685182</v>
      </c>
      <c r="S3950" s="16">
        <f t="shared" si="246"/>
        <v>41889.325497685182</v>
      </c>
    </row>
    <row r="3951" spans="1:19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s="11" t="s">
        <v>8274</v>
      </c>
      <c r="P3951">
        <f t="shared" si="244"/>
        <v>49.28</v>
      </c>
      <c r="Q3951">
        <f t="shared" si="245"/>
        <v>16</v>
      </c>
      <c r="R3951" s="16">
        <f t="shared" si="247"/>
        <v>42016.120613425926</v>
      </c>
      <c r="S3951" s="16">
        <f t="shared" si="246"/>
        <v>42046.120613425926</v>
      </c>
    </row>
    <row r="3952" spans="1:19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s="11" t="s">
        <v>8274</v>
      </c>
      <c r="P3952">
        <f t="shared" si="244"/>
        <v>25</v>
      </c>
      <c r="Q3952">
        <f t="shared" si="245"/>
        <v>1</v>
      </c>
      <c r="R3952" s="16">
        <f t="shared" si="247"/>
        <v>42439.702314814815</v>
      </c>
      <c r="S3952" s="16">
        <f t="shared" si="246"/>
        <v>42468.774305555555</v>
      </c>
    </row>
    <row r="3953" spans="1:19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s="11" t="s">
        <v>8274</v>
      </c>
      <c r="P3953">
        <f t="shared" si="244"/>
        <v>1</v>
      </c>
      <c r="Q3953">
        <f t="shared" si="245"/>
        <v>0</v>
      </c>
      <c r="R3953" s="16">
        <f t="shared" si="247"/>
        <v>42433.825717592597</v>
      </c>
      <c r="S3953" s="16">
        <f t="shared" si="246"/>
        <v>42493.784050925926</v>
      </c>
    </row>
    <row r="3954" spans="1:19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s="11" t="s">
        <v>8274</v>
      </c>
      <c r="P3954">
        <f t="shared" si="244"/>
        <v>25</v>
      </c>
      <c r="Q3954">
        <f t="shared" si="245"/>
        <v>0</v>
      </c>
      <c r="R3954" s="16">
        <f t="shared" si="247"/>
        <v>42243.790393518517</v>
      </c>
      <c r="S3954" s="16">
        <f t="shared" si="246"/>
        <v>42303.790393518517</v>
      </c>
    </row>
    <row r="3955" spans="1:19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s="11" t="s">
        <v>8274</v>
      </c>
      <c r="P3955">
        <f t="shared" si="244"/>
        <v>0</v>
      </c>
      <c r="Q3955">
        <f t="shared" si="245"/>
        <v>0</v>
      </c>
      <c r="R3955" s="16">
        <f t="shared" si="247"/>
        <v>42550.048449074078</v>
      </c>
      <c r="S3955" s="16">
        <f t="shared" si="246"/>
        <v>42580.978472222225</v>
      </c>
    </row>
    <row r="3956" spans="1:19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s="11" t="s">
        <v>8274</v>
      </c>
      <c r="P3956">
        <f t="shared" si="244"/>
        <v>0</v>
      </c>
      <c r="Q3956">
        <f t="shared" si="245"/>
        <v>0</v>
      </c>
      <c r="R3956" s="16">
        <f t="shared" si="247"/>
        <v>41774.651203703703</v>
      </c>
      <c r="S3956" s="16">
        <f t="shared" si="246"/>
        <v>41834.651203703703</v>
      </c>
    </row>
    <row r="3957" spans="1:19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s="11" t="s">
        <v>8274</v>
      </c>
      <c r="P3957">
        <f t="shared" si="244"/>
        <v>53.13</v>
      </c>
      <c r="Q3957">
        <f t="shared" si="245"/>
        <v>24</v>
      </c>
      <c r="R3957" s="16">
        <f t="shared" si="247"/>
        <v>42306.848854166667</v>
      </c>
      <c r="S3957" s="16">
        <f t="shared" si="246"/>
        <v>42336.890520833331</v>
      </c>
    </row>
    <row r="3958" spans="1:19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s="11" t="s">
        <v>8274</v>
      </c>
      <c r="P3958">
        <f t="shared" si="244"/>
        <v>0</v>
      </c>
      <c r="Q3958">
        <f t="shared" si="245"/>
        <v>0</v>
      </c>
      <c r="R3958" s="16">
        <f t="shared" si="247"/>
        <v>42457.932025462964</v>
      </c>
      <c r="S3958" s="16">
        <f t="shared" si="246"/>
        <v>42485.013888888891</v>
      </c>
    </row>
    <row r="3959" spans="1:19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s="11" t="s">
        <v>8274</v>
      </c>
      <c r="P3959">
        <f t="shared" si="244"/>
        <v>7</v>
      </c>
      <c r="Q3959">
        <f t="shared" si="245"/>
        <v>0</v>
      </c>
      <c r="R3959" s="16">
        <f t="shared" si="247"/>
        <v>42513.976319444439</v>
      </c>
      <c r="S3959" s="16">
        <f t="shared" si="246"/>
        <v>42559.976319444439</v>
      </c>
    </row>
    <row r="3960" spans="1:19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s="11" t="s">
        <v>8274</v>
      </c>
      <c r="P3960">
        <f t="shared" si="244"/>
        <v>40.06</v>
      </c>
      <c r="Q3960">
        <f t="shared" si="245"/>
        <v>32</v>
      </c>
      <c r="R3960" s="16">
        <f t="shared" si="247"/>
        <v>41816.950370370374</v>
      </c>
      <c r="S3960" s="16">
        <f t="shared" si="246"/>
        <v>41853.583333333336</v>
      </c>
    </row>
    <row r="3961" spans="1:19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s="11" t="s">
        <v>8274</v>
      </c>
      <c r="P3961">
        <f t="shared" si="244"/>
        <v>24.33</v>
      </c>
      <c r="Q3961">
        <f t="shared" si="245"/>
        <v>24</v>
      </c>
      <c r="R3961" s="16">
        <f t="shared" si="247"/>
        <v>41880.788842592592</v>
      </c>
      <c r="S3961" s="16">
        <f t="shared" si="246"/>
        <v>41910.788842592592</v>
      </c>
    </row>
    <row r="3962" spans="1:19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s="11" t="s">
        <v>8274</v>
      </c>
      <c r="P3962">
        <f t="shared" si="244"/>
        <v>11.25</v>
      </c>
      <c r="Q3962">
        <f t="shared" si="245"/>
        <v>2</v>
      </c>
      <c r="R3962" s="16">
        <f t="shared" si="247"/>
        <v>42342.845555555556</v>
      </c>
      <c r="S3962" s="16">
        <f t="shared" si="246"/>
        <v>42372.845555555556</v>
      </c>
    </row>
    <row r="3963" spans="1:19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s="11" t="s">
        <v>8274</v>
      </c>
      <c r="P3963">
        <f t="shared" si="244"/>
        <v>10.5</v>
      </c>
      <c r="Q3963">
        <f t="shared" si="245"/>
        <v>0</v>
      </c>
      <c r="R3963" s="16">
        <f t="shared" si="247"/>
        <v>41745.891319444447</v>
      </c>
      <c r="S3963" s="16">
        <f t="shared" si="246"/>
        <v>41767.891319444447</v>
      </c>
    </row>
    <row r="3964" spans="1:19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s="11" t="s">
        <v>8274</v>
      </c>
      <c r="P3964">
        <f t="shared" si="244"/>
        <v>15</v>
      </c>
      <c r="Q3964">
        <f t="shared" si="245"/>
        <v>3</v>
      </c>
      <c r="R3964" s="16">
        <f t="shared" si="247"/>
        <v>42311.621458333335</v>
      </c>
      <c r="S3964" s="16">
        <f t="shared" si="246"/>
        <v>42336.621458333335</v>
      </c>
    </row>
    <row r="3965" spans="1:19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s="11" t="s">
        <v>8274</v>
      </c>
      <c r="P3965">
        <f t="shared" si="244"/>
        <v>0</v>
      </c>
      <c r="Q3965">
        <f t="shared" si="245"/>
        <v>0</v>
      </c>
      <c r="R3965" s="16">
        <f t="shared" si="247"/>
        <v>42296.154131944444</v>
      </c>
      <c r="S3965" s="16">
        <f t="shared" si="246"/>
        <v>42326.195798611108</v>
      </c>
    </row>
    <row r="3966" spans="1:19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s="11" t="s">
        <v>8274</v>
      </c>
      <c r="P3966">
        <f t="shared" si="244"/>
        <v>42</v>
      </c>
      <c r="Q3966">
        <f t="shared" si="245"/>
        <v>6</v>
      </c>
      <c r="R3966" s="16">
        <f t="shared" si="247"/>
        <v>42053.722060185188</v>
      </c>
      <c r="S3966" s="16">
        <f t="shared" si="246"/>
        <v>42113.680393518516</v>
      </c>
    </row>
    <row r="3967" spans="1:19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s="11" t="s">
        <v>8274</v>
      </c>
      <c r="P3967">
        <f t="shared" si="244"/>
        <v>71.25</v>
      </c>
      <c r="Q3967">
        <f t="shared" si="245"/>
        <v>14</v>
      </c>
      <c r="R3967" s="16">
        <f t="shared" si="247"/>
        <v>42414.235879629632</v>
      </c>
      <c r="S3967" s="16">
        <f t="shared" si="246"/>
        <v>42474.194212962961</v>
      </c>
    </row>
    <row r="3968" spans="1:19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s="11" t="s">
        <v>8274</v>
      </c>
      <c r="P3968">
        <f t="shared" si="244"/>
        <v>22.5</v>
      </c>
      <c r="Q3968">
        <f t="shared" si="245"/>
        <v>1</v>
      </c>
      <c r="R3968" s="16">
        <f t="shared" si="247"/>
        <v>41801.711550925924</v>
      </c>
      <c r="S3968" s="16">
        <f t="shared" si="246"/>
        <v>41844.124305555553</v>
      </c>
    </row>
    <row r="3969" spans="1:19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s="11" t="s">
        <v>8274</v>
      </c>
      <c r="P3969">
        <f t="shared" si="244"/>
        <v>41</v>
      </c>
      <c r="Q3969">
        <f t="shared" si="245"/>
        <v>24</v>
      </c>
      <c r="R3969" s="16">
        <f t="shared" si="247"/>
        <v>42770.290590277778</v>
      </c>
      <c r="S3969" s="16">
        <f t="shared" si="246"/>
        <v>42800.290590277778</v>
      </c>
    </row>
    <row r="3970" spans="1:19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s="11" t="s">
        <v>8274</v>
      </c>
      <c r="P3970">
        <f t="shared" ref="P3970:P4033" si="248">IFERROR(ROUND(E3970/L3970,2),0)</f>
        <v>47.91</v>
      </c>
      <c r="Q3970">
        <f t="shared" ref="Q3970:Q4033" si="249">ROUND((E3970/D3970)*100,0)</f>
        <v>11</v>
      </c>
      <c r="R3970" s="16">
        <f t="shared" si="247"/>
        <v>42452.815659722226</v>
      </c>
      <c r="S3970" s="16">
        <f t="shared" si="246"/>
        <v>42512.815659722226</v>
      </c>
    </row>
    <row r="3971" spans="1:19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s="11" t="s">
        <v>8274</v>
      </c>
      <c r="P3971">
        <f t="shared" si="248"/>
        <v>35.17</v>
      </c>
      <c r="Q3971">
        <f t="shared" si="249"/>
        <v>7</v>
      </c>
      <c r="R3971" s="16">
        <f t="shared" si="247"/>
        <v>42601.854699074072</v>
      </c>
      <c r="S3971" s="16">
        <f t="shared" ref="S3971:S4034" si="250">(((I3971/60)/60)/24)+DATE(1970,1,1)</f>
        <v>42611.163194444445</v>
      </c>
    </row>
    <row r="3972" spans="1:19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s="11" t="s">
        <v>8274</v>
      </c>
      <c r="P3972">
        <f t="shared" si="248"/>
        <v>5.5</v>
      </c>
      <c r="Q3972">
        <f t="shared" si="249"/>
        <v>0</v>
      </c>
      <c r="R3972" s="16">
        <f t="shared" ref="R3972:R4035" si="251">(((J3972/60)/60)/24)+DATE(1970,1,1)</f>
        <v>42447.863553240735</v>
      </c>
      <c r="S3972" s="16">
        <f t="shared" si="250"/>
        <v>42477.863553240735</v>
      </c>
    </row>
    <row r="3973" spans="1:19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s="11" t="s">
        <v>8274</v>
      </c>
      <c r="P3973">
        <f t="shared" si="248"/>
        <v>22.67</v>
      </c>
      <c r="Q3973">
        <f t="shared" si="249"/>
        <v>1</v>
      </c>
      <c r="R3973" s="16">
        <f t="shared" si="251"/>
        <v>41811.536180555559</v>
      </c>
      <c r="S3973" s="16">
        <f t="shared" si="250"/>
        <v>41841.536180555559</v>
      </c>
    </row>
    <row r="3974" spans="1:19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s="11" t="s">
        <v>8274</v>
      </c>
      <c r="P3974">
        <f t="shared" si="248"/>
        <v>26.38</v>
      </c>
      <c r="Q3974">
        <f t="shared" si="249"/>
        <v>21</v>
      </c>
      <c r="R3974" s="16">
        <f t="shared" si="251"/>
        <v>41981.067523148144</v>
      </c>
      <c r="S3974" s="16">
        <f t="shared" si="250"/>
        <v>42041.067523148144</v>
      </c>
    </row>
    <row r="3975" spans="1:19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s="11" t="s">
        <v>8274</v>
      </c>
      <c r="P3975">
        <f t="shared" si="248"/>
        <v>105.54</v>
      </c>
      <c r="Q3975">
        <f t="shared" si="249"/>
        <v>78</v>
      </c>
      <c r="R3975" s="16">
        <f t="shared" si="251"/>
        <v>42469.68414351852</v>
      </c>
      <c r="S3975" s="16">
        <f t="shared" si="250"/>
        <v>42499.166666666672</v>
      </c>
    </row>
    <row r="3976" spans="1:19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s="11" t="s">
        <v>8274</v>
      </c>
      <c r="P3976">
        <f t="shared" si="248"/>
        <v>29.09</v>
      </c>
      <c r="Q3976">
        <f t="shared" si="249"/>
        <v>32</v>
      </c>
      <c r="R3976" s="16">
        <f t="shared" si="251"/>
        <v>42493.546851851846</v>
      </c>
      <c r="S3976" s="16">
        <f t="shared" si="250"/>
        <v>42523.546851851846</v>
      </c>
    </row>
    <row r="3977" spans="1:19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s="11" t="s">
        <v>8274</v>
      </c>
      <c r="P3977">
        <f t="shared" si="248"/>
        <v>0</v>
      </c>
      <c r="Q3977">
        <f t="shared" si="249"/>
        <v>0</v>
      </c>
      <c r="R3977" s="16">
        <f t="shared" si="251"/>
        <v>42534.866875</v>
      </c>
      <c r="S3977" s="16">
        <f t="shared" si="250"/>
        <v>42564.866875</v>
      </c>
    </row>
    <row r="3978" spans="1:19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s="11" t="s">
        <v>8274</v>
      </c>
      <c r="P3978">
        <f t="shared" si="248"/>
        <v>62</v>
      </c>
      <c r="Q3978">
        <f t="shared" si="249"/>
        <v>48</v>
      </c>
      <c r="R3978" s="16">
        <f t="shared" si="251"/>
        <v>41830.858344907407</v>
      </c>
      <c r="S3978" s="16">
        <f t="shared" si="250"/>
        <v>41852.291666666664</v>
      </c>
    </row>
    <row r="3979" spans="1:19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s="11" t="s">
        <v>8274</v>
      </c>
      <c r="P3979">
        <f t="shared" si="248"/>
        <v>217.5</v>
      </c>
      <c r="Q3979">
        <f t="shared" si="249"/>
        <v>1</v>
      </c>
      <c r="R3979" s="16">
        <f t="shared" si="251"/>
        <v>42543.788564814815</v>
      </c>
      <c r="S3979" s="16">
        <f t="shared" si="250"/>
        <v>42573.788564814815</v>
      </c>
    </row>
    <row r="3980" spans="1:19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s="11" t="s">
        <v>8274</v>
      </c>
      <c r="P3980">
        <f t="shared" si="248"/>
        <v>26.75</v>
      </c>
      <c r="Q3980">
        <f t="shared" si="249"/>
        <v>11</v>
      </c>
      <c r="R3980" s="16">
        <f t="shared" si="251"/>
        <v>41975.642974537041</v>
      </c>
      <c r="S3980" s="16">
        <f t="shared" si="250"/>
        <v>42035.642974537041</v>
      </c>
    </row>
    <row r="3981" spans="1:19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s="11" t="s">
        <v>8274</v>
      </c>
      <c r="P3981">
        <f t="shared" si="248"/>
        <v>18.329999999999998</v>
      </c>
      <c r="Q3981">
        <f t="shared" si="249"/>
        <v>2</v>
      </c>
      <c r="R3981" s="16">
        <f t="shared" si="251"/>
        <v>42069.903437500005</v>
      </c>
      <c r="S3981" s="16">
        <f t="shared" si="250"/>
        <v>42092.833333333328</v>
      </c>
    </row>
    <row r="3982" spans="1:19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s="11" t="s">
        <v>8274</v>
      </c>
      <c r="P3982">
        <f t="shared" si="248"/>
        <v>64.290000000000006</v>
      </c>
      <c r="Q3982">
        <f t="shared" si="249"/>
        <v>18</v>
      </c>
      <c r="R3982" s="16">
        <f t="shared" si="251"/>
        <v>41795.598923611113</v>
      </c>
      <c r="S3982" s="16">
        <f t="shared" si="250"/>
        <v>41825.598923611113</v>
      </c>
    </row>
    <row r="3983" spans="1:19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s="11" t="s">
        <v>8274</v>
      </c>
      <c r="P3983">
        <f t="shared" si="248"/>
        <v>175</v>
      </c>
      <c r="Q3983">
        <f t="shared" si="249"/>
        <v>4</v>
      </c>
      <c r="R3983" s="16">
        <f t="shared" si="251"/>
        <v>42508.179965277777</v>
      </c>
      <c r="S3983" s="16">
        <f t="shared" si="250"/>
        <v>42568.179965277777</v>
      </c>
    </row>
    <row r="3984" spans="1:19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s="11" t="s">
        <v>8274</v>
      </c>
      <c r="P3984">
        <f t="shared" si="248"/>
        <v>34</v>
      </c>
      <c r="Q3984">
        <f t="shared" si="249"/>
        <v>20</v>
      </c>
      <c r="R3984" s="16">
        <f t="shared" si="251"/>
        <v>42132.809953703705</v>
      </c>
      <c r="S3984" s="16">
        <f t="shared" si="250"/>
        <v>42192.809953703705</v>
      </c>
    </row>
    <row r="3985" spans="1:19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s="11" t="s">
        <v>8274</v>
      </c>
      <c r="P3985">
        <f t="shared" si="248"/>
        <v>84.28</v>
      </c>
      <c r="Q3985">
        <f t="shared" si="249"/>
        <v>35</v>
      </c>
      <c r="R3985" s="16">
        <f t="shared" si="251"/>
        <v>41747.86986111111</v>
      </c>
      <c r="S3985" s="16">
        <f t="shared" si="250"/>
        <v>41779.290972222225</v>
      </c>
    </row>
    <row r="3986" spans="1:19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s="11" t="s">
        <v>8274</v>
      </c>
      <c r="P3986">
        <f t="shared" si="248"/>
        <v>9.5</v>
      </c>
      <c r="Q3986">
        <f t="shared" si="249"/>
        <v>6</v>
      </c>
      <c r="R3986" s="16">
        <f t="shared" si="251"/>
        <v>41920.963472222218</v>
      </c>
      <c r="S3986" s="16">
        <f t="shared" si="250"/>
        <v>41951</v>
      </c>
    </row>
    <row r="3987" spans="1:19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s="11" t="s">
        <v>8274</v>
      </c>
      <c r="P3987">
        <f t="shared" si="248"/>
        <v>33.74</v>
      </c>
      <c r="Q3987">
        <f t="shared" si="249"/>
        <v>32</v>
      </c>
      <c r="R3987" s="16">
        <f t="shared" si="251"/>
        <v>42399.707407407404</v>
      </c>
      <c r="S3987" s="16">
        <f t="shared" si="250"/>
        <v>42420.878472222219</v>
      </c>
    </row>
    <row r="3988" spans="1:19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s="11" t="s">
        <v>8274</v>
      </c>
      <c r="P3988">
        <f t="shared" si="248"/>
        <v>37.54</v>
      </c>
      <c r="Q3988">
        <f t="shared" si="249"/>
        <v>10</v>
      </c>
      <c r="R3988" s="16">
        <f t="shared" si="251"/>
        <v>42467.548541666663</v>
      </c>
      <c r="S3988" s="16">
        <f t="shared" si="250"/>
        <v>42496.544444444444</v>
      </c>
    </row>
    <row r="3989" spans="1:19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s="11" t="s">
        <v>8274</v>
      </c>
      <c r="P3989">
        <f t="shared" si="248"/>
        <v>11.62</v>
      </c>
      <c r="Q3989">
        <f t="shared" si="249"/>
        <v>38</v>
      </c>
      <c r="R3989" s="16">
        <f t="shared" si="251"/>
        <v>41765.92465277778</v>
      </c>
      <c r="S3989" s="16">
        <f t="shared" si="250"/>
        <v>41775.92465277778</v>
      </c>
    </row>
    <row r="3990" spans="1:19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s="11" t="s">
        <v>8274</v>
      </c>
      <c r="P3990">
        <f t="shared" si="248"/>
        <v>8</v>
      </c>
      <c r="Q3990">
        <f t="shared" si="249"/>
        <v>2</v>
      </c>
      <c r="R3990" s="16">
        <f t="shared" si="251"/>
        <v>42230.08116898148</v>
      </c>
      <c r="S3990" s="16">
        <f t="shared" si="250"/>
        <v>42245.08116898148</v>
      </c>
    </row>
    <row r="3991" spans="1:19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s="11" t="s">
        <v>8274</v>
      </c>
      <c r="P3991">
        <f t="shared" si="248"/>
        <v>0</v>
      </c>
      <c r="Q3991">
        <f t="shared" si="249"/>
        <v>0</v>
      </c>
      <c r="R3991" s="16">
        <f t="shared" si="251"/>
        <v>42286.749780092592</v>
      </c>
      <c r="S3991" s="16">
        <f t="shared" si="250"/>
        <v>42316.791446759264</v>
      </c>
    </row>
    <row r="3992" spans="1:19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s="11" t="s">
        <v>8274</v>
      </c>
      <c r="P3992">
        <f t="shared" si="248"/>
        <v>23</v>
      </c>
      <c r="Q3992">
        <f t="shared" si="249"/>
        <v>4</v>
      </c>
      <c r="R3992" s="16">
        <f t="shared" si="251"/>
        <v>42401.672372685185</v>
      </c>
      <c r="S3992" s="16">
        <f t="shared" si="250"/>
        <v>42431.672372685185</v>
      </c>
    </row>
    <row r="3993" spans="1:19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s="11" t="s">
        <v>8274</v>
      </c>
      <c r="P3993">
        <f t="shared" si="248"/>
        <v>100</v>
      </c>
      <c r="Q3993">
        <f t="shared" si="249"/>
        <v>20</v>
      </c>
      <c r="R3993" s="16">
        <f t="shared" si="251"/>
        <v>42125.644467592589</v>
      </c>
      <c r="S3993" s="16">
        <f t="shared" si="250"/>
        <v>42155.644467592589</v>
      </c>
    </row>
    <row r="3994" spans="1:19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s="11" t="s">
        <v>8274</v>
      </c>
      <c r="P3994">
        <f t="shared" si="248"/>
        <v>60.11</v>
      </c>
      <c r="Q3994">
        <f t="shared" si="249"/>
        <v>5</v>
      </c>
      <c r="R3994" s="16">
        <f t="shared" si="251"/>
        <v>42289.94049768518</v>
      </c>
      <c r="S3994" s="16">
        <f t="shared" si="250"/>
        <v>42349.982164351852</v>
      </c>
    </row>
    <row r="3995" spans="1:19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s="11" t="s">
        <v>8274</v>
      </c>
      <c r="P3995">
        <f t="shared" si="248"/>
        <v>3</v>
      </c>
      <c r="Q3995">
        <f t="shared" si="249"/>
        <v>0</v>
      </c>
      <c r="R3995" s="16">
        <f t="shared" si="251"/>
        <v>42107.864722222221</v>
      </c>
      <c r="S3995" s="16">
        <f t="shared" si="250"/>
        <v>42137.864722222221</v>
      </c>
    </row>
    <row r="3996" spans="1:19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s="11" t="s">
        <v>8274</v>
      </c>
      <c r="P3996">
        <f t="shared" si="248"/>
        <v>5</v>
      </c>
      <c r="Q3996">
        <f t="shared" si="249"/>
        <v>0</v>
      </c>
      <c r="R3996" s="16">
        <f t="shared" si="251"/>
        <v>41809.389930555553</v>
      </c>
      <c r="S3996" s="16">
        <f t="shared" si="250"/>
        <v>41839.389930555553</v>
      </c>
    </row>
    <row r="3997" spans="1:19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s="11" t="s">
        <v>8274</v>
      </c>
      <c r="P3997">
        <f t="shared" si="248"/>
        <v>17.5</v>
      </c>
      <c r="Q3997">
        <f t="shared" si="249"/>
        <v>35</v>
      </c>
      <c r="R3997" s="16">
        <f t="shared" si="251"/>
        <v>42019.683761574073</v>
      </c>
      <c r="S3997" s="16">
        <f t="shared" si="250"/>
        <v>42049.477083333331</v>
      </c>
    </row>
    <row r="3998" spans="1:19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s="11" t="s">
        <v>8274</v>
      </c>
      <c r="P3998">
        <f t="shared" si="248"/>
        <v>29.24</v>
      </c>
      <c r="Q3998">
        <f t="shared" si="249"/>
        <v>17</v>
      </c>
      <c r="R3998" s="16">
        <f t="shared" si="251"/>
        <v>41950.26694444444</v>
      </c>
      <c r="S3998" s="16">
        <f t="shared" si="250"/>
        <v>41963.669444444444</v>
      </c>
    </row>
    <row r="3999" spans="1:19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s="11" t="s">
        <v>8274</v>
      </c>
      <c r="P3999">
        <f t="shared" si="248"/>
        <v>0</v>
      </c>
      <c r="Q3999">
        <f t="shared" si="249"/>
        <v>0</v>
      </c>
      <c r="R3999" s="16">
        <f t="shared" si="251"/>
        <v>42069.391446759255</v>
      </c>
      <c r="S3999" s="16">
        <f t="shared" si="250"/>
        <v>42099.349780092598</v>
      </c>
    </row>
    <row r="4000" spans="1:19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s="11" t="s">
        <v>8274</v>
      </c>
      <c r="P4000">
        <f t="shared" si="248"/>
        <v>59.58</v>
      </c>
      <c r="Q4000">
        <f t="shared" si="249"/>
        <v>57</v>
      </c>
      <c r="R4000" s="16">
        <f t="shared" si="251"/>
        <v>42061.963263888887</v>
      </c>
      <c r="S4000" s="16">
        <f t="shared" si="250"/>
        <v>42091.921597222223</v>
      </c>
    </row>
    <row r="4001" spans="1:19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s="11" t="s">
        <v>8274</v>
      </c>
      <c r="P4001">
        <f t="shared" si="248"/>
        <v>82.57</v>
      </c>
      <c r="Q4001">
        <f t="shared" si="249"/>
        <v>17</v>
      </c>
      <c r="R4001" s="16">
        <f t="shared" si="251"/>
        <v>41842.828680555554</v>
      </c>
      <c r="S4001" s="16">
        <f t="shared" si="250"/>
        <v>41882.827650462961</v>
      </c>
    </row>
    <row r="4002" spans="1:19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s="11" t="s">
        <v>8274</v>
      </c>
      <c r="P4002">
        <f t="shared" si="248"/>
        <v>10</v>
      </c>
      <c r="Q4002">
        <f t="shared" si="249"/>
        <v>0</v>
      </c>
      <c r="R4002" s="16">
        <f t="shared" si="251"/>
        <v>42437.64534722222</v>
      </c>
      <c r="S4002" s="16">
        <f t="shared" si="250"/>
        <v>42497.603680555556</v>
      </c>
    </row>
    <row r="4003" spans="1:19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s="11" t="s">
        <v>8274</v>
      </c>
      <c r="P4003">
        <f t="shared" si="248"/>
        <v>32.36</v>
      </c>
      <c r="Q4003">
        <f t="shared" si="249"/>
        <v>38</v>
      </c>
      <c r="R4003" s="16">
        <f t="shared" si="251"/>
        <v>42775.964212962965</v>
      </c>
      <c r="S4003" s="16">
        <f t="shared" si="250"/>
        <v>42795.791666666672</v>
      </c>
    </row>
    <row r="4004" spans="1:19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s="11" t="s">
        <v>8274</v>
      </c>
      <c r="P4004">
        <f t="shared" si="248"/>
        <v>5.75</v>
      </c>
      <c r="Q4004">
        <f t="shared" si="249"/>
        <v>2</v>
      </c>
      <c r="R4004" s="16">
        <f t="shared" si="251"/>
        <v>41879.043530092589</v>
      </c>
      <c r="S4004" s="16">
        <f t="shared" si="250"/>
        <v>41909.043530092589</v>
      </c>
    </row>
    <row r="4005" spans="1:19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s="11" t="s">
        <v>8274</v>
      </c>
      <c r="P4005">
        <f t="shared" si="248"/>
        <v>100.5</v>
      </c>
      <c r="Q4005">
        <f t="shared" si="249"/>
        <v>10</v>
      </c>
      <c r="R4005" s="16">
        <f t="shared" si="251"/>
        <v>42020.587349537032</v>
      </c>
      <c r="S4005" s="16">
        <f t="shared" si="250"/>
        <v>42050.587349537032</v>
      </c>
    </row>
    <row r="4006" spans="1:19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s="11" t="s">
        <v>8274</v>
      </c>
      <c r="P4006">
        <f t="shared" si="248"/>
        <v>1</v>
      </c>
      <c r="Q4006">
        <f t="shared" si="249"/>
        <v>0</v>
      </c>
      <c r="R4006" s="16">
        <f t="shared" si="251"/>
        <v>41890.16269675926</v>
      </c>
      <c r="S4006" s="16">
        <f t="shared" si="250"/>
        <v>41920.16269675926</v>
      </c>
    </row>
    <row r="4007" spans="1:19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s="11" t="s">
        <v>8274</v>
      </c>
      <c r="P4007">
        <f t="shared" si="248"/>
        <v>20</v>
      </c>
      <c r="Q4007">
        <f t="shared" si="249"/>
        <v>1</v>
      </c>
      <c r="R4007" s="16">
        <f t="shared" si="251"/>
        <v>41872.807696759257</v>
      </c>
      <c r="S4007" s="16">
        <f t="shared" si="250"/>
        <v>41932.807696759257</v>
      </c>
    </row>
    <row r="4008" spans="1:19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s="11" t="s">
        <v>8274</v>
      </c>
      <c r="P4008">
        <f t="shared" si="248"/>
        <v>2</v>
      </c>
      <c r="Q4008">
        <f t="shared" si="249"/>
        <v>0</v>
      </c>
      <c r="R4008" s="16">
        <f t="shared" si="251"/>
        <v>42391.772997685184</v>
      </c>
      <c r="S4008" s="16">
        <f t="shared" si="250"/>
        <v>42416.772997685184</v>
      </c>
    </row>
    <row r="4009" spans="1:19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s="11" t="s">
        <v>8274</v>
      </c>
      <c r="P4009">
        <f t="shared" si="248"/>
        <v>5</v>
      </c>
      <c r="Q4009">
        <f t="shared" si="249"/>
        <v>0</v>
      </c>
      <c r="R4009" s="16">
        <f t="shared" si="251"/>
        <v>41848.772928240738</v>
      </c>
      <c r="S4009" s="16">
        <f t="shared" si="250"/>
        <v>41877.686111111114</v>
      </c>
    </row>
    <row r="4010" spans="1:19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s="11" t="s">
        <v>8274</v>
      </c>
      <c r="P4010">
        <f t="shared" si="248"/>
        <v>15</v>
      </c>
      <c r="Q4010">
        <f t="shared" si="249"/>
        <v>6</v>
      </c>
      <c r="R4010" s="16">
        <f t="shared" si="251"/>
        <v>42177.964201388888</v>
      </c>
      <c r="S4010" s="16">
        <f t="shared" si="250"/>
        <v>42207.964201388888</v>
      </c>
    </row>
    <row r="4011" spans="1:19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s="11" t="s">
        <v>8274</v>
      </c>
      <c r="P4011">
        <f t="shared" si="248"/>
        <v>25</v>
      </c>
      <c r="Q4011">
        <f t="shared" si="249"/>
        <v>4</v>
      </c>
      <c r="R4011" s="16">
        <f t="shared" si="251"/>
        <v>41851.700925925928</v>
      </c>
      <c r="S4011" s="16">
        <f t="shared" si="250"/>
        <v>41891.700925925928</v>
      </c>
    </row>
    <row r="4012" spans="1:19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s="11" t="s">
        <v>8274</v>
      </c>
      <c r="P4012">
        <f t="shared" si="248"/>
        <v>45.84</v>
      </c>
      <c r="Q4012">
        <f t="shared" si="249"/>
        <v>24</v>
      </c>
      <c r="R4012" s="16">
        <f t="shared" si="251"/>
        <v>41921.770439814813</v>
      </c>
      <c r="S4012" s="16">
        <f t="shared" si="250"/>
        <v>41938.770439814813</v>
      </c>
    </row>
    <row r="4013" spans="1:19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s="11" t="s">
        <v>8274</v>
      </c>
      <c r="P4013">
        <f t="shared" si="248"/>
        <v>4.75</v>
      </c>
      <c r="Q4013">
        <f t="shared" si="249"/>
        <v>8</v>
      </c>
      <c r="R4013" s="16">
        <f t="shared" si="251"/>
        <v>42002.54488425926</v>
      </c>
      <c r="S4013" s="16">
        <f t="shared" si="250"/>
        <v>42032.54488425926</v>
      </c>
    </row>
    <row r="4014" spans="1:19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s="11" t="s">
        <v>8274</v>
      </c>
      <c r="P4014">
        <f t="shared" si="248"/>
        <v>0</v>
      </c>
      <c r="Q4014">
        <f t="shared" si="249"/>
        <v>0</v>
      </c>
      <c r="R4014" s="16">
        <f t="shared" si="251"/>
        <v>42096.544548611113</v>
      </c>
      <c r="S4014" s="16">
        <f t="shared" si="250"/>
        <v>42126.544548611113</v>
      </c>
    </row>
    <row r="4015" spans="1:19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s="11" t="s">
        <v>8274</v>
      </c>
      <c r="P4015">
        <f t="shared" si="248"/>
        <v>13</v>
      </c>
      <c r="Q4015">
        <f t="shared" si="249"/>
        <v>1</v>
      </c>
      <c r="R4015" s="16">
        <f t="shared" si="251"/>
        <v>42021.301192129627</v>
      </c>
      <c r="S4015" s="16">
        <f t="shared" si="250"/>
        <v>42051.301192129627</v>
      </c>
    </row>
    <row r="4016" spans="1:19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s="11" t="s">
        <v>8274</v>
      </c>
      <c r="P4016">
        <f t="shared" si="248"/>
        <v>0</v>
      </c>
      <c r="Q4016">
        <f t="shared" si="249"/>
        <v>0</v>
      </c>
      <c r="R4016" s="16">
        <f t="shared" si="251"/>
        <v>42419.246168981481</v>
      </c>
      <c r="S4016" s="16">
        <f t="shared" si="250"/>
        <v>42434.246168981481</v>
      </c>
    </row>
    <row r="4017" spans="1:19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s="11" t="s">
        <v>8274</v>
      </c>
      <c r="P4017">
        <f t="shared" si="248"/>
        <v>1</v>
      </c>
      <c r="Q4017">
        <f t="shared" si="249"/>
        <v>0</v>
      </c>
      <c r="R4017" s="16">
        <f t="shared" si="251"/>
        <v>42174.780821759254</v>
      </c>
      <c r="S4017" s="16">
        <f t="shared" si="250"/>
        <v>42204.780821759254</v>
      </c>
    </row>
    <row r="4018" spans="1:19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s="11" t="s">
        <v>8274</v>
      </c>
      <c r="P4018">
        <f t="shared" si="248"/>
        <v>10</v>
      </c>
      <c r="Q4018">
        <f t="shared" si="249"/>
        <v>14</v>
      </c>
      <c r="R4018" s="16">
        <f t="shared" si="251"/>
        <v>41869.872685185182</v>
      </c>
      <c r="S4018" s="16">
        <f t="shared" si="250"/>
        <v>41899.872685185182</v>
      </c>
    </row>
    <row r="4019" spans="1:19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s="11" t="s">
        <v>8274</v>
      </c>
      <c r="P4019">
        <f t="shared" si="248"/>
        <v>52.5</v>
      </c>
      <c r="Q4019">
        <f t="shared" si="249"/>
        <v>1</v>
      </c>
      <c r="R4019" s="16">
        <f t="shared" si="251"/>
        <v>41856.672152777777</v>
      </c>
      <c r="S4019" s="16">
        <f t="shared" si="250"/>
        <v>41886.672152777777</v>
      </c>
    </row>
    <row r="4020" spans="1:19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s="11" t="s">
        <v>8274</v>
      </c>
      <c r="P4020">
        <f t="shared" si="248"/>
        <v>32.5</v>
      </c>
      <c r="Q4020">
        <f t="shared" si="249"/>
        <v>9</v>
      </c>
      <c r="R4020" s="16">
        <f t="shared" si="251"/>
        <v>42620.91097222222</v>
      </c>
      <c r="S4020" s="16">
        <f t="shared" si="250"/>
        <v>42650.91097222222</v>
      </c>
    </row>
    <row r="4021" spans="1:19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s="11" t="s">
        <v>8274</v>
      </c>
      <c r="P4021">
        <f t="shared" si="248"/>
        <v>7.25</v>
      </c>
      <c r="Q4021">
        <f t="shared" si="249"/>
        <v>1</v>
      </c>
      <c r="R4021" s="16">
        <f t="shared" si="251"/>
        <v>42417.675879629634</v>
      </c>
      <c r="S4021" s="16">
        <f t="shared" si="250"/>
        <v>42475.686111111107</v>
      </c>
    </row>
    <row r="4022" spans="1:19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s="11" t="s">
        <v>8274</v>
      </c>
      <c r="P4022">
        <f t="shared" si="248"/>
        <v>33.33</v>
      </c>
      <c r="Q4022">
        <f t="shared" si="249"/>
        <v>17</v>
      </c>
      <c r="R4022" s="16">
        <f t="shared" si="251"/>
        <v>42057.190960648149</v>
      </c>
      <c r="S4022" s="16">
        <f t="shared" si="250"/>
        <v>42087.149293981478</v>
      </c>
    </row>
    <row r="4023" spans="1:19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s="11" t="s">
        <v>8274</v>
      </c>
      <c r="P4023">
        <f t="shared" si="248"/>
        <v>62.5</v>
      </c>
      <c r="Q4023">
        <f t="shared" si="249"/>
        <v>1</v>
      </c>
      <c r="R4023" s="16">
        <f t="shared" si="251"/>
        <v>41878.911550925928</v>
      </c>
      <c r="S4023" s="16">
        <f t="shared" si="250"/>
        <v>41938.911550925928</v>
      </c>
    </row>
    <row r="4024" spans="1:19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s="11" t="s">
        <v>8274</v>
      </c>
      <c r="P4024">
        <f t="shared" si="248"/>
        <v>63.56</v>
      </c>
      <c r="Q4024">
        <f t="shared" si="249"/>
        <v>70</v>
      </c>
      <c r="R4024" s="16">
        <f t="shared" si="251"/>
        <v>41990.584108796291</v>
      </c>
      <c r="S4024" s="16">
        <f t="shared" si="250"/>
        <v>42036.120833333334</v>
      </c>
    </row>
    <row r="4025" spans="1:19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s="11" t="s">
        <v>8274</v>
      </c>
      <c r="P4025">
        <f t="shared" si="248"/>
        <v>0</v>
      </c>
      <c r="Q4025">
        <f t="shared" si="249"/>
        <v>0</v>
      </c>
      <c r="R4025" s="16">
        <f t="shared" si="251"/>
        <v>42408.999571759254</v>
      </c>
      <c r="S4025" s="16">
        <f t="shared" si="250"/>
        <v>42453.957905092597</v>
      </c>
    </row>
    <row r="4026" spans="1:19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s="11" t="s">
        <v>8274</v>
      </c>
      <c r="P4026">
        <f t="shared" si="248"/>
        <v>10</v>
      </c>
      <c r="Q4026">
        <f t="shared" si="249"/>
        <v>1</v>
      </c>
      <c r="R4026" s="16">
        <f t="shared" si="251"/>
        <v>42217.670104166667</v>
      </c>
      <c r="S4026" s="16">
        <f t="shared" si="250"/>
        <v>42247.670104166667</v>
      </c>
    </row>
    <row r="4027" spans="1:19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s="11" t="s">
        <v>8274</v>
      </c>
      <c r="P4027">
        <f t="shared" si="248"/>
        <v>62.5</v>
      </c>
      <c r="Q4027">
        <f t="shared" si="249"/>
        <v>5</v>
      </c>
      <c r="R4027" s="16">
        <f t="shared" si="251"/>
        <v>42151.237685185188</v>
      </c>
      <c r="S4027" s="16">
        <f t="shared" si="250"/>
        <v>42211.237685185188</v>
      </c>
    </row>
    <row r="4028" spans="1:19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s="11" t="s">
        <v>8274</v>
      </c>
      <c r="P4028">
        <f t="shared" si="248"/>
        <v>0</v>
      </c>
      <c r="Q4028">
        <f t="shared" si="249"/>
        <v>0</v>
      </c>
      <c r="R4028" s="16">
        <f t="shared" si="251"/>
        <v>42282.655543981484</v>
      </c>
      <c r="S4028" s="16">
        <f t="shared" si="250"/>
        <v>42342.697210648148</v>
      </c>
    </row>
    <row r="4029" spans="1:19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s="11" t="s">
        <v>8274</v>
      </c>
      <c r="P4029">
        <f t="shared" si="248"/>
        <v>30.71</v>
      </c>
      <c r="Q4029">
        <f t="shared" si="249"/>
        <v>7</v>
      </c>
      <c r="R4029" s="16">
        <f t="shared" si="251"/>
        <v>42768.97084490741</v>
      </c>
      <c r="S4029" s="16">
        <f t="shared" si="250"/>
        <v>42789.041666666672</v>
      </c>
    </row>
    <row r="4030" spans="1:19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s="11" t="s">
        <v>8274</v>
      </c>
      <c r="P4030">
        <f t="shared" si="248"/>
        <v>51</v>
      </c>
      <c r="Q4030">
        <f t="shared" si="249"/>
        <v>28</v>
      </c>
      <c r="R4030" s="16">
        <f t="shared" si="251"/>
        <v>41765.938657407409</v>
      </c>
      <c r="S4030" s="16">
        <f t="shared" si="250"/>
        <v>41795.938657407409</v>
      </c>
    </row>
    <row r="4031" spans="1:19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s="11" t="s">
        <v>8274</v>
      </c>
      <c r="P4031">
        <f t="shared" si="248"/>
        <v>0</v>
      </c>
      <c r="Q4031">
        <f t="shared" si="249"/>
        <v>0</v>
      </c>
      <c r="R4031" s="16">
        <f t="shared" si="251"/>
        <v>42322.025115740747</v>
      </c>
      <c r="S4031" s="16">
        <f t="shared" si="250"/>
        <v>42352.025115740747</v>
      </c>
    </row>
    <row r="4032" spans="1:19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s="11" t="s">
        <v>8274</v>
      </c>
      <c r="P4032">
        <f t="shared" si="248"/>
        <v>66.67</v>
      </c>
      <c r="Q4032">
        <f t="shared" si="249"/>
        <v>16</v>
      </c>
      <c r="R4032" s="16">
        <f t="shared" si="251"/>
        <v>42374.655081018514</v>
      </c>
      <c r="S4032" s="16">
        <f t="shared" si="250"/>
        <v>42403.784027777772</v>
      </c>
    </row>
    <row r="4033" spans="1:19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s="11" t="s">
        <v>8274</v>
      </c>
      <c r="P4033">
        <f t="shared" si="248"/>
        <v>0</v>
      </c>
      <c r="Q4033">
        <f t="shared" si="249"/>
        <v>0</v>
      </c>
      <c r="R4033" s="16">
        <f t="shared" si="251"/>
        <v>41941.585231481484</v>
      </c>
      <c r="S4033" s="16">
        <f t="shared" si="250"/>
        <v>41991.626898148148</v>
      </c>
    </row>
    <row r="4034" spans="1:19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s="11" t="s">
        <v>8274</v>
      </c>
      <c r="P4034">
        <f t="shared" ref="P4034:P4097" si="252">IFERROR(ROUND(E4034/L4034,2),0)</f>
        <v>59</v>
      </c>
      <c r="Q4034">
        <f t="shared" ref="Q4034:Q4097" si="253">ROUND((E4034/D4034)*100,0)</f>
        <v>7</v>
      </c>
      <c r="R4034" s="16">
        <f t="shared" si="251"/>
        <v>42293.809212962966</v>
      </c>
      <c r="S4034" s="16">
        <f t="shared" si="250"/>
        <v>42353.85087962963</v>
      </c>
    </row>
    <row r="4035" spans="1:19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s="11" t="s">
        <v>8274</v>
      </c>
      <c r="P4035">
        <f t="shared" si="252"/>
        <v>65.34</v>
      </c>
      <c r="Q4035">
        <f t="shared" si="253"/>
        <v>26</v>
      </c>
      <c r="R4035" s="16">
        <f t="shared" si="251"/>
        <v>42614.268796296295</v>
      </c>
      <c r="S4035" s="16">
        <f t="shared" ref="S4035:S4098" si="254">(((I4035/60)/60)/24)+DATE(1970,1,1)</f>
        <v>42645.375</v>
      </c>
    </row>
    <row r="4036" spans="1:19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s="11" t="s">
        <v>8274</v>
      </c>
      <c r="P4036">
        <f t="shared" si="252"/>
        <v>100</v>
      </c>
      <c r="Q4036">
        <f t="shared" si="253"/>
        <v>1</v>
      </c>
      <c r="R4036" s="16">
        <f t="shared" ref="R4036:R4099" si="255">(((J4036/60)/60)/24)+DATE(1970,1,1)</f>
        <v>42067.947337962964</v>
      </c>
      <c r="S4036" s="16">
        <f t="shared" si="254"/>
        <v>42097.905671296292</v>
      </c>
    </row>
    <row r="4037" spans="1:19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s="11" t="s">
        <v>8274</v>
      </c>
      <c r="P4037">
        <f t="shared" si="252"/>
        <v>147.4</v>
      </c>
      <c r="Q4037">
        <f t="shared" si="253"/>
        <v>37</v>
      </c>
      <c r="R4037" s="16">
        <f t="shared" si="255"/>
        <v>41903.882951388885</v>
      </c>
      <c r="S4037" s="16">
        <f t="shared" si="254"/>
        <v>41933.882951388885</v>
      </c>
    </row>
    <row r="4038" spans="1:19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s="11" t="s">
        <v>8274</v>
      </c>
      <c r="P4038">
        <f t="shared" si="252"/>
        <v>166.06</v>
      </c>
      <c r="Q4038">
        <f t="shared" si="253"/>
        <v>47</v>
      </c>
      <c r="R4038" s="16">
        <f t="shared" si="255"/>
        <v>41804.937083333331</v>
      </c>
      <c r="S4038" s="16">
        <f t="shared" si="254"/>
        <v>41821.9375</v>
      </c>
    </row>
    <row r="4039" spans="1:19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s="11" t="s">
        <v>8274</v>
      </c>
      <c r="P4039">
        <f t="shared" si="252"/>
        <v>40</v>
      </c>
      <c r="Q4039">
        <f t="shared" si="253"/>
        <v>11</v>
      </c>
      <c r="R4039" s="16">
        <f t="shared" si="255"/>
        <v>42497.070775462969</v>
      </c>
      <c r="S4039" s="16">
        <f t="shared" si="254"/>
        <v>42514.600694444445</v>
      </c>
    </row>
    <row r="4040" spans="1:19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s="11" t="s">
        <v>8274</v>
      </c>
      <c r="P4040">
        <f t="shared" si="252"/>
        <v>75.25</v>
      </c>
      <c r="Q4040">
        <f t="shared" si="253"/>
        <v>12</v>
      </c>
      <c r="R4040" s="16">
        <f t="shared" si="255"/>
        <v>41869.798726851855</v>
      </c>
      <c r="S4040" s="16">
        <f t="shared" si="254"/>
        <v>41929.798726851855</v>
      </c>
    </row>
    <row r="4041" spans="1:19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s="11" t="s">
        <v>8274</v>
      </c>
      <c r="P4041">
        <f t="shared" si="252"/>
        <v>60</v>
      </c>
      <c r="Q4041">
        <f t="shared" si="253"/>
        <v>60</v>
      </c>
      <c r="R4041" s="16">
        <f t="shared" si="255"/>
        <v>42305.670914351853</v>
      </c>
      <c r="S4041" s="16">
        <f t="shared" si="254"/>
        <v>42339.249305555553</v>
      </c>
    </row>
    <row r="4042" spans="1:19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s="11" t="s">
        <v>8274</v>
      </c>
      <c r="P4042">
        <f t="shared" si="252"/>
        <v>1250</v>
      </c>
      <c r="Q4042">
        <f t="shared" si="253"/>
        <v>31</v>
      </c>
      <c r="R4042" s="16">
        <f t="shared" si="255"/>
        <v>42144.231527777782</v>
      </c>
      <c r="S4042" s="16">
        <f t="shared" si="254"/>
        <v>42203.125</v>
      </c>
    </row>
    <row r="4043" spans="1:19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s="11" t="s">
        <v>8274</v>
      </c>
      <c r="P4043">
        <f t="shared" si="252"/>
        <v>10.5</v>
      </c>
      <c r="Q4043">
        <f t="shared" si="253"/>
        <v>0</v>
      </c>
      <c r="R4043" s="16">
        <f t="shared" si="255"/>
        <v>42559.474004629628</v>
      </c>
      <c r="S4043" s="16">
        <f t="shared" si="254"/>
        <v>42619.474004629628</v>
      </c>
    </row>
    <row r="4044" spans="1:19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s="11" t="s">
        <v>8274</v>
      </c>
      <c r="P4044">
        <f t="shared" si="252"/>
        <v>7</v>
      </c>
      <c r="Q4044">
        <f t="shared" si="253"/>
        <v>0</v>
      </c>
      <c r="R4044" s="16">
        <f t="shared" si="255"/>
        <v>41995.084074074075</v>
      </c>
      <c r="S4044" s="16">
        <f t="shared" si="254"/>
        <v>42024.802777777775</v>
      </c>
    </row>
    <row r="4045" spans="1:19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s="11" t="s">
        <v>8274</v>
      </c>
      <c r="P4045">
        <f t="shared" si="252"/>
        <v>0</v>
      </c>
      <c r="Q4045">
        <f t="shared" si="253"/>
        <v>0</v>
      </c>
      <c r="R4045" s="16">
        <f t="shared" si="255"/>
        <v>41948.957465277781</v>
      </c>
      <c r="S4045" s="16">
        <f t="shared" si="254"/>
        <v>41963.957465277781</v>
      </c>
    </row>
    <row r="4046" spans="1:19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s="11" t="s">
        <v>8274</v>
      </c>
      <c r="P4046">
        <f t="shared" si="252"/>
        <v>56.25</v>
      </c>
      <c r="Q4046">
        <f t="shared" si="253"/>
        <v>38</v>
      </c>
      <c r="R4046" s="16">
        <f t="shared" si="255"/>
        <v>42074.219699074078</v>
      </c>
      <c r="S4046" s="16">
        <f t="shared" si="254"/>
        <v>42104.208333333328</v>
      </c>
    </row>
    <row r="4047" spans="1:19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s="11" t="s">
        <v>8274</v>
      </c>
      <c r="P4047">
        <f t="shared" si="252"/>
        <v>1</v>
      </c>
      <c r="Q4047">
        <f t="shared" si="253"/>
        <v>0</v>
      </c>
      <c r="R4047" s="16">
        <f t="shared" si="255"/>
        <v>41842.201261574075</v>
      </c>
      <c r="S4047" s="16">
        <f t="shared" si="254"/>
        <v>41872.201261574075</v>
      </c>
    </row>
    <row r="4048" spans="1:19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s="11" t="s">
        <v>8274</v>
      </c>
      <c r="P4048">
        <f t="shared" si="252"/>
        <v>38.33</v>
      </c>
      <c r="Q4048">
        <f t="shared" si="253"/>
        <v>8</v>
      </c>
      <c r="R4048" s="16">
        <f t="shared" si="255"/>
        <v>41904.650578703702</v>
      </c>
      <c r="S4048" s="16">
        <f t="shared" si="254"/>
        <v>41934.650578703702</v>
      </c>
    </row>
    <row r="4049" spans="1:19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s="11" t="s">
        <v>8274</v>
      </c>
      <c r="P4049">
        <f t="shared" si="252"/>
        <v>27.5</v>
      </c>
      <c r="Q4049">
        <f t="shared" si="253"/>
        <v>2</v>
      </c>
      <c r="R4049" s="16">
        <f t="shared" si="255"/>
        <v>41991.022488425922</v>
      </c>
      <c r="S4049" s="16">
        <f t="shared" si="254"/>
        <v>42015.041666666672</v>
      </c>
    </row>
    <row r="4050" spans="1:19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s="11" t="s">
        <v>8274</v>
      </c>
      <c r="P4050">
        <f t="shared" si="252"/>
        <v>32.979999999999997</v>
      </c>
      <c r="Q4050">
        <f t="shared" si="253"/>
        <v>18</v>
      </c>
      <c r="R4050" s="16">
        <f t="shared" si="255"/>
        <v>42436.509108796294</v>
      </c>
      <c r="S4050" s="16">
        <f t="shared" si="254"/>
        <v>42471.467442129629</v>
      </c>
    </row>
    <row r="4051" spans="1:19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s="11" t="s">
        <v>8274</v>
      </c>
      <c r="P4051">
        <f t="shared" si="252"/>
        <v>16</v>
      </c>
      <c r="Q4051">
        <f t="shared" si="253"/>
        <v>0</v>
      </c>
      <c r="R4051" s="16">
        <f t="shared" si="255"/>
        <v>42169.958506944444</v>
      </c>
      <c r="S4051" s="16">
        <f t="shared" si="254"/>
        <v>42199.958506944444</v>
      </c>
    </row>
    <row r="4052" spans="1:19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s="11" t="s">
        <v>8274</v>
      </c>
      <c r="P4052">
        <f t="shared" si="252"/>
        <v>1</v>
      </c>
      <c r="Q4052">
        <f t="shared" si="253"/>
        <v>0</v>
      </c>
      <c r="R4052" s="16">
        <f t="shared" si="255"/>
        <v>41905.636469907404</v>
      </c>
      <c r="S4052" s="16">
        <f t="shared" si="254"/>
        <v>41935.636469907404</v>
      </c>
    </row>
    <row r="4053" spans="1:19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s="11" t="s">
        <v>8274</v>
      </c>
      <c r="P4053">
        <f t="shared" si="252"/>
        <v>0</v>
      </c>
      <c r="Q4053">
        <f t="shared" si="253"/>
        <v>0</v>
      </c>
      <c r="R4053" s="16">
        <f t="shared" si="255"/>
        <v>41761.810150462967</v>
      </c>
      <c r="S4053" s="16">
        <f t="shared" si="254"/>
        <v>41768.286805555559</v>
      </c>
    </row>
    <row r="4054" spans="1:19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s="11" t="s">
        <v>8274</v>
      </c>
      <c r="P4054">
        <f t="shared" si="252"/>
        <v>86.62</v>
      </c>
      <c r="Q4054">
        <f t="shared" si="253"/>
        <v>38</v>
      </c>
      <c r="R4054" s="16">
        <f t="shared" si="255"/>
        <v>41865.878657407404</v>
      </c>
      <c r="S4054" s="16">
        <f t="shared" si="254"/>
        <v>41925.878657407404</v>
      </c>
    </row>
    <row r="4055" spans="1:19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s="11" t="s">
        <v>8274</v>
      </c>
      <c r="P4055">
        <f t="shared" si="252"/>
        <v>55</v>
      </c>
      <c r="Q4055">
        <f t="shared" si="253"/>
        <v>22</v>
      </c>
      <c r="R4055" s="16">
        <f t="shared" si="255"/>
        <v>41928.690138888887</v>
      </c>
      <c r="S4055" s="16">
        <f t="shared" si="254"/>
        <v>41958.833333333328</v>
      </c>
    </row>
    <row r="4056" spans="1:19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s="11" t="s">
        <v>8274</v>
      </c>
      <c r="P4056">
        <f t="shared" si="252"/>
        <v>0</v>
      </c>
      <c r="Q4056">
        <f t="shared" si="253"/>
        <v>0</v>
      </c>
      <c r="R4056" s="16">
        <f t="shared" si="255"/>
        <v>42613.841261574074</v>
      </c>
      <c r="S4056" s="16">
        <f t="shared" si="254"/>
        <v>42644.166666666672</v>
      </c>
    </row>
    <row r="4057" spans="1:19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s="11" t="s">
        <v>8274</v>
      </c>
      <c r="P4057">
        <f t="shared" si="252"/>
        <v>41.95</v>
      </c>
      <c r="Q4057">
        <f t="shared" si="253"/>
        <v>18</v>
      </c>
      <c r="R4057" s="16">
        <f t="shared" si="255"/>
        <v>41779.648506944446</v>
      </c>
      <c r="S4057" s="16">
        <f t="shared" si="254"/>
        <v>41809.648506944446</v>
      </c>
    </row>
    <row r="4058" spans="1:19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s="11" t="s">
        <v>8274</v>
      </c>
      <c r="P4058">
        <f t="shared" si="252"/>
        <v>88.33</v>
      </c>
      <c r="Q4058">
        <f t="shared" si="253"/>
        <v>53</v>
      </c>
      <c r="R4058" s="16">
        <f t="shared" si="255"/>
        <v>42534.933321759265</v>
      </c>
      <c r="S4058" s="16">
        <f t="shared" si="254"/>
        <v>42554.832638888889</v>
      </c>
    </row>
    <row r="4059" spans="1:19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s="11" t="s">
        <v>8274</v>
      </c>
      <c r="P4059">
        <f t="shared" si="252"/>
        <v>129.16999999999999</v>
      </c>
      <c r="Q4059">
        <f t="shared" si="253"/>
        <v>22</v>
      </c>
      <c r="R4059" s="16">
        <f t="shared" si="255"/>
        <v>42310.968518518523</v>
      </c>
      <c r="S4059" s="16">
        <f t="shared" si="254"/>
        <v>42333.958333333328</v>
      </c>
    </row>
    <row r="4060" spans="1:19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s="11" t="s">
        <v>8274</v>
      </c>
      <c r="P4060">
        <f t="shared" si="252"/>
        <v>23.75</v>
      </c>
      <c r="Q4060">
        <f t="shared" si="253"/>
        <v>3</v>
      </c>
      <c r="R4060" s="16">
        <f t="shared" si="255"/>
        <v>42446.060694444444</v>
      </c>
      <c r="S4060" s="16">
        <f t="shared" si="254"/>
        <v>42461.165972222225</v>
      </c>
    </row>
    <row r="4061" spans="1:19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s="11" t="s">
        <v>8274</v>
      </c>
      <c r="P4061">
        <f t="shared" si="252"/>
        <v>35.71</v>
      </c>
      <c r="Q4061">
        <f t="shared" si="253"/>
        <v>3</v>
      </c>
      <c r="R4061" s="16">
        <f t="shared" si="255"/>
        <v>41866.640648148146</v>
      </c>
      <c r="S4061" s="16">
        <f t="shared" si="254"/>
        <v>41898.125</v>
      </c>
    </row>
    <row r="4062" spans="1:19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s="11" t="s">
        <v>8274</v>
      </c>
      <c r="P4062">
        <f t="shared" si="252"/>
        <v>57</v>
      </c>
      <c r="Q4062">
        <f t="shared" si="253"/>
        <v>3</v>
      </c>
      <c r="R4062" s="16">
        <f t="shared" si="255"/>
        <v>41779.695092592592</v>
      </c>
      <c r="S4062" s="16">
        <f t="shared" si="254"/>
        <v>41813.666666666664</v>
      </c>
    </row>
    <row r="4063" spans="1:19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s="11" t="s">
        <v>8274</v>
      </c>
      <c r="P4063">
        <f t="shared" si="252"/>
        <v>0</v>
      </c>
      <c r="Q4063">
        <f t="shared" si="253"/>
        <v>0</v>
      </c>
      <c r="R4063" s="16">
        <f t="shared" si="255"/>
        <v>42421.141469907408</v>
      </c>
      <c r="S4063" s="16">
        <f t="shared" si="254"/>
        <v>42481.099803240737</v>
      </c>
    </row>
    <row r="4064" spans="1:19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s="11" t="s">
        <v>8274</v>
      </c>
      <c r="P4064">
        <f t="shared" si="252"/>
        <v>163.33000000000001</v>
      </c>
      <c r="Q4064">
        <f t="shared" si="253"/>
        <v>2</v>
      </c>
      <c r="R4064" s="16">
        <f t="shared" si="255"/>
        <v>42523.739212962959</v>
      </c>
      <c r="S4064" s="16">
        <f t="shared" si="254"/>
        <v>42553.739212962959</v>
      </c>
    </row>
    <row r="4065" spans="1:19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s="11" t="s">
        <v>8274</v>
      </c>
      <c r="P4065">
        <f t="shared" si="252"/>
        <v>15</v>
      </c>
      <c r="Q4065">
        <f t="shared" si="253"/>
        <v>1</v>
      </c>
      <c r="R4065" s="16">
        <f t="shared" si="255"/>
        <v>41787.681527777779</v>
      </c>
      <c r="S4065" s="16">
        <f t="shared" si="254"/>
        <v>41817.681527777779</v>
      </c>
    </row>
    <row r="4066" spans="1:19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s="11" t="s">
        <v>8274</v>
      </c>
      <c r="P4066">
        <f t="shared" si="252"/>
        <v>64.17</v>
      </c>
      <c r="Q4066">
        <f t="shared" si="253"/>
        <v>19</v>
      </c>
      <c r="R4066" s="16">
        <f t="shared" si="255"/>
        <v>42093.588263888887</v>
      </c>
      <c r="S4066" s="16">
        <f t="shared" si="254"/>
        <v>42123.588263888887</v>
      </c>
    </row>
    <row r="4067" spans="1:19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s="11" t="s">
        <v>8274</v>
      </c>
      <c r="P4067">
        <f t="shared" si="252"/>
        <v>6.75</v>
      </c>
      <c r="Q4067">
        <f t="shared" si="253"/>
        <v>1</v>
      </c>
      <c r="R4067" s="16">
        <f t="shared" si="255"/>
        <v>41833.951516203706</v>
      </c>
      <c r="S4067" s="16">
        <f t="shared" si="254"/>
        <v>41863.951516203706</v>
      </c>
    </row>
    <row r="4068" spans="1:19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s="11" t="s">
        <v>8274</v>
      </c>
      <c r="P4068">
        <f t="shared" si="252"/>
        <v>25</v>
      </c>
      <c r="Q4068">
        <f t="shared" si="253"/>
        <v>0</v>
      </c>
      <c r="R4068" s="16">
        <f t="shared" si="255"/>
        <v>42479.039212962962</v>
      </c>
      <c r="S4068" s="16">
        <f t="shared" si="254"/>
        <v>42509.039212962962</v>
      </c>
    </row>
    <row r="4069" spans="1:19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s="11" t="s">
        <v>8274</v>
      </c>
      <c r="P4069">
        <f t="shared" si="252"/>
        <v>179.12</v>
      </c>
      <c r="Q4069">
        <f t="shared" si="253"/>
        <v>61</v>
      </c>
      <c r="R4069" s="16">
        <f t="shared" si="255"/>
        <v>42235.117476851854</v>
      </c>
      <c r="S4069" s="16">
        <f t="shared" si="254"/>
        <v>42275.117476851854</v>
      </c>
    </row>
    <row r="4070" spans="1:19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s="11" t="s">
        <v>8274</v>
      </c>
      <c r="P4070">
        <f t="shared" si="252"/>
        <v>34.950000000000003</v>
      </c>
      <c r="Q4070">
        <f t="shared" si="253"/>
        <v>1</v>
      </c>
      <c r="R4070" s="16">
        <f t="shared" si="255"/>
        <v>42718.963599537034</v>
      </c>
      <c r="S4070" s="16">
        <f t="shared" si="254"/>
        <v>42748.961805555555</v>
      </c>
    </row>
    <row r="4071" spans="1:19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s="11" t="s">
        <v>8274</v>
      </c>
      <c r="P4071">
        <f t="shared" si="252"/>
        <v>33.08</v>
      </c>
      <c r="Q4071">
        <f t="shared" si="253"/>
        <v>34</v>
      </c>
      <c r="R4071" s="16">
        <f t="shared" si="255"/>
        <v>42022.661527777775</v>
      </c>
      <c r="S4071" s="16">
        <f t="shared" si="254"/>
        <v>42063.5</v>
      </c>
    </row>
    <row r="4072" spans="1:19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s="11" t="s">
        <v>8274</v>
      </c>
      <c r="P4072">
        <f t="shared" si="252"/>
        <v>27.5</v>
      </c>
      <c r="Q4072">
        <f t="shared" si="253"/>
        <v>17</v>
      </c>
      <c r="R4072" s="16">
        <f t="shared" si="255"/>
        <v>42031.666898148149</v>
      </c>
      <c r="S4072" s="16">
        <f t="shared" si="254"/>
        <v>42064.125</v>
      </c>
    </row>
    <row r="4073" spans="1:19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s="11" t="s">
        <v>8274</v>
      </c>
      <c r="P4073">
        <f t="shared" si="252"/>
        <v>0</v>
      </c>
      <c r="Q4073">
        <f t="shared" si="253"/>
        <v>0</v>
      </c>
      <c r="R4073" s="16">
        <f t="shared" si="255"/>
        <v>42700.804756944446</v>
      </c>
      <c r="S4073" s="16">
        <f t="shared" si="254"/>
        <v>42730.804756944446</v>
      </c>
    </row>
    <row r="4074" spans="1:19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s="11" t="s">
        <v>8274</v>
      </c>
      <c r="P4074">
        <f t="shared" si="252"/>
        <v>2</v>
      </c>
      <c r="Q4074">
        <f t="shared" si="253"/>
        <v>0</v>
      </c>
      <c r="R4074" s="16">
        <f t="shared" si="255"/>
        <v>41812.77443287037</v>
      </c>
      <c r="S4074" s="16">
        <f t="shared" si="254"/>
        <v>41872.77443287037</v>
      </c>
    </row>
    <row r="4075" spans="1:19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s="11" t="s">
        <v>8274</v>
      </c>
      <c r="P4075">
        <f t="shared" si="252"/>
        <v>18.5</v>
      </c>
      <c r="Q4075">
        <f t="shared" si="253"/>
        <v>1</v>
      </c>
      <c r="R4075" s="16">
        <f t="shared" si="255"/>
        <v>42078.34520833334</v>
      </c>
      <c r="S4075" s="16">
        <f t="shared" si="254"/>
        <v>42133.166666666672</v>
      </c>
    </row>
    <row r="4076" spans="1:19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s="11" t="s">
        <v>8274</v>
      </c>
      <c r="P4076">
        <f t="shared" si="252"/>
        <v>35</v>
      </c>
      <c r="Q4076">
        <f t="shared" si="253"/>
        <v>27</v>
      </c>
      <c r="R4076" s="16">
        <f t="shared" si="255"/>
        <v>42283.552951388891</v>
      </c>
      <c r="S4076" s="16">
        <f t="shared" si="254"/>
        <v>42313.594618055555</v>
      </c>
    </row>
    <row r="4077" spans="1:19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s="11" t="s">
        <v>8274</v>
      </c>
      <c r="P4077">
        <f t="shared" si="252"/>
        <v>44.31</v>
      </c>
      <c r="Q4077">
        <f t="shared" si="253"/>
        <v>29</v>
      </c>
      <c r="R4077" s="16">
        <f t="shared" si="255"/>
        <v>41779.045937499999</v>
      </c>
      <c r="S4077" s="16">
        <f t="shared" si="254"/>
        <v>41820.727777777778</v>
      </c>
    </row>
    <row r="4078" spans="1:19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s="11" t="s">
        <v>8274</v>
      </c>
      <c r="P4078">
        <f t="shared" si="252"/>
        <v>0</v>
      </c>
      <c r="Q4078">
        <f t="shared" si="253"/>
        <v>0</v>
      </c>
      <c r="R4078" s="16">
        <f t="shared" si="255"/>
        <v>41905.795706018522</v>
      </c>
      <c r="S4078" s="16">
        <f t="shared" si="254"/>
        <v>41933.82708333333</v>
      </c>
    </row>
    <row r="4079" spans="1:19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s="11" t="s">
        <v>8274</v>
      </c>
      <c r="P4079">
        <f t="shared" si="252"/>
        <v>222.5</v>
      </c>
      <c r="Q4079">
        <f t="shared" si="253"/>
        <v>9</v>
      </c>
      <c r="R4079" s="16">
        <f t="shared" si="255"/>
        <v>42695.7105787037</v>
      </c>
      <c r="S4079" s="16">
        <f t="shared" si="254"/>
        <v>42725.7105787037</v>
      </c>
    </row>
    <row r="4080" spans="1:19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s="11" t="s">
        <v>8274</v>
      </c>
      <c r="P4080">
        <f t="shared" si="252"/>
        <v>0</v>
      </c>
      <c r="Q4080">
        <f t="shared" si="253"/>
        <v>0</v>
      </c>
      <c r="R4080" s="16">
        <f t="shared" si="255"/>
        <v>42732.787523148145</v>
      </c>
      <c r="S4080" s="16">
        <f t="shared" si="254"/>
        <v>42762.787523148145</v>
      </c>
    </row>
    <row r="4081" spans="1:19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s="11" t="s">
        <v>8274</v>
      </c>
      <c r="P4081">
        <f t="shared" si="252"/>
        <v>5</v>
      </c>
      <c r="Q4081">
        <f t="shared" si="253"/>
        <v>0</v>
      </c>
      <c r="R4081" s="16">
        <f t="shared" si="255"/>
        <v>42510.938900462963</v>
      </c>
      <c r="S4081" s="16">
        <f t="shared" si="254"/>
        <v>42540.938900462963</v>
      </c>
    </row>
    <row r="4082" spans="1:19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s="11" t="s">
        <v>8274</v>
      </c>
      <c r="P4082">
        <f t="shared" si="252"/>
        <v>0</v>
      </c>
      <c r="Q4082">
        <f t="shared" si="253"/>
        <v>0</v>
      </c>
      <c r="R4082" s="16">
        <f t="shared" si="255"/>
        <v>42511.698101851856</v>
      </c>
      <c r="S4082" s="16">
        <f t="shared" si="254"/>
        <v>42535.787500000006</v>
      </c>
    </row>
    <row r="4083" spans="1:19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s="11" t="s">
        <v>8274</v>
      </c>
      <c r="P4083">
        <f t="shared" si="252"/>
        <v>29.17</v>
      </c>
      <c r="Q4083">
        <f t="shared" si="253"/>
        <v>16</v>
      </c>
      <c r="R4083" s="16">
        <f t="shared" si="255"/>
        <v>42041.581307870365</v>
      </c>
      <c r="S4083" s="16">
        <f t="shared" si="254"/>
        <v>42071.539641203708</v>
      </c>
    </row>
    <row r="4084" spans="1:19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s="11" t="s">
        <v>8274</v>
      </c>
      <c r="P4084">
        <f t="shared" si="252"/>
        <v>1.5</v>
      </c>
      <c r="Q4084">
        <f t="shared" si="253"/>
        <v>2</v>
      </c>
      <c r="R4084" s="16">
        <f t="shared" si="255"/>
        <v>42307.189270833333</v>
      </c>
      <c r="S4084" s="16">
        <f t="shared" si="254"/>
        <v>42322.958333333328</v>
      </c>
    </row>
    <row r="4085" spans="1:19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s="11" t="s">
        <v>8274</v>
      </c>
      <c r="P4085">
        <f t="shared" si="252"/>
        <v>126.5</v>
      </c>
      <c r="Q4085">
        <f t="shared" si="253"/>
        <v>22</v>
      </c>
      <c r="R4085" s="16">
        <f t="shared" si="255"/>
        <v>42353.761759259258</v>
      </c>
      <c r="S4085" s="16">
        <f t="shared" si="254"/>
        <v>42383.761759259258</v>
      </c>
    </row>
    <row r="4086" spans="1:19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s="11" t="s">
        <v>8274</v>
      </c>
      <c r="P4086">
        <f t="shared" si="252"/>
        <v>10</v>
      </c>
      <c r="Q4086">
        <f t="shared" si="253"/>
        <v>0</v>
      </c>
      <c r="R4086" s="16">
        <f t="shared" si="255"/>
        <v>42622.436412037037</v>
      </c>
      <c r="S4086" s="16">
        <f t="shared" si="254"/>
        <v>42652.436412037037</v>
      </c>
    </row>
    <row r="4087" spans="1:19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s="11" t="s">
        <v>8274</v>
      </c>
      <c r="P4087">
        <f t="shared" si="252"/>
        <v>10</v>
      </c>
      <c r="Q4087">
        <f t="shared" si="253"/>
        <v>0</v>
      </c>
      <c r="R4087" s="16">
        <f t="shared" si="255"/>
        <v>42058.603877314818</v>
      </c>
      <c r="S4087" s="16">
        <f t="shared" si="254"/>
        <v>42087.165972222225</v>
      </c>
    </row>
    <row r="4088" spans="1:19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s="11" t="s">
        <v>8274</v>
      </c>
      <c r="P4088">
        <f t="shared" si="252"/>
        <v>9.4</v>
      </c>
      <c r="Q4088">
        <f t="shared" si="253"/>
        <v>5</v>
      </c>
      <c r="R4088" s="16">
        <f t="shared" si="255"/>
        <v>42304.940960648149</v>
      </c>
      <c r="S4088" s="16">
        <f t="shared" si="254"/>
        <v>42329.166666666672</v>
      </c>
    </row>
    <row r="4089" spans="1:19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s="11" t="s">
        <v>8274</v>
      </c>
      <c r="P4089">
        <f t="shared" si="252"/>
        <v>0</v>
      </c>
      <c r="Q4089">
        <f t="shared" si="253"/>
        <v>0</v>
      </c>
      <c r="R4089" s="16">
        <f t="shared" si="255"/>
        <v>42538.742893518516</v>
      </c>
      <c r="S4089" s="16">
        <f t="shared" si="254"/>
        <v>42568.742893518516</v>
      </c>
    </row>
    <row r="4090" spans="1:19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s="11" t="s">
        <v>8274</v>
      </c>
      <c r="P4090">
        <f t="shared" si="252"/>
        <v>72</v>
      </c>
      <c r="Q4090">
        <f t="shared" si="253"/>
        <v>11</v>
      </c>
      <c r="R4090" s="16">
        <f t="shared" si="255"/>
        <v>41990.612546296295</v>
      </c>
      <c r="S4090" s="16">
        <f t="shared" si="254"/>
        <v>42020.434722222228</v>
      </c>
    </row>
    <row r="4091" spans="1:19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s="11" t="s">
        <v>8274</v>
      </c>
      <c r="P4091">
        <f t="shared" si="252"/>
        <v>30</v>
      </c>
      <c r="Q4091">
        <f t="shared" si="253"/>
        <v>5</v>
      </c>
      <c r="R4091" s="16">
        <f t="shared" si="255"/>
        <v>42122.732499999998</v>
      </c>
      <c r="S4091" s="16">
        <f t="shared" si="254"/>
        <v>42155.732638888891</v>
      </c>
    </row>
    <row r="4092" spans="1:19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s="11" t="s">
        <v>8274</v>
      </c>
      <c r="P4092">
        <f t="shared" si="252"/>
        <v>10.67</v>
      </c>
      <c r="Q4092">
        <f t="shared" si="253"/>
        <v>3</v>
      </c>
      <c r="R4092" s="16">
        <f t="shared" si="255"/>
        <v>42209.67288194444</v>
      </c>
      <c r="S4092" s="16">
        <f t="shared" si="254"/>
        <v>42223.625</v>
      </c>
    </row>
    <row r="4093" spans="1:19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s="11" t="s">
        <v>8274</v>
      </c>
      <c r="P4093">
        <f t="shared" si="252"/>
        <v>25.5</v>
      </c>
      <c r="Q4093">
        <f t="shared" si="253"/>
        <v>13</v>
      </c>
      <c r="R4093" s="16">
        <f t="shared" si="255"/>
        <v>41990.506377314814</v>
      </c>
      <c r="S4093" s="16">
        <f t="shared" si="254"/>
        <v>42020.506377314814</v>
      </c>
    </row>
    <row r="4094" spans="1:19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s="11" t="s">
        <v>8274</v>
      </c>
      <c r="P4094">
        <f t="shared" si="252"/>
        <v>20</v>
      </c>
      <c r="Q4094">
        <f t="shared" si="253"/>
        <v>0</v>
      </c>
      <c r="R4094" s="16">
        <f t="shared" si="255"/>
        <v>42039.194988425923</v>
      </c>
      <c r="S4094" s="16">
        <f t="shared" si="254"/>
        <v>42099.153321759266</v>
      </c>
    </row>
    <row r="4095" spans="1:19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s="11" t="s">
        <v>8274</v>
      </c>
      <c r="P4095">
        <f t="shared" si="252"/>
        <v>15</v>
      </c>
      <c r="Q4095">
        <f t="shared" si="253"/>
        <v>2</v>
      </c>
      <c r="R4095" s="16">
        <f t="shared" si="255"/>
        <v>42178.815891203703</v>
      </c>
      <c r="S4095" s="16">
        <f t="shared" si="254"/>
        <v>42238.815891203703</v>
      </c>
    </row>
    <row r="4096" spans="1:19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s="11" t="s">
        <v>8274</v>
      </c>
      <c r="P4096">
        <f t="shared" si="252"/>
        <v>91.25</v>
      </c>
      <c r="Q4096">
        <f t="shared" si="253"/>
        <v>37</v>
      </c>
      <c r="R4096" s="16">
        <f t="shared" si="255"/>
        <v>41890.086805555555</v>
      </c>
      <c r="S4096" s="16">
        <f t="shared" si="254"/>
        <v>41934.207638888889</v>
      </c>
    </row>
    <row r="4097" spans="1:19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s="11" t="s">
        <v>8274</v>
      </c>
      <c r="P4097">
        <f t="shared" si="252"/>
        <v>800</v>
      </c>
      <c r="Q4097">
        <f t="shared" si="253"/>
        <v>3</v>
      </c>
      <c r="R4097" s="16">
        <f t="shared" si="255"/>
        <v>42693.031828703708</v>
      </c>
      <c r="S4097" s="16">
        <f t="shared" si="254"/>
        <v>42723.031828703708</v>
      </c>
    </row>
    <row r="4098" spans="1:19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s="11" t="s">
        <v>8274</v>
      </c>
      <c r="P4098">
        <f t="shared" ref="P4098:P4115" si="256">IFERROR(ROUND(E4098/L4098,2),0)</f>
        <v>80</v>
      </c>
      <c r="Q4098">
        <f t="shared" ref="Q4098:Q4115" si="257">ROUND((E4098/D4098)*100,0)</f>
        <v>11</v>
      </c>
      <c r="R4098" s="16">
        <f t="shared" si="255"/>
        <v>42750.530312499999</v>
      </c>
      <c r="S4098" s="16">
        <f t="shared" si="254"/>
        <v>42794.368749999994</v>
      </c>
    </row>
    <row r="4099" spans="1:19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s="11" t="s">
        <v>8274</v>
      </c>
      <c r="P4099">
        <f t="shared" si="256"/>
        <v>0</v>
      </c>
      <c r="Q4099">
        <f t="shared" si="257"/>
        <v>0</v>
      </c>
      <c r="R4099" s="16">
        <f t="shared" si="255"/>
        <v>42344.824502314819</v>
      </c>
      <c r="S4099" s="16">
        <f t="shared" ref="S4099:S4115" si="258">(((I4099/60)/60)/24)+DATE(1970,1,1)</f>
        <v>42400.996527777781</v>
      </c>
    </row>
    <row r="4100" spans="1:19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s="11" t="s">
        <v>8274</v>
      </c>
      <c r="P4100">
        <f t="shared" si="256"/>
        <v>0</v>
      </c>
      <c r="Q4100">
        <f t="shared" si="257"/>
        <v>0</v>
      </c>
      <c r="R4100" s="16">
        <f t="shared" ref="R4100:R4115" si="259">(((J4100/60)/60)/24)+DATE(1970,1,1)</f>
        <v>42495.722187499996</v>
      </c>
      <c r="S4100" s="16">
        <f t="shared" si="258"/>
        <v>42525.722187499996</v>
      </c>
    </row>
    <row r="4101" spans="1:19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s="11" t="s">
        <v>8274</v>
      </c>
      <c r="P4101">
        <f t="shared" si="256"/>
        <v>50</v>
      </c>
      <c r="Q4101">
        <f t="shared" si="257"/>
        <v>1</v>
      </c>
      <c r="R4101" s="16">
        <f t="shared" si="259"/>
        <v>42570.850381944445</v>
      </c>
      <c r="S4101" s="16">
        <f t="shared" si="258"/>
        <v>42615.850381944445</v>
      </c>
    </row>
    <row r="4102" spans="1:19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s="11" t="s">
        <v>8274</v>
      </c>
      <c r="P4102">
        <f t="shared" si="256"/>
        <v>0</v>
      </c>
      <c r="Q4102">
        <f t="shared" si="257"/>
        <v>0</v>
      </c>
      <c r="R4102" s="16">
        <f t="shared" si="259"/>
        <v>41927.124884259261</v>
      </c>
      <c r="S4102" s="16">
        <f t="shared" si="258"/>
        <v>41937.124884259261</v>
      </c>
    </row>
    <row r="4103" spans="1:19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s="11" t="s">
        <v>8274</v>
      </c>
      <c r="P4103">
        <f t="shared" si="256"/>
        <v>0</v>
      </c>
      <c r="Q4103">
        <f t="shared" si="257"/>
        <v>0</v>
      </c>
      <c r="R4103" s="16">
        <f t="shared" si="259"/>
        <v>42730.903726851851</v>
      </c>
      <c r="S4103" s="16">
        <f t="shared" si="258"/>
        <v>42760.903726851851</v>
      </c>
    </row>
    <row r="4104" spans="1:19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s="11" t="s">
        <v>8274</v>
      </c>
      <c r="P4104">
        <f t="shared" si="256"/>
        <v>22.83</v>
      </c>
      <c r="Q4104">
        <f t="shared" si="257"/>
        <v>27</v>
      </c>
      <c r="R4104" s="16">
        <f t="shared" si="259"/>
        <v>42475.848067129627</v>
      </c>
      <c r="S4104" s="16">
        <f t="shared" si="258"/>
        <v>42505.848067129627</v>
      </c>
    </row>
    <row r="4105" spans="1:19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s="11" t="s">
        <v>8274</v>
      </c>
      <c r="P4105">
        <f t="shared" si="256"/>
        <v>16.670000000000002</v>
      </c>
      <c r="Q4105">
        <f t="shared" si="257"/>
        <v>10</v>
      </c>
      <c r="R4105" s="16">
        <f t="shared" si="259"/>
        <v>42188.83293981482</v>
      </c>
      <c r="S4105" s="16">
        <f t="shared" si="258"/>
        <v>42242.772222222222</v>
      </c>
    </row>
    <row r="4106" spans="1:19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s="11" t="s">
        <v>8274</v>
      </c>
      <c r="P4106">
        <f t="shared" si="256"/>
        <v>45.79</v>
      </c>
      <c r="Q4106">
        <f t="shared" si="257"/>
        <v>21</v>
      </c>
      <c r="R4106" s="16">
        <f t="shared" si="259"/>
        <v>42640.278171296297</v>
      </c>
      <c r="S4106" s="16">
        <f t="shared" si="258"/>
        <v>42670.278171296297</v>
      </c>
    </row>
    <row r="4107" spans="1:19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s="11" t="s">
        <v>8274</v>
      </c>
      <c r="P4107">
        <f t="shared" si="256"/>
        <v>383.33</v>
      </c>
      <c r="Q4107">
        <f t="shared" si="257"/>
        <v>7</v>
      </c>
      <c r="R4107" s="16">
        <f t="shared" si="259"/>
        <v>42697.010520833333</v>
      </c>
      <c r="S4107" s="16">
        <f t="shared" si="258"/>
        <v>42730.010520833333</v>
      </c>
    </row>
    <row r="4108" spans="1:19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s="11" t="s">
        <v>8274</v>
      </c>
      <c r="P4108">
        <f t="shared" si="256"/>
        <v>106.97</v>
      </c>
      <c r="Q4108">
        <f t="shared" si="257"/>
        <v>71</v>
      </c>
      <c r="R4108" s="16">
        <f t="shared" si="259"/>
        <v>42053.049375000002</v>
      </c>
      <c r="S4108" s="16">
        <f t="shared" si="258"/>
        <v>42096.041666666672</v>
      </c>
    </row>
    <row r="4109" spans="1:19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s="11" t="s">
        <v>8274</v>
      </c>
      <c r="P4109">
        <f t="shared" si="256"/>
        <v>10.25</v>
      </c>
      <c r="Q4109">
        <f t="shared" si="257"/>
        <v>2</v>
      </c>
      <c r="R4109" s="16">
        <f t="shared" si="259"/>
        <v>41883.916678240741</v>
      </c>
      <c r="S4109" s="16">
        <f t="shared" si="258"/>
        <v>41906.916678240741</v>
      </c>
    </row>
    <row r="4110" spans="1:19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s="11" t="s">
        <v>8274</v>
      </c>
      <c r="P4110">
        <f t="shared" si="256"/>
        <v>59</v>
      </c>
      <c r="Q4110">
        <f t="shared" si="257"/>
        <v>2</v>
      </c>
      <c r="R4110" s="16">
        <f t="shared" si="259"/>
        <v>42767.031678240746</v>
      </c>
      <c r="S4110" s="16">
        <f t="shared" si="258"/>
        <v>42797.208333333328</v>
      </c>
    </row>
    <row r="4111" spans="1:19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s="11" t="s">
        <v>8274</v>
      </c>
      <c r="P4111">
        <f t="shared" si="256"/>
        <v>0</v>
      </c>
      <c r="Q4111">
        <f t="shared" si="257"/>
        <v>0</v>
      </c>
      <c r="R4111" s="16">
        <f t="shared" si="259"/>
        <v>42307.539398148147</v>
      </c>
      <c r="S4111" s="16">
        <f t="shared" si="258"/>
        <v>42337.581064814818</v>
      </c>
    </row>
    <row r="4112" spans="1:19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s="11" t="s">
        <v>8274</v>
      </c>
      <c r="P4112">
        <f t="shared" si="256"/>
        <v>14.33</v>
      </c>
      <c r="Q4112">
        <f t="shared" si="257"/>
        <v>29</v>
      </c>
      <c r="R4112" s="16">
        <f t="shared" si="259"/>
        <v>42512.626747685179</v>
      </c>
      <c r="S4112" s="16">
        <f t="shared" si="258"/>
        <v>42572.626747685179</v>
      </c>
    </row>
    <row r="4113" spans="1:19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s="11" t="s">
        <v>8274</v>
      </c>
      <c r="P4113">
        <f t="shared" si="256"/>
        <v>15.67</v>
      </c>
      <c r="Q4113">
        <f t="shared" si="257"/>
        <v>3</v>
      </c>
      <c r="R4113" s="16">
        <f t="shared" si="259"/>
        <v>42029.135879629626</v>
      </c>
      <c r="S4113" s="16">
        <f t="shared" si="258"/>
        <v>42059.135879629626</v>
      </c>
    </row>
    <row r="4114" spans="1:19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s="11" t="s">
        <v>8274</v>
      </c>
      <c r="P4114">
        <f t="shared" si="256"/>
        <v>1</v>
      </c>
      <c r="Q4114">
        <f t="shared" si="257"/>
        <v>0</v>
      </c>
      <c r="R4114" s="16">
        <f t="shared" si="259"/>
        <v>42400.946597222224</v>
      </c>
      <c r="S4114" s="16">
        <f t="shared" si="258"/>
        <v>42428</v>
      </c>
    </row>
    <row r="4115" spans="1:19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s="11" t="s">
        <v>8274</v>
      </c>
      <c r="P4115">
        <f t="shared" si="256"/>
        <v>1</v>
      </c>
      <c r="Q4115">
        <f t="shared" si="257"/>
        <v>0</v>
      </c>
      <c r="R4115" s="16">
        <f t="shared" si="259"/>
        <v>42358.573182870372</v>
      </c>
      <c r="S4115" s="16">
        <f t="shared" si="258"/>
        <v>42377.273611111115</v>
      </c>
    </row>
  </sheetData>
  <autoFilter ref="A1:P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 Q1:Q1048576">
    <cfRule type="containsText" dxfId="15" priority="4" operator="containsText" text="failed">
      <formula>NOT(ISERROR(SEARCH("failed",F1)))</formula>
    </cfRule>
    <cfRule type="containsText" dxfId="14" priority="5" operator="containsText" text="canceled">
      <formula>NOT(ISERROR(SEARCH("canceled",F1)))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Q1:Q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F428F-7304-2540-9143-2FF4487B3B38}">
  <dimension ref="A1:S413"/>
  <sheetViews>
    <sheetView workbookViewId="0">
      <pane ySplit="1" topLeftCell="A2" activePane="bottomLeft" state="frozen"/>
      <selection pane="bottomLeft" activeCell="H1" sqref="H1"/>
    </sheetView>
  </sheetViews>
  <sheetFormatPr baseColWidth="10" defaultRowHeight="15" x14ac:dyDescent="0.2"/>
  <cols>
    <col min="1" max="1" width="5.1640625" bestFit="1" customWidth="1"/>
    <col min="2" max="2" width="22" customWidth="1"/>
    <col min="3" max="3" width="41.6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5" bestFit="1" customWidth="1"/>
    <col min="17" max="17" width="8.664062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8317</v>
      </c>
      <c r="O1" s="1" t="s">
        <v>8316</v>
      </c>
      <c r="P1" s="1" t="s">
        <v>8265</v>
      </c>
      <c r="Q1" s="1" t="s">
        <v>8264</v>
      </c>
      <c r="R1" s="1" t="s">
        <v>8324</v>
      </c>
      <c r="S1" s="1" t="s">
        <v>8325</v>
      </c>
    </row>
    <row r="2" spans="1:19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s="11" t="s">
        <v>8274</v>
      </c>
      <c r="P2">
        <v>93.43</v>
      </c>
      <c r="Q2">
        <v>105</v>
      </c>
      <c r="R2" s="16">
        <v>42646.092812499999</v>
      </c>
      <c r="S2" s="16">
        <v>42675.207638888889</v>
      </c>
    </row>
    <row r="3" spans="1:19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s="11" t="s">
        <v>8274</v>
      </c>
      <c r="P3">
        <v>110.97</v>
      </c>
      <c r="Q3">
        <v>115</v>
      </c>
      <c r="R3" s="16">
        <v>42430.040798611109</v>
      </c>
      <c r="S3" s="16">
        <v>42449.999131944445</v>
      </c>
    </row>
    <row r="4" spans="1:19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s="11" t="s">
        <v>8274</v>
      </c>
      <c r="P4">
        <v>71.790000000000006</v>
      </c>
      <c r="Q4">
        <v>121</v>
      </c>
      <c r="R4" s="16">
        <v>42238.13282407407</v>
      </c>
      <c r="S4" s="16">
        <v>42268.13282407407</v>
      </c>
    </row>
    <row r="5" spans="1:19" ht="48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s="11" t="s">
        <v>8274</v>
      </c>
      <c r="P5">
        <v>1000</v>
      </c>
      <c r="Q5">
        <v>100</v>
      </c>
      <c r="R5" s="16">
        <v>41850.400937500002</v>
      </c>
      <c r="S5" s="16">
        <v>41895.400937500002</v>
      </c>
    </row>
    <row r="6" spans="1:19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s="11" t="s">
        <v>8274</v>
      </c>
      <c r="P6">
        <v>63.83</v>
      </c>
      <c r="Q6">
        <v>101</v>
      </c>
      <c r="R6" s="16">
        <v>42753.205625000002</v>
      </c>
      <c r="S6" s="16">
        <v>42783.670138888891</v>
      </c>
    </row>
    <row r="7" spans="1:19" ht="32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s="11" t="s">
        <v>8274</v>
      </c>
      <c r="P7">
        <v>44.33</v>
      </c>
      <c r="Q7">
        <v>116</v>
      </c>
      <c r="R7" s="16">
        <v>42155.920219907406</v>
      </c>
      <c r="S7" s="16">
        <v>42176.888888888891</v>
      </c>
    </row>
    <row r="8" spans="1:19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s="11" t="s">
        <v>8274</v>
      </c>
      <c r="P8">
        <v>126.55</v>
      </c>
      <c r="Q8">
        <v>108</v>
      </c>
      <c r="R8" s="16">
        <v>42157.591064814813</v>
      </c>
      <c r="S8" s="16">
        <v>42179.083333333328</v>
      </c>
    </row>
    <row r="9" spans="1:19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s="11" t="s">
        <v>8274</v>
      </c>
      <c r="P9">
        <v>129.03</v>
      </c>
      <c r="Q9">
        <v>100</v>
      </c>
      <c r="R9" s="16">
        <v>42676.065150462964</v>
      </c>
      <c r="S9" s="16">
        <v>42721.290972222225</v>
      </c>
    </row>
    <row r="10" spans="1:19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s="11" t="s">
        <v>8274</v>
      </c>
      <c r="P10">
        <v>71.239999999999995</v>
      </c>
      <c r="Q10">
        <v>123</v>
      </c>
      <c r="R10" s="16">
        <v>42473.007037037038</v>
      </c>
      <c r="S10" s="16">
        <v>42503.007037037038</v>
      </c>
    </row>
    <row r="11" spans="1:19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s="11" t="s">
        <v>8274</v>
      </c>
      <c r="P11">
        <v>40.85</v>
      </c>
      <c r="Q11">
        <v>121</v>
      </c>
      <c r="R11" s="16">
        <v>42282.768414351856</v>
      </c>
      <c r="S11" s="16">
        <v>42312.810081018513</v>
      </c>
    </row>
    <row r="12" spans="1:19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s="11" t="s">
        <v>8274</v>
      </c>
      <c r="P12">
        <v>252.02</v>
      </c>
      <c r="Q12">
        <v>302</v>
      </c>
      <c r="R12" s="16">
        <v>42473.794710648144</v>
      </c>
      <c r="S12" s="16">
        <v>42503.794710648144</v>
      </c>
    </row>
    <row r="13" spans="1:19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s="11" t="s">
        <v>8274</v>
      </c>
      <c r="P13">
        <v>65.16</v>
      </c>
      <c r="Q13">
        <v>101</v>
      </c>
      <c r="R13" s="16">
        <v>42712.23474537037</v>
      </c>
      <c r="S13" s="16">
        <v>42735.707638888889</v>
      </c>
    </row>
    <row r="14" spans="1:19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s="11" t="s">
        <v>8274</v>
      </c>
      <c r="P14">
        <v>65.87</v>
      </c>
      <c r="Q14">
        <v>100</v>
      </c>
      <c r="R14" s="16">
        <v>42561.154664351852</v>
      </c>
      <c r="S14" s="16">
        <v>42592.166666666672</v>
      </c>
    </row>
    <row r="15" spans="1:19" ht="32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s="11" t="s">
        <v>8274</v>
      </c>
      <c r="P15">
        <v>36.08</v>
      </c>
      <c r="Q15">
        <v>125</v>
      </c>
      <c r="R15" s="16">
        <v>42709.134780092587</v>
      </c>
      <c r="S15" s="16">
        <v>42739.134780092587</v>
      </c>
    </row>
    <row r="16" spans="1:19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s="11" t="s">
        <v>8274</v>
      </c>
      <c r="P16">
        <v>44.19</v>
      </c>
      <c r="Q16">
        <v>109</v>
      </c>
      <c r="R16" s="16">
        <v>42086.614942129629</v>
      </c>
      <c r="S16" s="16">
        <v>42117.290972222225</v>
      </c>
    </row>
    <row r="17" spans="1:19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s="11" t="s">
        <v>8274</v>
      </c>
      <c r="P17">
        <v>104.07</v>
      </c>
      <c r="Q17">
        <v>146</v>
      </c>
      <c r="R17" s="16">
        <v>42064.652673611112</v>
      </c>
      <c r="S17" s="16">
        <v>42101.291666666672</v>
      </c>
    </row>
    <row r="18" spans="1:19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s="11" t="s">
        <v>8274</v>
      </c>
      <c r="P18">
        <v>127.79</v>
      </c>
      <c r="Q18">
        <v>102</v>
      </c>
      <c r="R18" s="16">
        <v>42292.701053240744</v>
      </c>
      <c r="S18" s="16">
        <v>42322.742719907401</v>
      </c>
    </row>
    <row r="19" spans="1:19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s="11" t="s">
        <v>8274</v>
      </c>
      <c r="P19">
        <v>92.04</v>
      </c>
      <c r="Q19">
        <v>110</v>
      </c>
      <c r="R19" s="16">
        <v>42461.747199074074</v>
      </c>
      <c r="S19" s="16">
        <v>42491.747199074074</v>
      </c>
    </row>
    <row r="20" spans="1:19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s="11" t="s">
        <v>8274</v>
      </c>
      <c r="P20">
        <v>135.63</v>
      </c>
      <c r="Q20">
        <v>124</v>
      </c>
      <c r="R20" s="16">
        <v>42169.814340277779</v>
      </c>
      <c r="S20" s="16">
        <v>42199.814340277779</v>
      </c>
    </row>
    <row r="21" spans="1:19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s="11" t="s">
        <v>8274</v>
      </c>
      <c r="P21">
        <v>168.75</v>
      </c>
      <c r="Q21">
        <v>135</v>
      </c>
      <c r="R21" s="16">
        <v>42483.675208333334</v>
      </c>
      <c r="S21" s="16">
        <v>42522.789583333331</v>
      </c>
    </row>
    <row r="22" spans="1:19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s="11" t="s">
        <v>8274</v>
      </c>
      <c r="P22">
        <v>70.86</v>
      </c>
      <c r="Q22">
        <v>103</v>
      </c>
      <c r="R22" s="16">
        <v>42195.749745370369</v>
      </c>
      <c r="S22" s="16">
        <v>42206.125</v>
      </c>
    </row>
    <row r="23" spans="1:19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s="11" t="s">
        <v>8274</v>
      </c>
      <c r="P23">
        <v>50</v>
      </c>
      <c r="Q23">
        <v>100</v>
      </c>
      <c r="R23" s="16">
        <v>42675.057997685188</v>
      </c>
      <c r="S23" s="16">
        <v>42705.099664351852</v>
      </c>
    </row>
    <row r="24" spans="1:19" ht="48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s="11" t="s">
        <v>8274</v>
      </c>
      <c r="P24">
        <v>47</v>
      </c>
      <c r="Q24">
        <v>105</v>
      </c>
      <c r="R24" s="16">
        <v>42018.94159722222</v>
      </c>
      <c r="S24" s="16">
        <v>42047.291666666672</v>
      </c>
    </row>
    <row r="25" spans="1:19" ht="48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s="11" t="s">
        <v>8274</v>
      </c>
      <c r="P25">
        <v>66.67</v>
      </c>
      <c r="Q25">
        <v>120</v>
      </c>
      <c r="R25" s="16">
        <v>42026.924976851849</v>
      </c>
      <c r="S25" s="16">
        <v>42052.207638888889</v>
      </c>
    </row>
    <row r="26" spans="1:19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s="11" t="s">
        <v>8274</v>
      </c>
      <c r="P26">
        <v>66.11</v>
      </c>
      <c r="Q26">
        <v>119</v>
      </c>
      <c r="R26" s="16">
        <v>41920.787534722222</v>
      </c>
      <c r="S26" s="16">
        <v>41941.787534722222</v>
      </c>
    </row>
    <row r="27" spans="1:19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s="11" t="s">
        <v>8274</v>
      </c>
      <c r="P27">
        <v>36.86</v>
      </c>
      <c r="Q27">
        <v>105</v>
      </c>
      <c r="R27" s="16">
        <v>42558.189432870371</v>
      </c>
      <c r="S27" s="16">
        <v>42587.875</v>
      </c>
    </row>
    <row r="28" spans="1:19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s="11" t="s">
        <v>8274</v>
      </c>
      <c r="P28">
        <v>31.5</v>
      </c>
      <c r="Q28">
        <v>120</v>
      </c>
      <c r="R28" s="16">
        <v>41808.198518518519</v>
      </c>
      <c r="S28" s="16">
        <v>41838.198518518519</v>
      </c>
    </row>
    <row r="29" spans="1:19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s="11" t="s">
        <v>8274</v>
      </c>
      <c r="P29">
        <v>102.5</v>
      </c>
      <c r="Q29">
        <v>103</v>
      </c>
      <c r="R29" s="16">
        <v>42550.701886574068</v>
      </c>
      <c r="S29" s="16">
        <v>42580.701886574068</v>
      </c>
    </row>
    <row r="30" spans="1:19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s="11" t="s">
        <v>8274</v>
      </c>
      <c r="P30">
        <v>126.46</v>
      </c>
      <c r="Q30">
        <v>101</v>
      </c>
      <c r="R30" s="16">
        <v>42056.013124999998</v>
      </c>
      <c r="S30" s="16">
        <v>42075.166666666672</v>
      </c>
    </row>
    <row r="31" spans="1:19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s="11" t="s">
        <v>8274</v>
      </c>
      <c r="P31">
        <v>47.88</v>
      </c>
      <c r="Q31">
        <v>105</v>
      </c>
      <c r="R31" s="16">
        <v>42016.938692129625</v>
      </c>
      <c r="S31" s="16">
        <v>42046.938692129625</v>
      </c>
    </row>
    <row r="32" spans="1:19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s="11" t="s">
        <v>8274</v>
      </c>
      <c r="P32">
        <v>73.209999999999994</v>
      </c>
      <c r="Q32">
        <v>103</v>
      </c>
      <c r="R32" s="16">
        <v>42591.899988425925</v>
      </c>
      <c r="S32" s="16">
        <v>42622.166666666672</v>
      </c>
    </row>
    <row r="33" spans="1:19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s="11" t="s">
        <v>8274</v>
      </c>
      <c r="P33">
        <v>89.67</v>
      </c>
      <c r="Q33">
        <v>108</v>
      </c>
      <c r="R33" s="16">
        <v>42183.231006944443</v>
      </c>
      <c r="S33" s="16">
        <v>42228.231006944443</v>
      </c>
    </row>
    <row r="34" spans="1:19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s="11" t="s">
        <v>8274</v>
      </c>
      <c r="P34">
        <v>36.5</v>
      </c>
      <c r="Q34">
        <v>104</v>
      </c>
      <c r="R34" s="16">
        <v>41780.525937500002</v>
      </c>
      <c r="S34" s="16">
        <v>41796.958333333336</v>
      </c>
    </row>
    <row r="35" spans="1:19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s="11" t="s">
        <v>8274</v>
      </c>
      <c r="P35">
        <v>90.74</v>
      </c>
      <c r="Q35">
        <v>128</v>
      </c>
      <c r="R35" s="16">
        <v>42158.065694444449</v>
      </c>
      <c r="S35" s="16">
        <v>42201</v>
      </c>
    </row>
    <row r="36" spans="1:19" ht="32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s="11" t="s">
        <v>8274</v>
      </c>
      <c r="P36">
        <v>67.739999999999995</v>
      </c>
      <c r="Q36">
        <v>126</v>
      </c>
      <c r="R36" s="16">
        <v>42154.873124999998</v>
      </c>
      <c r="S36" s="16">
        <v>42184.873124999998</v>
      </c>
    </row>
    <row r="37" spans="1:19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s="11" t="s">
        <v>8274</v>
      </c>
      <c r="P37">
        <v>65.38</v>
      </c>
      <c r="Q37">
        <v>100</v>
      </c>
      <c r="R37" s="16">
        <v>42208.84646990741</v>
      </c>
      <c r="S37" s="16">
        <v>42238.84646990741</v>
      </c>
    </row>
    <row r="38" spans="1:19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s="11" t="s">
        <v>8274</v>
      </c>
      <c r="P38">
        <v>121.9</v>
      </c>
      <c r="Q38">
        <v>102</v>
      </c>
      <c r="R38" s="16">
        <v>42451.496817129635</v>
      </c>
      <c r="S38" s="16">
        <v>42459.610416666663</v>
      </c>
    </row>
    <row r="39" spans="1:19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s="11" t="s">
        <v>8274</v>
      </c>
      <c r="P39">
        <v>47.46</v>
      </c>
      <c r="Q39">
        <v>108</v>
      </c>
      <c r="R39" s="16">
        <v>41759.13962962963</v>
      </c>
      <c r="S39" s="16">
        <v>41791.165972222225</v>
      </c>
    </row>
    <row r="40" spans="1:19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s="11" t="s">
        <v>8274</v>
      </c>
      <c r="P40">
        <v>37.21</v>
      </c>
      <c r="Q40">
        <v>128</v>
      </c>
      <c r="R40" s="16">
        <v>42693.742604166662</v>
      </c>
      <c r="S40" s="16">
        <v>42718.742604166662</v>
      </c>
    </row>
    <row r="41" spans="1:19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s="11" t="s">
        <v>8274</v>
      </c>
      <c r="P41">
        <v>103.95</v>
      </c>
      <c r="Q41">
        <v>106</v>
      </c>
      <c r="R41" s="16">
        <v>42250.598217592589</v>
      </c>
      <c r="S41" s="16">
        <v>42270.598217592589</v>
      </c>
    </row>
    <row r="42" spans="1:19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s="11" t="s">
        <v>8274</v>
      </c>
      <c r="P42">
        <v>63.83</v>
      </c>
      <c r="Q42">
        <v>100</v>
      </c>
      <c r="R42" s="16">
        <v>42060.683935185181</v>
      </c>
      <c r="S42" s="16">
        <v>42090.642268518524</v>
      </c>
    </row>
    <row r="43" spans="1:19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s="11" t="s">
        <v>8274</v>
      </c>
      <c r="P43">
        <v>50.67</v>
      </c>
      <c r="Q43">
        <v>117</v>
      </c>
      <c r="R43" s="16">
        <v>42136.270787037036</v>
      </c>
      <c r="S43" s="16">
        <v>42168.071527777778</v>
      </c>
    </row>
    <row r="44" spans="1:19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s="11" t="s">
        <v>8274</v>
      </c>
      <c r="P44">
        <v>113.42</v>
      </c>
      <c r="Q44">
        <v>108</v>
      </c>
      <c r="R44" s="16">
        <v>42171.034861111111</v>
      </c>
      <c r="S44" s="16">
        <v>42195.291666666672</v>
      </c>
    </row>
    <row r="45" spans="1:19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s="11" t="s">
        <v>8274</v>
      </c>
      <c r="P45">
        <v>104.57</v>
      </c>
      <c r="Q45">
        <v>120</v>
      </c>
      <c r="R45" s="16">
        <v>42494.683634259258</v>
      </c>
      <c r="S45" s="16">
        <v>42524.6875</v>
      </c>
    </row>
    <row r="46" spans="1:19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s="11" t="s">
        <v>8274</v>
      </c>
      <c r="P46">
        <v>272.73</v>
      </c>
      <c r="Q46">
        <v>100</v>
      </c>
      <c r="R46" s="16">
        <v>41758.839675925927</v>
      </c>
      <c r="S46" s="16">
        <v>41771.165972222225</v>
      </c>
    </row>
    <row r="47" spans="1:19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s="11" t="s">
        <v>8274</v>
      </c>
      <c r="P47">
        <v>63.85</v>
      </c>
      <c r="Q47">
        <v>111</v>
      </c>
      <c r="R47" s="16">
        <v>42171.824884259258</v>
      </c>
      <c r="S47" s="16">
        <v>42201.824884259258</v>
      </c>
    </row>
    <row r="48" spans="1:19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s="11" t="s">
        <v>8274</v>
      </c>
      <c r="P48">
        <v>83.51</v>
      </c>
      <c r="Q48">
        <v>108</v>
      </c>
      <c r="R48" s="16">
        <v>42268.127696759257</v>
      </c>
      <c r="S48" s="16">
        <v>42288.083333333328</v>
      </c>
    </row>
    <row r="49" spans="1:19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s="11" t="s">
        <v>8274</v>
      </c>
      <c r="P49">
        <v>44.09</v>
      </c>
      <c r="Q49">
        <v>108</v>
      </c>
      <c r="R49" s="16">
        <v>42746.261782407411</v>
      </c>
      <c r="S49" s="16">
        <v>42784.207638888889</v>
      </c>
    </row>
    <row r="50" spans="1:19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s="11" t="s">
        <v>8274</v>
      </c>
      <c r="P50">
        <v>44.54</v>
      </c>
      <c r="Q50">
        <v>120</v>
      </c>
      <c r="R50" s="16">
        <v>41842.607592592591</v>
      </c>
      <c r="S50" s="16">
        <v>41864.916666666664</v>
      </c>
    </row>
    <row r="51" spans="1:19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s="11" t="s">
        <v>8274</v>
      </c>
      <c r="P51">
        <v>125.81</v>
      </c>
      <c r="Q51">
        <v>111</v>
      </c>
      <c r="R51" s="16">
        <v>41853.240208333329</v>
      </c>
      <c r="S51" s="16">
        <v>41876.207638888889</v>
      </c>
    </row>
    <row r="52" spans="1:19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s="11" t="s">
        <v>8274</v>
      </c>
      <c r="P52">
        <v>50.75</v>
      </c>
      <c r="Q52">
        <v>110</v>
      </c>
      <c r="R52" s="16">
        <v>42061.212488425925</v>
      </c>
      <c r="S52" s="16">
        <v>42089.166666666672</v>
      </c>
    </row>
    <row r="53" spans="1:19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s="11" t="s">
        <v>8274</v>
      </c>
      <c r="P53">
        <v>60.9</v>
      </c>
      <c r="Q53">
        <v>122</v>
      </c>
      <c r="R53" s="16">
        <v>42036.24428240741</v>
      </c>
      <c r="S53" s="16">
        <v>42064.290972222225</v>
      </c>
    </row>
    <row r="54" spans="1:19" ht="4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s="11" t="s">
        <v>8274</v>
      </c>
      <c r="P54">
        <v>109.03</v>
      </c>
      <c r="Q54">
        <v>107</v>
      </c>
      <c r="R54" s="16">
        <v>42157.470185185186</v>
      </c>
      <c r="S54" s="16">
        <v>42187.470185185186</v>
      </c>
    </row>
    <row r="55" spans="1:19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s="11" t="s">
        <v>8274</v>
      </c>
      <c r="P55">
        <v>25.69</v>
      </c>
      <c r="Q55">
        <v>101</v>
      </c>
      <c r="R55" s="16">
        <v>41827.909942129627</v>
      </c>
      <c r="S55" s="16">
        <v>41857.897222222222</v>
      </c>
    </row>
    <row r="56" spans="1:19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s="11" t="s">
        <v>8274</v>
      </c>
      <c r="P56">
        <v>41.92</v>
      </c>
      <c r="Q56">
        <v>109</v>
      </c>
      <c r="R56" s="16">
        <v>42162.729548611111</v>
      </c>
      <c r="S56" s="16">
        <v>42192.729548611111</v>
      </c>
    </row>
    <row r="57" spans="1:19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s="11" t="s">
        <v>8274</v>
      </c>
      <c r="P57">
        <v>88.77</v>
      </c>
      <c r="Q57">
        <v>114</v>
      </c>
      <c r="R57" s="16">
        <v>42233.738564814819</v>
      </c>
      <c r="S57" s="16">
        <v>42263.738564814819</v>
      </c>
    </row>
    <row r="58" spans="1:19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s="11" t="s">
        <v>8274</v>
      </c>
      <c r="P58">
        <v>80.23</v>
      </c>
      <c r="Q58">
        <v>114</v>
      </c>
      <c r="R58" s="16">
        <v>42042.197824074072</v>
      </c>
      <c r="S58" s="16">
        <v>42072.156157407408</v>
      </c>
    </row>
    <row r="59" spans="1:19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s="11" t="s">
        <v>8274</v>
      </c>
      <c r="P59">
        <v>78.94</v>
      </c>
      <c r="Q59">
        <v>106</v>
      </c>
      <c r="R59" s="16">
        <v>42585.523842592593</v>
      </c>
      <c r="S59" s="16">
        <v>42599.165972222225</v>
      </c>
    </row>
    <row r="60" spans="1:19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s="11" t="s">
        <v>8274</v>
      </c>
      <c r="P60">
        <v>69.89</v>
      </c>
      <c r="Q60">
        <v>106</v>
      </c>
      <c r="R60" s="16">
        <v>41808.669571759259</v>
      </c>
      <c r="S60" s="16">
        <v>41838.669571759259</v>
      </c>
    </row>
    <row r="61" spans="1:19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s="11" t="s">
        <v>8274</v>
      </c>
      <c r="P61">
        <v>74.53</v>
      </c>
      <c r="Q61">
        <v>100</v>
      </c>
      <c r="R61" s="16">
        <v>41852.658310185187</v>
      </c>
      <c r="S61" s="16">
        <v>41882.658310185187</v>
      </c>
    </row>
    <row r="62" spans="1:19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s="11" t="s">
        <v>8274</v>
      </c>
      <c r="P62">
        <v>123.94</v>
      </c>
      <c r="Q62">
        <v>105</v>
      </c>
      <c r="R62" s="16">
        <v>42694.110185185185</v>
      </c>
      <c r="S62" s="16">
        <v>42709.041666666672</v>
      </c>
    </row>
    <row r="63" spans="1:19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s="11" t="s">
        <v>8274</v>
      </c>
      <c r="P63">
        <v>264.85000000000002</v>
      </c>
      <c r="Q63">
        <v>175</v>
      </c>
      <c r="R63" s="16">
        <v>42341.818379629629</v>
      </c>
      <c r="S63" s="16">
        <v>42370.166666666672</v>
      </c>
    </row>
    <row r="64" spans="1:19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s="11" t="s">
        <v>8274</v>
      </c>
      <c r="P64">
        <v>58.62</v>
      </c>
      <c r="Q64">
        <v>102</v>
      </c>
      <c r="R64" s="16">
        <v>41880.061006944445</v>
      </c>
      <c r="S64" s="16">
        <v>41908.065972222219</v>
      </c>
    </row>
    <row r="65" spans="1:19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s="11" t="s">
        <v>8274</v>
      </c>
      <c r="P65">
        <v>70.88</v>
      </c>
      <c r="Q65">
        <v>100</v>
      </c>
      <c r="R65" s="16">
        <v>41941.683865740742</v>
      </c>
      <c r="S65" s="16">
        <v>41970.125</v>
      </c>
    </row>
    <row r="66" spans="1:19" ht="48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s="11" t="s">
        <v>8274</v>
      </c>
      <c r="P66">
        <v>113.57</v>
      </c>
      <c r="Q66">
        <v>114</v>
      </c>
      <c r="R66" s="16">
        <v>42026.88118055556</v>
      </c>
      <c r="S66" s="16">
        <v>42086.093055555553</v>
      </c>
    </row>
    <row r="67" spans="1:19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s="11" t="s">
        <v>8274</v>
      </c>
      <c r="P67">
        <v>60.69</v>
      </c>
      <c r="Q67">
        <v>129</v>
      </c>
      <c r="R67" s="16">
        <v>41922.640590277777</v>
      </c>
      <c r="S67" s="16">
        <v>41932.249305555553</v>
      </c>
    </row>
    <row r="68" spans="1:19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s="11" t="s">
        <v>8274</v>
      </c>
      <c r="P68">
        <v>110.22</v>
      </c>
      <c r="Q68">
        <v>101</v>
      </c>
      <c r="R68" s="16">
        <v>41993.824340277773</v>
      </c>
      <c r="S68" s="16">
        <v>42010.25</v>
      </c>
    </row>
    <row r="69" spans="1:19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s="11" t="s">
        <v>8274</v>
      </c>
      <c r="P69">
        <v>136.46</v>
      </c>
      <c r="Q69">
        <v>109</v>
      </c>
      <c r="R69" s="16">
        <v>42219.915856481486</v>
      </c>
      <c r="S69" s="16">
        <v>42240.083333333328</v>
      </c>
    </row>
    <row r="70" spans="1:19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s="11" t="s">
        <v>8274</v>
      </c>
      <c r="P70">
        <v>110.35</v>
      </c>
      <c r="Q70">
        <v>118</v>
      </c>
      <c r="R70" s="16">
        <v>41909.969386574077</v>
      </c>
      <c r="S70" s="16">
        <v>41950.011053240742</v>
      </c>
    </row>
    <row r="71" spans="1:19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s="11" t="s">
        <v>8274</v>
      </c>
      <c r="P71">
        <v>41.42</v>
      </c>
      <c r="Q71">
        <v>131</v>
      </c>
      <c r="R71" s="16">
        <v>41891.665324074071</v>
      </c>
      <c r="S71" s="16">
        <v>41913.166666666664</v>
      </c>
    </row>
    <row r="72" spans="1:19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s="11" t="s">
        <v>8274</v>
      </c>
      <c r="P72">
        <v>52</v>
      </c>
      <c r="Q72">
        <v>104</v>
      </c>
      <c r="R72" s="16">
        <v>41226.017361111109</v>
      </c>
      <c r="S72" s="16">
        <v>41250.083333333336</v>
      </c>
    </row>
    <row r="73" spans="1:19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s="11" t="s">
        <v>8274</v>
      </c>
      <c r="P73">
        <v>33.99</v>
      </c>
      <c r="Q73">
        <v>101</v>
      </c>
      <c r="R73" s="16">
        <v>40478.263923611114</v>
      </c>
      <c r="S73" s="16">
        <v>40568.166666666664</v>
      </c>
    </row>
    <row r="74" spans="1:19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s="11" t="s">
        <v>8274</v>
      </c>
      <c r="P74">
        <v>103.35</v>
      </c>
      <c r="Q74">
        <v>100</v>
      </c>
      <c r="R74" s="16">
        <v>41862.83997685185</v>
      </c>
      <c r="S74" s="16">
        <v>41892.83997685185</v>
      </c>
    </row>
    <row r="75" spans="1:19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s="11" t="s">
        <v>8274</v>
      </c>
      <c r="P75">
        <v>41.77</v>
      </c>
      <c r="Q75">
        <v>336</v>
      </c>
      <c r="R75" s="16">
        <v>40633.154363425929</v>
      </c>
      <c r="S75" s="16">
        <v>40664.207638888889</v>
      </c>
    </row>
    <row r="76" spans="1:19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s="11" t="s">
        <v>8274</v>
      </c>
      <c r="P76">
        <v>64.27</v>
      </c>
      <c r="Q76">
        <v>113</v>
      </c>
      <c r="R76" s="16">
        <v>40970.875671296293</v>
      </c>
      <c r="S76" s="16">
        <v>41000.834004629629</v>
      </c>
    </row>
    <row r="77" spans="1:19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s="11" t="s">
        <v>8274</v>
      </c>
      <c r="P77">
        <v>62.92</v>
      </c>
      <c r="Q77">
        <v>102</v>
      </c>
      <c r="R77" s="16">
        <v>41026.953055555554</v>
      </c>
      <c r="S77" s="16">
        <v>41061.953055555554</v>
      </c>
    </row>
    <row r="78" spans="1:19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s="11" t="s">
        <v>8274</v>
      </c>
      <c r="P78">
        <v>98.54</v>
      </c>
      <c r="Q78">
        <v>101</v>
      </c>
      <c r="R78" s="16">
        <v>41829.788252314815</v>
      </c>
      <c r="S78" s="16">
        <v>41839.208333333336</v>
      </c>
    </row>
    <row r="79" spans="1:19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s="11" t="s">
        <v>8274</v>
      </c>
      <c r="P79">
        <v>82.61</v>
      </c>
      <c r="Q79">
        <v>114</v>
      </c>
      <c r="R79" s="16">
        <v>41447.839722222219</v>
      </c>
      <c r="S79" s="16">
        <v>41477.839722222219</v>
      </c>
    </row>
    <row r="80" spans="1:19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s="11" t="s">
        <v>8274</v>
      </c>
      <c r="P80">
        <v>38.5</v>
      </c>
      <c r="Q80">
        <v>133</v>
      </c>
      <c r="R80" s="16">
        <v>40884.066678240742</v>
      </c>
      <c r="S80" s="16">
        <v>40926.958333333336</v>
      </c>
    </row>
    <row r="81" spans="1:19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s="11" t="s">
        <v>8274</v>
      </c>
      <c r="P81">
        <v>80.16</v>
      </c>
      <c r="Q81">
        <v>102</v>
      </c>
      <c r="R81" s="16">
        <v>41841.26489583333</v>
      </c>
      <c r="S81" s="16">
        <v>41864.207638888889</v>
      </c>
    </row>
    <row r="82" spans="1:19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s="11" t="s">
        <v>8274</v>
      </c>
      <c r="P82">
        <v>80.73</v>
      </c>
      <c r="Q82">
        <v>127</v>
      </c>
      <c r="R82" s="16">
        <v>41799.685902777775</v>
      </c>
      <c r="S82" s="16">
        <v>41827.083333333336</v>
      </c>
    </row>
    <row r="83" spans="1:19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s="11" t="s">
        <v>8274</v>
      </c>
      <c r="P83">
        <v>200.69</v>
      </c>
      <c r="Q83">
        <v>111</v>
      </c>
      <c r="R83" s="16">
        <v>41775.753761574073</v>
      </c>
      <c r="S83" s="16">
        <v>41805.753761574073</v>
      </c>
    </row>
    <row r="84" spans="1:19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s="11" t="s">
        <v>8274</v>
      </c>
      <c r="P84">
        <v>37.590000000000003</v>
      </c>
      <c r="Q84">
        <v>107</v>
      </c>
      <c r="R84" s="16">
        <v>41766.80572916667</v>
      </c>
      <c r="S84" s="16">
        <v>41799.80572916667</v>
      </c>
    </row>
    <row r="85" spans="1:19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s="11" t="s">
        <v>8274</v>
      </c>
      <c r="P85">
        <v>58.1</v>
      </c>
      <c r="Q85">
        <v>163</v>
      </c>
      <c r="R85" s="16">
        <v>40644.159259259257</v>
      </c>
      <c r="S85" s="16">
        <v>40666.165972222225</v>
      </c>
    </row>
    <row r="86" spans="1:19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s="11" t="s">
        <v>8274</v>
      </c>
      <c r="P86">
        <v>60.3</v>
      </c>
      <c r="Q86">
        <v>160</v>
      </c>
      <c r="R86" s="16">
        <v>41940.69158564815</v>
      </c>
      <c r="S86" s="16">
        <v>41969.332638888889</v>
      </c>
    </row>
    <row r="87" spans="1:19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s="11" t="s">
        <v>8274</v>
      </c>
      <c r="P87">
        <v>63.36</v>
      </c>
      <c r="Q87">
        <v>116</v>
      </c>
      <c r="R87" s="16">
        <v>41839.175706018519</v>
      </c>
      <c r="S87" s="16">
        <v>41853.175706018519</v>
      </c>
    </row>
    <row r="88" spans="1:19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s="11" t="s">
        <v>8274</v>
      </c>
      <c r="P88">
        <v>50.9</v>
      </c>
      <c r="Q88">
        <v>124</v>
      </c>
      <c r="R88" s="16">
        <v>41772.105937500004</v>
      </c>
      <c r="S88" s="16">
        <v>41803.916666666664</v>
      </c>
    </row>
    <row r="89" spans="1:19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s="11" t="s">
        <v>8274</v>
      </c>
      <c r="P89">
        <v>100.5</v>
      </c>
      <c r="Q89">
        <v>103</v>
      </c>
      <c r="R89" s="16">
        <v>41591.737974537034</v>
      </c>
      <c r="S89" s="16">
        <v>41621.207638888889</v>
      </c>
    </row>
    <row r="90" spans="1:19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s="11" t="s">
        <v>8274</v>
      </c>
      <c r="P90">
        <v>31.62</v>
      </c>
      <c r="Q90">
        <v>112</v>
      </c>
      <c r="R90" s="16">
        <v>41789.080370370371</v>
      </c>
      <c r="S90" s="16">
        <v>41822.166666666664</v>
      </c>
    </row>
    <row r="91" spans="1:19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s="11" t="s">
        <v>8274</v>
      </c>
      <c r="P91">
        <v>79.31</v>
      </c>
      <c r="Q91">
        <v>115</v>
      </c>
      <c r="R91" s="16">
        <v>40923.729953703703</v>
      </c>
      <c r="S91" s="16">
        <v>40953.729953703703</v>
      </c>
    </row>
    <row r="92" spans="1:19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s="11" t="s">
        <v>8274</v>
      </c>
      <c r="P92">
        <v>139.19</v>
      </c>
      <c r="Q92">
        <v>103</v>
      </c>
      <c r="R92" s="16">
        <v>41878.878379629627</v>
      </c>
      <c r="S92" s="16">
        <v>41908.878379629627</v>
      </c>
    </row>
    <row r="93" spans="1:19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s="11" t="s">
        <v>8274</v>
      </c>
      <c r="P93">
        <v>131.91</v>
      </c>
      <c r="Q93">
        <v>101</v>
      </c>
      <c r="R93" s="16">
        <v>41862.864675925928</v>
      </c>
      <c r="S93" s="16">
        <v>41876.864675925928</v>
      </c>
    </row>
    <row r="94" spans="1:19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s="11" t="s">
        <v>8274</v>
      </c>
      <c r="P94">
        <v>91.3</v>
      </c>
      <c r="Q94">
        <v>110</v>
      </c>
      <c r="R94" s="16">
        <v>40531.886886574073</v>
      </c>
      <c r="S94" s="16">
        <v>40591.886886574073</v>
      </c>
    </row>
    <row r="95" spans="1:19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s="11" t="s">
        <v>8274</v>
      </c>
      <c r="P95">
        <v>39.67</v>
      </c>
      <c r="Q95">
        <v>115</v>
      </c>
      <c r="R95" s="16">
        <v>41477.930914351848</v>
      </c>
      <c r="S95" s="16">
        <v>41504.625</v>
      </c>
    </row>
    <row r="96" spans="1:19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s="11" t="s">
        <v>8274</v>
      </c>
      <c r="P96">
        <v>57.55</v>
      </c>
      <c r="Q96">
        <v>117</v>
      </c>
      <c r="R96" s="16">
        <v>41781.666770833333</v>
      </c>
      <c r="S96" s="16">
        <v>41811.666770833333</v>
      </c>
    </row>
    <row r="97" spans="1:19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s="11" t="s">
        <v>8274</v>
      </c>
      <c r="P97">
        <v>77.34</v>
      </c>
      <c r="Q97">
        <v>114</v>
      </c>
      <c r="R97" s="16">
        <v>41375.702210648145</v>
      </c>
      <c r="S97" s="16">
        <v>41400.702210648145</v>
      </c>
    </row>
    <row r="98" spans="1:19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s="11" t="s">
        <v>8274</v>
      </c>
      <c r="P98">
        <v>46.77</v>
      </c>
      <c r="Q98">
        <v>101</v>
      </c>
      <c r="R98" s="16">
        <v>40883.949317129627</v>
      </c>
      <c r="S98" s="16">
        <v>40939.708333333336</v>
      </c>
    </row>
    <row r="99" spans="1:19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s="11" t="s">
        <v>8274</v>
      </c>
      <c r="P99">
        <v>40.07</v>
      </c>
      <c r="Q99">
        <v>109</v>
      </c>
      <c r="R99" s="16">
        <v>41491.79478009259</v>
      </c>
      <c r="S99" s="16">
        <v>41509.79478009259</v>
      </c>
    </row>
    <row r="100" spans="1:19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s="11" t="s">
        <v>8274</v>
      </c>
      <c r="P100">
        <v>100.22</v>
      </c>
      <c r="Q100">
        <v>107</v>
      </c>
      <c r="R100" s="16">
        <v>41791.993414351848</v>
      </c>
      <c r="S100" s="16">
        <v>41821.993414351848</v>
      </c>
    </row>
    <row r="101" spans="1:19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s="11" t="s">
        <v>8274</v>
      </c>
      <c r="P101">
        <v>71.489999999999995</v>
      </c>
      <c r="Q101">
        <v>116</v>
      </c>
      <c r="R101" s="16">
        <v>41835.666354166664</v>
      </c>
      <c r="S101" s="16">
        <v>41855.666354166664</v>
      </c>
    </row>
    <row r="102" spans="1:19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s="11" t="s">
        <v>8274</v>
      </c>
      <c r="P102">
        <v>63.11</v>
      </c>
      <c r="Q102">
        <v>104</v>
      </c>
      <c r="R102" s="16">
        <v>41827.605057870373</v>
      </c>
      <c r="S102" s="16">
        <v>41848.605057870373</v>
      </c>
    </row>
    <row r="103" spans="1:19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s="11" t="s">
        <v>8274</v>
      </c>
      <c r="P103">
        <v>50.16</v>
      </c>
      <c r="Q103">
        <v>119</v>
      </c>
      <c r="R103" s="16">
        <v>41778.637245370373</v>
      </c>
      <c r="S103" s="16">
        <v>41810.958333333336</v>
      </c>
    </row>
    <row r="104" spans="1:19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s="11" t="s">
        <v>8274</v>
      </c>
      <c r="P104">
        <v>62.88</v>
      </c>
      <c r="Q104">
        <v>126</v>
      </c>
      <c r="R104" s="16">
        <v>41013.936562499999</v>
      </c>
      <c r="S104" s="16">
        <v>41061.165972222225</v>
      </c>
    </row>
    <row r="105" spans="1:19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s="11" t="s">
        <v>8274</v>
      </c>
      <c r="P105">
        <v>85.53</v>
      </c>
      <c r="Q105">
        <v>120</v>
      </c>
      <c r="R105" s="16">
        <v>41834.586574074077</v>
      </c>
      <c r="S105" s="16">
        <v>41866.083333333336</v>
      </c>
    </row>
    <row r="106" spans="1:19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s="11" t="s">
        <v>8274</v>
      </c>
      <c r="P106">
        <v>53.72</v>
      </c>
      <c r="Q106">
        <v>126</v>
      </c>
      <c r="R106" s="16">
        <v>41829.795729166668</v>
      </c>
      <c r="S106" s="16">
        <v>41859.795729166668</v>
      </c>
    </row>
    <row r="107" spans="1:19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s="11" t="s">
        <v>8274</v>
      </c>
      <c r="P107">
        <v>262.11</v>
      </c>
      <c r="Q107">
        <v>100</v>
      </c>
      <c r="R107" s="16">
        <v>42219.665173611109</v>
      </c>
      <c r="S107" s="16">
        <v>42257.165972222225</v>
      </c>
    </row>
    <row r="108" spans="1:19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s="11" t="s">
        <v>8274</v>
      </c>
      <c r="P108">
        <v>50.2</v>
      </c>
      <c r="Q108">
        <v>116</v>
      </c>
      <c r="R108" s="16">
        <v>42648.546111111107</v>
      </c>
      <c r="S108" s="16">
        <v>42678.546111111107</v>
      </c>
    </row>
    <row r="109" spans="1:19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s="11" t="s">
        <v>8274</v>
      </c>
      <c r="P109">
        <v>168.25</v>
      </c>
      <c r="Q109">
        <v>100</v>
      </c>
      <c r="R109" s="16">
        <v>42050.983182870375</v>
      </c>
      <c r="S109" s="16">
        <v>42085.941516203704</v>
      </c>
    </row>
    <row r="110" spans="1:19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s="11" t="s">
        <v>8274</v>
      </c>
      <c r="P110">
        <v>256.37</v>
      </c>
      <c r="Q110">
        <v>101</v>
      </c>
      <c r="R110" s="16">
        <v>42772.833379629628</v>
      </c>
      <c r="S110" s="16">
        <v>42806.875</v>
      </c>
    </row>
    <row r="111" spans="1:19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s="11" t="s">
        <v>8274</v>
      </c>
      <c r="P111">
        <v>37.14</v>
      </c>
      <c r="Q111">
        <v>125</v>
      </c>
      <c r="R111" s="16">
        <v>42270.582141203704</v>
      </c>
      <c r="S111" s="16">
        <v>42301.895138888889</v>
      </c>
    </row>
    <row r="112" spans="1:19" ht="48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s="11" t="s">
        <v>8274</v>
      </c>
      <c r="P112">
        <v>45.88</v>
      </c>
      <c r="Q112">
        <v>110</v>
      </c>
      <c r="R112" s="16">
        <v>42206.835370370376</v>
      </c>
      <c r="S112" s="16">
        <v>42236.835370370376</v>
      </c>
    </row>
    <row r="113" spans="1:19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s="11" t="s">
        <v>8274</v>
      </c>
      <c r="P113">
        <v>141.71</v>
      </c>
      <c r="Q113">
        <v>102</v>
      </c>
      <c r="R113" s="16">
        <v>42697.850844907407</v>
      </c>
      <c r="S113" s="16">
        <v>42745.208333333328</v>
      </c>
    </row>
    <row r="114" spans="1:19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s="11" t="s">
        <v>8274</v>
      </c>
      <c r="P114">
        <v>52.49</v>
      </c>
      <c r="Q114">
        <v>102</v>
      </c>
      <c r="R114" s="16">
        <v>42503.559467592597</v>
      </c>
      <c r="S114" s="16">
        <v>42524.875</v>
      </c>
    </row>
    <row r="115" spans="1:19" ht="32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s="11" t="s">
        <v>8274</v>
      </c>
      <c r="P115">
        <v>193.62</v>
      </c>
      <c r="Q115">
        <v>102</v>
      </c>
      <c r="R115" s="16">
        <v>42323.70930555556</v>
      </c>
      <c r="S115" s="16">
        <v>42355.207638888889</v>
      </c>
    </row>
    <row r="116" spans="1:19" ht="32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s="11" t="s">
        <v>8274</v>
      </c>
      <c r="P116">
        <v>106.8</v>
      </c>
      <c r="Q116">
        <v>108</v>
      </c>
      <c r="R116" s="16">
        <v>41933.291643518518</v>
      </c>
      <c r="S116" s="16">
        <v>41963.333310185189</v>
      </c>
    </row>
    <row r="117" spans="1:19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s="11" t="s">
        <v>8274</v>
      </c>
      <c r="P117">
        <v>77.22</v>
      </c>
      <c r="Q117">
        <v>110</v>
      </c>
      <c r="R117" s="16">
        <v>41898.168125000004</v>
      </c>
      <c r="S117" s="16">
        <v>41913.165972222225</v>
      </c>
    </row>
    <row r="118" spans="1:19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s="11" t="s">
        <v>8274</v>
      </c>
      <c r="P118">
        <v>57.5</v>
      </c>
      <c r="Q118">
        <v>161</v>
      </c>
      <c r="R118" s="16">
        <v>42446.943831018521</v>
      </c>
      <c r="S118" s="16">
        <v>42476.943831018521</v>
      </c>
    </row>
    <row r="119" spans="1:19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s="11" t="s">
        <v>8274</v>
      </c>
      <c r="P119">
        <v>50.46</v>
      </c>
      <c r="Q119">
        <v>131</v>
      </c>
      <c r="R119" s="16">
        <v>42463.81385416667</v>
      </c>
      <c r="S119" s="16">
        <v>42494.165972222225</v>
      </c>
    </row>
    <row r="120" spans="1:19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s="11" t="s">
        <v>8274</v>
      </c>
      <c r="P120">
        <v>97.38</v>
      </c>
      <c r="Q120">
        <v>119</v>
      </c>
      <c r="R120" s="16">
        <v>42766.805034722223</v>
      </c>
      <c r="S120" s="16">
        <v>42796.805034722223</v>
      </c>
    </row>
    <row r="121" spans="1:19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s="11" t="s">
        <v>8274</v>
      </c>
      <c r="P121">
        <v>85.53</v>
      </c>
      <c r="Q121">
        <v>103</v>
      </c>
      <c r="R121" s="16">
        <v>42522.347812499997</v>
      </c>
      <c r="S121" s="16">
        <v>42552.347812499997</v>
      </c>
    </row>
    <row r="122" spans="1:19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s="11" t="s">
        <v>8274</v>
      </c>
      <c r="P122">
        <v>182.91</v>
      </c>
      <c r="Q122">
        <v>101</v>
      </c>
      <c r="R122" s="16">
        <v>42702.917048611111</v>
      </c>
      <c r="S122" s="16">
        <v>42732.917048611111</v>
      </c>
    </row>
    <row r="123" spans="1:19" ht="48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s="11" t="s">
        <v>8274</v>
      </c>
      <c r="P123">
        <v>131.13999999999999</v>
      </c>
      <c r="Q123">
        <v>101</v>
      </c>
      <c r="R123" s="16">
        <v>42252.474351851852</v>
      </c>
      <c r="S123" s="16">
        <v>42276.165972222225</v>
      </c>
    </row>
    <row r="124" spans="1:19" ht="48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s="11" t="s">
        <v>8274</v>
      </c>
      <c r="P124">
        <v>58.69</v>
      </c>
      <c r="Q124">
        <v>115</v>
      </c>
      <c r="R124" s="16">
        <v>41893.324884259258</v>
      </c>
      <c r="S124" s="16">
        <v>41926.290972222225</v>
      </c>
    </row>
    <row r="125" spans="1:19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s="11" t="s">
        <v>8274</v>
      </c>
      <c r="P125">
        <v>69.569999999999993</v>
      </c>
      <c r="Q125">
        <v>127</v>
      </c>
      <c r="R125" s="16">
        <v>41871.755694444444</v>
      </c>
      <c r="S125" s="16">
        <v>41901.755694444444</v>
      </c>
    </row>
    <row r="126" spans="1:19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s="11" t="s">
        <v>8274</v>
      </c>
      <c r="P126">
        <v>115.87</v>
      </c>
      <c r="Q126">
        <v>103</v>
      </c>
      <c r="R126" s="16">
        <v>42262.096782407403</v>
      </c>
      <c r="S126" s="16">
        <v>42286</v>
      </c>
    </row>
    <row r="127" spans="1:19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s="11" t="s">
        <v>8274</v>
      </c>
      <c r="P127">
        <v>81.13</v>
      </c>
      <c r="Q127">
        <v>104</v>
      </c>
      <c r="R127" s="16">
        <v>42135.60020833333</v>
      </c>
      <c r="S127" s="16">
        <v>42167.083333333328</v>
      </c>
    </row>
    <row r="128" spans="1:19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s="11" t="s">
        <v>8274</v>
      </c>
      <c r="P128">
        <v>57.63</v>
      </c>
      <c r="Q128">
        <v>111</v>
      </c>
      <c r="R128" s="16">
        <v>42230.472222222219</v>
      </c>
      <c r="S128" s="16">
        <v>42259.165972222225</v>
      </c>
    </row>
    <row r="129" spans="1:19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s="11" t="s">
        <v>8274</v>
      </c>
      <c r="P129">
        <v>60.48</v>
      </c>
      <c r="Q129">
        <v>101</v>
      </c>
      <c r="R129" s="16">
        <v>42068.888391203705</v>
      </c>
      <c r="S129" s="16">
        <v>42098.846724537041</v>
      </c>
    </row>
    <row r="130" spans="1:19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s="11" t="s">
        <v>8274</v>
      </c>
      <c r="P130">
        <v>65.58</v>
      </c>
      <c r="Q130">
        <v>105</v>
      </c>
      <c r="R130" s="16">
        <v>42145.746689814812</v>
      </c>
      <c r="S130" s="16">
        <v>42175.746689814812</v>
      </c>
    </row>
    <row r="131" spans="1:19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s="11" t="s">
        <v>8274</v>
      </c>
      <c r="P131">
        <v>119.19</v>
      </c>
      <c r="Q131">
        <v>102</v>
      </c>
      <c r="R131" s="16">
        <v>41918.742175925923</v>
      </c>
      <c r="S131" s="16">
        <v>41948.783842592595</v>
      </c>
    </row>
    <row r="132" spans="1:19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s="11" t="s">
        <v>8274</v>
      </c>
      <c r="P132">
        <v>83.05</v>
      </c>
      <c r="Q132">
        <v>111</v>
      </c>
      <c r="R132" s="16">
        <v>42146.731087962966</v>
      </c>
      <c r="S132" s="16">
        <v>42176.731087962966</v>
      </c>
    </row>
    <row r="133" spans="1:19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s="11" t="s">
        <v>8274</v>
      </c>
      <c r="P133">
        <v>177.09</v>
      </c>
      <c r="Q133">
        <v>102</v>
      </c>
      <c r="R133" s="16">
        <v>42602.576712962968</v>
      </c>
      <c r="S133" s="16">
        <v>42621.15625</v>
      </c>
    </row>
    <row r="134" spans="1:19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s="11" t="s">
        <v>8274</v>
      </c>
      <c r="P134">
        <v>72.760000000000005</v>
      </c>
      <c r="Q134">
        <v>128</v>
      </c>
      <c r="R134" s="16">
        <v>42144.573807870373</v>
      </c>
      <c r="S134" s="16">
        <v>42166.165972222225</v>
      </c>
    </row>
    <row r="135" spans="1:19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s="11" t="s">
        <v>8274</v>
      </c>
      <c r="P135">
        <v>98.2</v>
      </c>
      <c r="Q135">
        <v>105</v>
      </c>
      <c r="R135" s="16">
        <v>41982.887280092589</v>
      </c>
      <c r="S135" s="16">
        <v>42012.887280092589</v>
      </c>
    </row>
    <row r="136" spans="1:19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s="11" t="s">
        <v>8274</v>
      </c>
      <c r="P136">
        <v>251.74</v>
      </c>
      <c r="Q136">
        <v>106</v>
      </c>
      <c r="R136" s="16">
        <v>42614.760937500003</v>
      </c>
      <c r="S136" s="16">
        <v>42644.165972222225</v>
      </c>
    </row>
    <row r="137" spans="1:19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s="11" t="s">
        <v>8274</v>
      </c>
      <c r="P137">
        <v>74.819999999999993</v>
      </c>
      <c r="Q137">
        <v>109</v>
      </c>
      <c r="R137" s="16">
        <v>42303.672662037032</v>
      </c>
      <c r="S137" s="16">
        <v>42338.714328703703</v>
      </c>
    </row>
    <row r="138" spans="1:19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s="11" t="s">
        <v>8274</v>
      </c>
      <c r="P138">
        <v>67.650000000000006</v>
      </c>
      <c r="Q138">
        <v>100</v>
      </c>
      <c r="R138" s="16">
        <v>42171.725416666668</v>
      </c>
      <c r="S138" s="16">
        <v>42201.725416666668</v>
      </c>
    </row>
    <row r="139" spans="1:19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s="11" t="s">
        <v>8274</v>
      </c>
      <c r="P139">
        <v>93.81</v>
      </c>
      <c r="Q139">
        <v>103</v>
      </c>
      <c r="R139" s="16">
        <v>41964.315532407403</v>
      </c>
      <c r="S139" s="16">
        <v>41995.166666666672</v>
      </c>
    </row>
    <row r="140" spans="1:19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s="11" t="s">
        <v>8274</v>
      </c>
      <c r="P140">
        <v>41.24</v>
      </c>
      <c r="Q140">
        <v>112</v>
      </c>
      <c r="R140" s="16">
        <v>42284.516064814816</v>
      </c>
      <c r="S140" s="16">
        <v>42307.875</v>
      </c>
    </row>
    <row r="141" spans="1:19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s="11" t="s">
        <v>8274</v>
      </c>
      <c r="P141">
        <v>52.55</v>
      </c>
      <c r="Q141">
        <v>103</v>
      </c>
      <c r="R141" s="16">
        <v>42016.800208333334</v>
      </c>
      <c r="S141" s="16">
        <v>42032.916666666672</v>
      </c>
    </row>
    <row r="142" spans="1:19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s="11" t="s">
        <v>8274</v>
      </c>
      <c r="P142">
        <v>48.33</v>
      </c>
      <c r="Q142">
        <v>131</v>
      </c>
      <c r="R142" s="16">
        <v>42136.536134259266</v>
      </c>
      <c r="S142" s="16">
        <v>42167.875</v>
      </c>
    </row>
    <row r="143" spans="1:19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s="11" t="s">
        <v>8274</v>
      </c>
      <c r="P143">
        <v>53.18</v>
      </c>
      <c r="Q143">
        <v>102</v>
      </c>
      <c r="R143" s="16">
        <v>42172.757638888885</v>
      </c>
      <c r="S143" s="16">
        <v>42202.757638888885</v>
      </c>
    </row>
    <row r="144" spans="1:19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s="11" t="s">
        <v>8274</v>
      </c>
      <c r="P144">
        <v>60.95</v>
      </c>
      <c r="Q144">
        <v>128</v>
      </c>
      <c r="R144" s="16">
        <v>42590.90425925926</v>
      </c>
      <c r="S144" s="16">
        <v>42606.90425925926</v>
      </c>
    </row>
    <row r="145" spans="1:19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s="11" t="s">
        <v>8274</v>
      </c>
      <c r="P145">
        <v>106.5</v>
      </c>
      <c r="Q145">
        <v>154</v>
      </c>
      <c r="R145" s="16">
        <v>42284.500104166669</v>
      </c>
      <c r="S145" s="16">
        <v>42314.541770833333</v>
      </c>
    </row>
    <row r="146" spans="1:19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s="11" t="s">
        <v>8274</v>
      </c>
      <c r="P146">
        <v>204.57</v>
      </c>
      <c r="Q146">
        <v>107</v>
      </c>
      <c r="R146" s="16">
        <v>42611.801412037035</v>
      </c>
      <c r="S146" s="16">
        <v>42627.791666666672</v>
      </c>
    </row>
    <row r="147" spans="1:19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s="11" t="s">
        <v>8274</v>
      </c>
      <c r="P147">
        <v>54.91</v>
      </c>
      <c r="Q147">
        <v>101</v>
      </c>
      <c r="R147" s="16">
        <v>42400.704537037032</v>
      </c>
      <c r="S147" s="16">
        <v>42444.875</v>
      </c>
    </row>
    <row r="148" spans="1:19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s="11" t="s">
        <v>8274</v>
      </c>
      <c r="P148">
        <v>150.41999999999999</v>
      </c>
      <c r="Q148">
        <v>100</v>
      </c>
      <c r="R148" s="16">
        <v>42017.88045138889</v>
      </c>
      <c r="S148" s="16">
        <v>42044.1875</v>
      </c>
    </row>
    <row r="149" spans="1:19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s="11" t="s">
        <v>8274</v>
      </c>
      <c r="P149">
        <v>105.21</v>
      </c>
      <c r="Q149">
        <v>114</v>
      </c>
      <c r="R149" s="16">
        <v>42431.102534722217</v>
      </c>
      <c r="S149" s="16">
        <v>42461.06086805556</v>
      </c>
    </row>
    <row r="150" spans="1:19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s="11" t="s">
        <v>8274</v>
      </c>
      <c r="P150">
        <v>68.67</v>
      </c>
      <c r="Q150">
        <v>103</v>
      </c>
      <c r="R150" s="16">
        <v>42121.756921296299</v>
      </c>
      <c r="S150" s="16">
        <v>42156.208333333328</v>
      </c>
    </row>
    <row r="151" spans="1:19" ht="48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s="11" t="s">
        <v>8274</v>
      </c>
      <c r="P151">
        <v>129.36000000000001</v>
      </c>
      <c r="Q151">
        <v>122</v>
      </c>
      <c r="R151" s="16">
        <v>42219.019733796296</v>
      </c>
      <c r="S151" s="16">
        <v>42249.019733796296</v>
      </c>
    </row>
    <row r="152" spans="1:19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s="11" t="s">
        <v>8274</v>
      </c>
      <c r="P152">
        <v>134.26</v>
      </c>
      <c r="Q152">
        <v>103</v>
      </c>
      <c r="R152" s="16">
        <v>42445.19430555556</v>
      </c>
      <c r="S152" s="16">
        <v>42489.19430555556</v>
      </c>
    </row>
    <row r="153" spans="1:19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s="11" t="s">
        <v>8274</v>
      </c>
      <c r="P153">
        <v>203.2</v>
      </c>
      <c r="Q153">
        <v>102</v>
      </c>
      <c r="R153" s="16">
        <v>42380.884872685187</v>
      </c>
      <c r="S153" s="16">
        <v>42398.249305555553</v>
      </c>
    </row>
    <row r="154" spans="1:19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s="11" t="s">
        <v>8274</v>
      </c>
      <c r="P154">
        <v>69.19</v>
      </c>
      <c r="Q154">
        <v>112</v>
      </c>
      <c r="R154" s="16">
        <v>42762.942430555559</v>
      </c>
      <c r="S154" s="16">
        <v>42794.208333333328</v>
      </c>
    </row>
    <row r="155" spans="1:19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s="11" t="s">
        <v>8274</v>
      </c>
      <c r="P155">
        <v>125.12</v>
      </c>
      <c r="Q155">
        <v>102</v>
      </c>
      <c r="R155" s="16">
        <v>42567.840069444443</v>
      </c>
      <c r="S155" s="16">
        <v>42597.840069444443</v>
      </c>
    </row>
    <row r="156" spans="1:19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s="11" t="s">
        <v>8274</v>
      </c>
      <c r="P156">
        <v>40.71</v>
      </c>
      <c r="Q156">
        <v>114</v>
      </c>
      <c r="R156" s="16">
        <v>42232.702546296292</v>
      </c>
      <c r="S156" s="16">
        <v>42264.165972222225</v>
      </c>
    </row>
    <row r="157" spans="1:19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s="11" t="s">
        <v>8274</v>
      </c>
      <c r="P157">
        <v>141.29</v>
      </c>
      <c r="Q157">
        <v>102</v>
      </c>
      <c r="R157" s="16">
        <v>42239.957962962959</v>
      </c>
      <c r="S157" s="16">
        <v>42260</v>
      </c>
    </row>
    <row r="158" spans="1:19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s="11" t="s">
        <v>8274</v>
      </c>
      <c r="P158">
        <v>55.33</v>
      </c>
      <c r="Q158">
        <v>116</v>
      </c>
      <c r="R158" s="16">
        <v>42261.917395833334</v>
      </c>
      <c r="S158" s="16">
        <v>42291.917395833334</v>
      </c>
    </row>
    <row r="159" spans="1:19" ht="32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s="11" t="s">
        <v>8274</v>
      </c>
      <c r="P159">
        <v>46.42</v>
      </c>
      <c r="Q159">
        <v>136</v>
      </c>
      <c r="R159" s="16">
        <v>42102.743773148148</v>
      </c>
      <c r="S159" s="16">
        <v>42123.743773148148</v>
      </c>
    </row>
    <row r="160" spans="1:19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s="11" t="s">
        <v>8274</v>
      </c>
      <c r="P160">
        <v>57.2</v>
      </c>
      <c r="Q160">
        <v>133</v>
      </c>
      <c r="R160" s="16">
        <v>42538.73583333334</v>
      </c>
      <c r="S160" s="16">
        <v>42583.290972222225</v>
      </c>
    </row>
    <row r="161" spans="1:19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s="11" t="s">
        <v>8274</v>
      </c>
      <c r="P161">
        <v>59.6</v>
      </c>
      <c r="Q161">
        <v>116</v>
      </c>
      <c r="R161" s="16">
        <v>42056.65143518518</v>
      </c>
      <c r="S161" s="16">
        <v>42091.609768518523</v>
      </c>
    </row>
    <row r="162" spans="1:19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s="11" t="s">
        <v>8274</v>
      </c>
      <c r="P162">
        <v>89.59</v>
      </c>
      <c r="Q162">
        <v>105</v>
      </c>
      <c r="R162" s="16">
        <v>42696.624444444446</v>
      </c>
      <c r="S162" s="16">
        <v>42726.624444444446</v>
      </c>
    </row>
    <row r="163" spans="1:19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s="11" t="s">
        <v>8274</v>
      </c>
      <c r="P163">
        <v>204.05</v>
      </c>
      <c r="Q163">
        <v>102</v>
      </c>
      <c r="R163" s="16">
        <v>42186.855879629627</v>
      </c>
      <c r="S163" s="16">
        <v>42216.855879629627</v>
      </c>
    </row>
    <row r="164" spans="1:19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s="11" t="s">
        <v>8274</v>
      </c>
      <c r="P164">
        <v>48.7</v>
      </c>
      <c r="Q164">
        <v>175</v>
      </c>
      <c r="R164" s="16">
        <v>42493.219236111108</v>
      </c>
      <c r="S164" s="16">
        <v>42531.125</v>
      </c>
    </row>
    <row r="165" spans="1:19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s="11" t="s">
        <v>8274</v>
      </c>
      <c r="P165">
        <v>53.34</v>
      </c>
      <c r="Q165">
        <v>107</v>
      </c>
      <c r="R165" s="16">
        <v>42475.057164351849</v>
      </c>
      <c r="S165" s="16">
        <v>42505.057164351849</v>
      </c>
    </row>
    <row r="166" spans="1:19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s="11" t="s">
        <v>8274</v>
      </c>
      <c r="P166">
        <v>75.09</v>
      </c>
      <c r="Q166">
        <v>122</v>
      </c>
      <c r="R166" s="16">
        <v>42452.876909722225</v>
      </c>
      <c r="S166" s="16">
        <v>42473.876909722225</v>
      </c>
    </row>
    <row r="167" spans="1:19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s="11" t="s">
        <v>8274</v>
      </c>
      <c r="P167">
        <v>209.84</v>
      </c>
      <c r="Q167">
        <v>100</v>
      </c>
      <c r="R167" s="16">
        <v>42253.928530092591</v>
      </c>
      <c r="S167" s="16">
        <v>42283.928530092591</v>
      </c>
    </row>
    <row r="168" spans="1:19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s="11" t="s">
        <v>8274</v>
      </c>
      <c r="P168">
        <v>61.02</v>
      </c>
      <c r="Q168">
        <v>110</v>
      </c>
      <c r="R168" s="16">
        <v>42264.29178240741</v>
      </c>
      <c r="S168" s="16">
        <v>42294.29178240741</v>
      </c>
    </row>
    <row r="169" spans="1:19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s="11" t="s">
        <v>8274</v>
      </c>
      <c r="P169">
        <v>61</v>
      </c>
      <c r="Q169">
        <v>100</v>
      </c>
      <c r="R169" s="16">
        <v>42664.809560185182</v>
      </c>
      <c r="S169" s="16">
        <v>42685.916666666672</v>
      </c>
    </row>
    <row r="170" spans="1:19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s="11" t="s">
        <v>8274</v>
      </c>
      <c r="P170">
        <v>80.03</v>
      </c>
      <c r="Q170">
        <v>116</v>
      </c>
      <c r="R170" s="16">
        <v>42382.244409722218</v>
      </c>
      <c r="S170" s="16">
        <v>42396.041666666672</v>
      </c>
    </row>
    <row r="171" spans="1:19" ht="64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s="11" t="s">
        <v>8274</v>
      </c>
      <c r="P171">
        <v>93.98</v>
      </c>
      <c r="Q171">
        <v>100</v>
      </c>
      <c r="R171" s="16">
        <v>41826.871238425927</v>
      </c>
      <c r="S171" s="16">
        <v>41859.57916666667</v>
      </c>
    </row>
    <row r="172" spans="1:19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s="11" t="s">
        <v>8274</v>
      </c>
      <c r="P172">
        <v>61.94</v>
      </c>
      <c r="Q172">
        <v>106</v>
      </c>
      <c r="R172" s="16">
        <v>42499.039629629624</v>
      </c>
      <c r="S172" s="16">
        <v>42529.039629629624</v>
      </c>
    </row>
    <row r="173" spans="1:19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s="11" t="s">
        <v>8274</v>
      </c>
      <c r="P173">
        <v>66.45</v>
      </c>
      <c r="Q173">
        <v>101</v>
      </c>
      <c r="R173" s="16">
        <v>42513.045798611114</v>
      </c>
      <c r="S173" s="16">
        <v>42543.045798611114</v>
      </c>
    </row>
    <row r="174" spans="1:19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s="11" t="s">
        <v>8274</v>
      </c>
      <c r="P174">
        <v>35.799999999999997</v>
      </c>
      <c r="Q174">
        <v>107</v>
      </c>
      <c r="R174" s="16">
        <v>41914.100289351853</v>
      </c>
      <c r="S174" s="16">
        <v>41928.165972222225</v>
      </c>
    </row>
    <row r="175" spans="1:19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s="11" t="s">
        <v>8274</v>
      </c>
      <c r="P175">
        <v>145.65</v>
      </c>
      <c r="Q175">
        <v>102</v>
      </c>
      <c r="R175" s="16">
        <v>42521.010370370372</v>
      </c>
      <c r="S175" s="16">
        <v>42543.163194444445</v>
      </c>
    </row>
    <row r="176" spans="1:19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s="11" t="s">
        <v>8274</v>
      </c>
      <c r="P176">
        <v>142.28</v>
      </c>
      <c r="Q176">
        <v>101</v>
      </c>
      <c r="R176" s="16">
        <v>42041.714178240742</v>
      </c>
      <c r="S176" s="16">
        <v>42071.67251157407</v>
      </c>
    </row>
    <row r="177" spans="1:19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s="11" t="s">
        <v>8274</v>
      </c>
      <c r="P177">
        <v>292.77999999999997</v>
      </c>
      <c r="Q177">
        <v>146</v>
      </c>
      <c r="R177" s="16">
        <v>41822.57503472222</v>
      </c>
      <c r="S177" s="16">
        <v>41825.041666666664</v>
      </c>
    </row>
    <row r="178" spans="1:19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s="11" t="s">
        <v>8274</v>
      </c>
      <c r="P178">
        <v>80.400000000000006</v>
      </c>
      <c r="Q178">
        <v>105</v>
      </c>
      <c r="R178" s="16">
        <v>42248.697754629626</v>
      </c>
      <c r="S178" s="16">
        <v>42283.697754629626</v>
      </c>
    </row>
    <row r="179" spans="1:19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s="11" t="s">
        <v>8274</v>
      </c>
      <c r="P179">
        <v>72.290000000000006</v>
      </c>
      <c r="Q179">
        <v>100</v>
      </c>
      <c r="R179" s="16">
        <v>41809.860300925924</v>
      </c>
      <c r="S179" s="16">
        <v>41839.860300925924</v>
      </c>
    </row>
    <row r="180" spans="1:19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s="11" t="s">
        <v>8274</v>
      </c>
      <c r="P180">
        <v>32.97</v>
      </c>
      <c r="Q180">
        <v>105</v>
      </c>
      <c r="R180" s="16">
        <v>42148.676851851851</v>
      </c>
      <c r="S180" s="16">
        <v>42170.676851851851</v>
      </c>
    </row>
    <row r="181" spans="1:19" ht="48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s="11" t="s">
        <v>8274</v>
      </c>
      <c r="P181">
        <v>116.65</v>
      </c>
      <c r="Q181">
        <v>139</v>
      </c>
      <c r="R181" s="16">
        <v>42185.521087962959</v>
      </c>
      <c r="S181" s="16">
        <v>42215.521087962959</v>
      </c>
    </row>
    <row r="182" spans="1:19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s="11" t="s">
        <v>8274</v>
      </c>
      <c r="P182">
        <v>136.85</v>
      </c>
      <c r="Q182">
        <v>102</v>
      </c>
      <c r="R182" s="16">
        <v>42769.574999999997</v>
      </c>
      <c r="S182" s="16">
        <v>42790.574999999997</v>
      </c>
    </row>
    <row r="183" spans="1:19" ht="48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s="11" t="s">
        <v>8274</v>
      </c>
      <c r="P183">
        <v>177.62</v>
      </c>
      <c r="Q183">
        <v>104</v>
      </c>
      <c r="R183" s="16">
        <v>42549.665717592594</v>
      </c>
      <c r="S183" s="16">
        <v>42579.665717592594</v>
      </c>
    </row>
    <row r="184" spans="1:19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s="11" t="s">
        <v>8274</v>
      </c>
      <c r="P184">
        <v>109.08</v>
      </c>
      <c r="Q184">
        <v>138</v>
      </c>
      <c r="R184" s="16">
        <v>42685.974004629628</v>
      </c>
      <c r="S184" s="16">
        <v>42710.974004629628</v>
      </c>
    </row>
    <row r="185" spans="1:19" ht="48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s="11" t="s">
        <v>8274</v>
      </c>
      <c r="P185">
        <v>78.209999999999994</v>
      </c>
      <c r="Q185">
        <v>102</v>
      </c>
      <c r="R185" s="16">
        <v>42062.296412037031</v>
      </c>
      <c r="S185" s="16">
        <v>42095.207638888889</v>
      </c>
    </row>
    <row r="186" spans="1:19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s="11" t="s">
        <v>8274</v>
      </c>
      <c r="P186">
        <v>114.13</v>
      </c>
      <c r="Q186">
        <v>101</v>
      </c>
      <c r="R186" s="16">
        <v>41851.200150462959</v>
      </c>
      <c r="S186" s="16">
        <v>41881.200150462959</v>
      </c>
    </row>
    <row r="187" spans="1:19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s="11" t="s">
        <v>8274</v>
      </c>
      <c r="P187">
        <v>50</v>
      </c>
      <c r="Q187">
        <v>130</v>
      </c>
      <c r="R187" s="16">
        <v>42053.106111111112</v>
      </c>
      <c r="S187" s="16">
        <v>42112.025694444441</v>
      </c>
    </row>
    <row r="188" spans="1:19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s="11" t="s">
        <v>8274</v>
      </c>
      <c r="P188">
        <v>91.67</v>
      </c>
      <c r="Q188">
        <v>110</v>
      </c>
      <c r="R188" s="16">
        <v>42054.024421296301</v>
      </c>
      <c r="S188" s="16">
        <v>42061.024421296301</v>
      </c>
    </row>
    <row r="189" spans="1:19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s="11" t="s">
        <v>8274</v>
      </c>
      <c r="P189">
        <v>69.819999999999993</v>
      </c>
      <c r="Q189">
        <v>100</v>
      </c>
      <c r="R189" s="16">
        <v>42466.558796296296</v>
      </c>
      <c r="S189" s="16">
        <v>42490.165972222225</v>
      </c>
    </row>
    <row r="190" spans="1:19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s="11" t="s">
        <v>8274</v>
      </c>
      <c r="P190">
        <v>109.57</v>
      </c>
      <c r="Q190">
        <v>153</v>
      </c>
      <c r="R190" s="16">
        <v>42513.110787037032</v>
      </c>
      <c r="S190" s="16">
        <v>42534.708333333328</v>
      </c>
    </row>
    <row r="191" spans="1:19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s="11" t="s">
        <v>8274</v>
      </c>
      <c r="P191">
        <v>55.6</v>
      </c>
      <c r="Q191">
        <v>102</v>
      </c>
      <c r="R191" s="16">
        <v>42270.7269212963</v>
      </c>
      <c r="S191" s="16">
        <v>42306.167361111111</v>
      </c>
    </row>
    <row r="192" spans="1:19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s="11" t="s">
        <v>8274</v>
      </c>
      <c r="P192">
        <v>63.57</v>
      </c>
      <c r="Q192">
        <v>103</v>
      </c>
      <c r="R192" s="16">
        <v>41932.311099537037</v>
      </c>
      <c r="S192" s="16">
        <v>41962.352766203709</v>
      </c>
    </row>
    <row r="193" spans="1:19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s="11" t="s">
        <v>8274</v>
      </c>
      <c r="P193">
        <v>184.78</v>
      </c>
      <c r="Q193">
        <v>106</v>
      </c>
      <c r="R193" s="16">
        <v>42746.057106481487</v>
      </c>
      <c r="S193" s="16">
        <v>42791.057106481487</v>
      </c>
    </row>
    <row r="194" spans="1:19" ht="4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s="11" t="s">
        <v>8274</v>
      </c>
      <c r="P194">
        <v>83.43</v>
      </c>
      <c r="Q194">
        <v>113</v>
      </c>
      <c r="R194" s="16">
        <v>41866.025347222225</v>
      </c>
      <c r="S194" s="16">
        <v>41883.665972222225</v>
      </c>
    </row>
    <row r="195" spans="1:19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s="11" t="s">
        <v>8274</v>
      </c>
      <c r="P195">
        <v>54.5</v>
      </c>
      <c r="Q195">
        <v>218</v>
      </c>
      <c r="R195" s="16">
        <v>42056.091631944444</v>
      </c>
      <c r="S195" s="16">
        <v>42070.204861111109</v>
      </c>
    </row>
    <row r="196" spans="1:19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s="11" t="s">
        <v>8274</v>
      </c>
      <c r="P196">
        <v>302.31</v>
      </c>
      <c r="Q196">
        <v>101</v>
      </c>
      <c r="R196" s="16">
        <v>41851.771354166667</v>
      </c>
      <c r="S196" s="16">
        <v>41870.666666666664</v>
      </c>
    </row>
    <row r="197" spans="1:19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s="11" t="s">
        <v>8274</v>
      </c>
      <c r="P197">
        <v>866.67</v>
      </c>
      <c r="Q197">
        <v>104</v>
      </c>
      <c r="R197" s="16">
        <v>42321.101759259262</v>
      </c>
      <c r="S197" s="16">
        <v>42351.101759259262</v>
      </c>
    </row>
    <row r="198" spans="1:19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s="11" t="s">
        <v>8274</v>
      </c>
      <c r="P198">
        <v>61.39</v>
      </c>
      <c r="Q198">
        <v>221</v>
      </c>
      <c r="R198" s="16">
        <v>42107.067557870367</v>
      </c>
      <c r="S198" s="16">
        <v>42137.067557870367</v>
      </c>
    </row>
    <row r="199" spans="1:19" ht="32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s="11" t="s">
        <v>8274</v>
      </c>
      <c r="P199">
        <v>45.48</v>
      </c>
      <c r="Q199">
        <v>105</v>
      </c>
      <c r="R199" s="16">
        <v>41969.199756944443</v>
      </c>
      <c r="S199" s="16">
        <v>42005.208333333328</v>
      </c>
    </row>
    <row r="200" spans="1:19" ht="48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s="11" t="s">
        <v>8274</v>
      </c>
      <c r="P200">
        <v>67.92</v>
      </c>
      <c r="Q200">
        <v>118</v>
      </c>
      <c r="R200" s="16">
        <v>42690.334317129629</v>
      </c>
      <c r="S200" s="16">
        <v>42721.333333333328</v>
      </c>
    </row>
    <row r="201" spans="1:19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s="11" t="s">
        <v>8274</v>
      </c>
      <c r="P201">
        <v>30.78</v>
      </c>
      <c r="Q201">
        <v>139</v>
      </c>
      <c r="R201" s="16">
        <v>42312.874594907407</v>
      </c>
      <c r="S201" s="16">
        <v>42340.874594907407</v>
      </c>
    </row>
    <row r="202" spans="1:19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s="11" t="s">
        <v>8274</v>
      </c>
      <c r="P202">
        <v>38.33</v>
      </c>
      <c r="Q202">
        <v>104</v>
      </c>
      <c r="R202" s="16">
        <v>41855.548101851848</v>
      </c>
      <c r="S202" s="16">
        <v>41876.207638888889</v>
      </c>
    </row>
    <row r="203" spans="1:19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s="11" t="s">
        <v>8274</v>
      </c>
      <c r="P203">
        <v>421.11</v>
      </c>
      <c r="Q203">
        <v>100</v>
      </c>
      <c r="R203" s="16">
        <v>42059.701319444444</v>
      </c>
      <c r="S203" s="16">
        <v>42119.659652777773</v>
      </c>
    </row>
    <row r="204" spans="1:19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s="11" t="s">
        <v>8274</v>
      </c>
      <c r="P204">
        <v>111.89</v>
      </c>
      <c r="Q204">
        <v>104</v>
      </c>
      <c r="R204" s="16">
        <v>41937.95344907407</v>
      </c>
      <c r="S204" s="16">
        <v>41972.995115740734</v>
      </c>
    </row>
    <row r="205" spans="1:19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s="11" t="s">
        <v>8274</v>
      </c>
      <c r="P205">
        <v>85.21</v>
      </c>
      <c r="Q205">
        <v>102</v>
      </c>
      <c r="R205" s="16">
        <v>42044.184988425928</v>
      </c>
      <c r="S205" s="16">
        <v>42074.143321759257</v>
      </c>
    </row>
    <row r="206" spans="1:19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s="11" t="s">
        <v>8274</v>
      </c>
      <c r="P206">
        <v>65.17</v>
      </c>
      <c r="Q206">
        <v>112</v>
      </c>
      <c r="R206" s="16">
        <v>42524.782638888893</v>
      </c>
      <c r="S206" s="16">
        <v>42544.782638888893</v>
      </c>
    </row>
    <row r="207" spans="1:19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s="11" t="s">
        <v>8274</v>
      </c>
      <c r="P207">
        <v>93.76</v>
      </c>
      <c r="Q207">
        <v>100</v>
      </c>
      <c r="R207" s="16">
        <v>42292.087592592594</v>
      </c>
      <c r="S207" s="16">
        <v>42329.125</v>
      </c>
    </row>
    <row r="208" spans="1:19" ht="48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s="11" t="s">
        <v>8274</v>
      </c>
      <c r="P208">
        <v>133.33000000000001</v>
      </c>
      <c r="Q208">
        <v>100</v>
      </c>
      <c r="R208" s="16">
        <v>41953.8675</v>
      </c>
      <c r="S208" s="16">
        <v>41983.8675</v>
      </c>
    </row>
    <row r="209" spans="1:19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s="11" t="s">
        <v>8274</v>
      </c>
      <c r="P209">
        <v>51.22</v>
      </c>
      <c r="Q209">
        <v>105</v>
      </c>
      <c r="R209" s="16">
        <v>41946.644745370373</v>
      </c>
      <c r="S209" s="16">
        <v>41976.644745370373</v>
      </c>
    </row>
    <row r="210" spans="1:19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s="11" t="s">
        <v>8274</v>
      </c>
      <c r="P210">
        <v>100.17</v>
      </c>
      <c r="Q210">
        <v>117</v>
      </c>
      <c r="R210" s="16">
        <v>41947.762592592589</v>
      </c>
      <c r="S210" s="16">
        <v>41987.762592592597</v>
      </c>
    </row>
    <row r="211" spans="1:19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s="11" t="s">
        <v>8274</v>
      </c>
      <c r="P211">
        <v>184.68</v>
      </c>
      <c r="Q211">
        <v>115</v>
      </c>
      <c r="R211" s="16">
        <v>42494.563449074078</v>
      </c>
      <c r="S211" s="16">
        <v>42524.563449074078</v>
      </c>
    </row>
    <row r="212" spans="1:19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s="11" t="s">
        <v>8274</v>
      </c>
      <c r="P212">
        <v>69.819999999999993</v>
      </c>
      <c r="Q212">
        <v>102</v>
      </c>
      <c r="R212" s="16">
        <v>41815.774826388886</v>
      </c>
      <c r="S212" s="16">
        <v>41830.774826388886</v>
      </c>
    </row>
    <row r="213" spans="1:19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s="11" t="s">
        <v>8274</v>
      </c>
      <c r="P213">
        <v>61.94</v>
      </c>
      <c r="Q213">
        <v>223</v>
      </c>
      <c r="R213" s="16">
        <v>41830.545694444445</v>
      </c>
      <c r="S213" s="16">
        <v>41859.936111111114</v>
      </c>
    </row>
    <row r="214" spans="1:19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s="11" t="s">
        <v>8274</v>
      </c>
      <c r="P214">
        <v>36.07</v>
      </c>
      <c r="Q214">
        <v>106</v>
      </c>
      <c r="R214" s="16">
        <v>41923.921643518523</v>
      </c>
      <c r="S214" s="16">
        <v>41949.031944444447</v>
      </c>
    </row>
    <row r="215" spans="1:19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s="11" t="s">
        <v>8274</v>
      </c>
      <c r="P215">
        <v>55.89</v>
      </c>
      <c r="Q215">
        <v>104</v>
      </c>
      <c r="R215" s="16">
        <v>41764.44663194444</v>
      </c>
      <c r="S215" s="16">
        <v>41791.165972222225</v>
      </c>
    </row>
    <row r="216" spans="1:19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s="11" t="s">
        <v>8274</v>
      </c>
      <c r="P216">
        <v>68.349999999999994</v>
      </c>
      <c r="Q216">
        <v>111</v>
      </c>
      <c r="R216" s="16">
        <v>41941.75203703704</v>
      </c>
      <c r="S216" s="16">
        <v>41964.708333333328</v>
      </c>
    </row>
    <row r="217" spans="1:19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s="11" t="s">
        <v>8274</v>
      </c>
      <c r="P217">
        <v>118.13</v>
      </c>
      <c r="Q217">
        <v>100</v>
      </c>
      <c r="R217" s="16">
        <v>41834.953865740739</v>
      </c>
      <c r="S217" s="16">
        <v>41879.953865740739</v>
      </c>
    </row>
    <row r="218" spans="1:19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s="11" t="s">
        <v>8274</v>
      </c>
      <c r="P218">
        <v>99.79</v>
      </c>
      <c r="Q218">
        <v>110</v>
      </c>
      <c r="R218" s="16">
        <v>42290.61855324074</v>
      </c>
      <c r="S218" s="16">
        <v>42320.104861111111</v>
      </c>
    </row>
    <row r="219" spans="1:19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s="11" t="s">
        <v>8274</v>
      </c>
      <c r="P219">
        <v>203.33</v>
      </c>
      <c r="Q219">
        <v>122</v>
      </c>
      <c r="R219" s="16">
        <v>42152.503495370373</v>
      </c>
      <c r="S219" s="16">
        <v>42172.503495370373</v>
      </c>
    </row>
    <row r="220" spans="1:19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s="11" t="s">
        <v>8274</v>
      </c>
      <c r="P220">
        <v>110.23</v>
      </c>
      <c r="Q220">
        <v>100</v>
      </c>
      <c r="R220" s="16">
        <v>41791.492777777778</v>
      </c>
      <c r="S220" s="16">
        <v>41836.492777777778</v>
      </c>
    </row>
    <row r="221" spans="1:19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s="11" t="s">
        <v>8274</v>
      </c>
      <c r="P221">
        <v>58.61</v>
      </c>
      <c r="Q221">
        <v>211</v>
      </c>
      <c r="R221" s="16">
        <v>41808.991944444446</v>
      </c>
      <c r="S221" s="16">
        <v>41838.991944444446</v>
      </c>
    </row>
    <row r="222" spans="1:19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s="11" t="s">
        <v>8274</v>
      </c>
      <c r="P222">
        <v>81.38</v>
      </c>
      <c r="Q222">
        <v>109</v>
      </c>
      <c r="R222" s="16">
        <v>42500.041550925926</v>
      </c>
      <c r="S222" s="16">
        <v>42527.291666666672</v>
      </c>
    </row>
    <row r="223" spans="1:19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s="11" t="s">
        <v>8274</v>
      </c>
      <c r="P223">
        <v>199.17</v>
      </c>
      <c r="Q223">
        <v>104</v>
      </c>
      <c r="R223" s="16">
        <v>42265.022824074069</v>
      </c>
      <c r="S223" s="16">
        <v>42285.022824074069</v>
      </c>
    </row>
    <row r="224" spans="1:19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s="11" t="s">
        <v>8274</v>
      </c>
      <c r="P224">
        <v>46.43</v>
      </c>
      <c r="Q224">
        <v>130</v>
      </c>
      <c r="R224" s="16">
        <v>42053.733078703706</v>
      </c>
      <c r="S224" s="16">
        <v>42063.207638888889</v>
      </c>
    </row>
    <row r="225" spans="1:19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s="11" t="s">
        <v>8274</v>
      </c>
      <c r="P225">
        <v>70.569999999999993</v>
      </c>
      <c r="Q225">
        <v>104</v>
      </c>
      <c r="R225" s="16">
        <v>42675.832465277781</v>
      </c>
      <c r="S225" s="16">
        <v>42705.332638888889</v>
      </c>
    </row>
    <row r="226" spans="1:19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s="11" t="s">
        <v>8274</v>
      </c>
      <c r="P226">
        <v>22.22</v>
      </c>
      <c r="Q226">
        <v>100</v>
      </c>
      <c r="R226" s="16">
        <v>42467.144166666665</v>
      </c>
      <c r="S226" s="16">
        <v>42477.979166666672</v>
      </c>
    </row>
    <row r="227" spans="1:19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s="11" t="s">
        <v>8274</v>
      </c>
      <c r="P227">
        <v>37.78</v>
      </c>
      <c r="Q227">
        <v>100</v>
      </c>
      <c r="R227" s="16">
        <v>41894.91375</v>
      </c>
      <c r="S227" s="16">
        <v>41938.029861111114</v>
      </c>
    </row>
    <row r="228" spans="1:19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s="11" t="s">
        <v>8274</v>
      </c>
      <c r="P228">
        <v>72.05</v>
      </c>
      <c r="Q228">
        <v>101</v>
      </c>
      <c r="R228" s="16">
        <v>41752.83457175926</v>
      </c>
      <c r="S228" s="16">
        <v>41782.83457175926</v>
      </c>
    </row>
    <row r="229" spans="1:19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s="11" t="s">
        <v>8274</v>
      </c>
      <c r="P229">
        <v>103.21</v>
      </c>
      <c r="Q229">
        <v>101</v>
      </c>
      <c r="R229" s="16">
        <v>42037.791238425925</v>
      </c>
      <c r="S229" s="16">
        <v>42067.791238425925</v>
      </c>
    </row>
    <row r="230" spans="1:19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s="11" t="s">
        <v>8274</v>
      </c>
      <c r="P230">
        <v>35</v>
      </c>
      <c r="Q230">
        <v>140</v>
      </c>
      <c r="R230" s="16">
        <v>42088.911354166667</v>
      </c>
      <c r="S230" s="16">
        <v>42118.911354166667</v>
      </c>
    </row>
    <row r="231" spans="1:19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s="11" t="s">
        <v>8274</v>
      </c>
      <c r="P231">
        <v>81.78</v>
      </c>
      <c r="Q231">
        <v>104</v>
      </c>
      <c r="R231" s="16">
        <v>42018.676898148144</v>
      </c>
      <c r="S231" s="16">
        <v>42040.290972222225</v>
      </c>
    </row>
    <row r="232" spans="1:19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s="11" t="s">
        <v>8274</v>
      </c>
      <c r="P232">
        <v>297.02999999999997</v>
      </c>
      <c r="Q232">
        <v>103</v>
      </c>
      <c r="R232" s="16">
        <v>41884.617314814815</v>
      </c>
      <c r="S232" s="16">
        <v>41916.617314814815</v>
      </c>
    </row>
    <row r="233" spans="1:19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s="11" t="s">
        <v>8274</v>
      </c>
      <c r="P233">
        <v>46.61</v>
      </c>
      <c r="Q233">
        <v>108</v>
      </c>
      <c r="R233" s="16">
        <v>41884.056747685187</v>
      </c>
      <c r="S233" s="16">
        <v>41903.083333333336</v>
      </c>
    </row>
    <row r="234" spans="1:19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s="11" t="s">
        <v>8274</v>
      </c>
      <c r="P234">
        <v>95.24</v>
      </c>
      <c r="Q234">
        <v>100</v>
      </c>
      <c r="R234" s="16">
        <v>41839.730937500004</v>
      </c>
      <c r="S234" s="16">
        <v>41869.730937500004</v>
      </c>
    </row>
    <row r="235" spans="1:19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s="11" t="s">
        <v>8274</v>
      </c>
      <c r="P235">
        <v>52.21</v>
      </c>
      <c r="Q235">
        <v>110</v>
      </c>
      <c r="R235" s="16">
        <v>42380.581180555557</v>
      </c>
      <c r="S235" s="16">
        <v>42405.916666666672</v>
      </c>
    </row>
    <row r="236" spans="1:19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s="11" t="s">
        <v>8274</v>
      </c>
      <c r="P236">
        <v>134.15</v>
      </c>
      <c r="Q236">
        <v>100</v>
      </c>
      <c r="R236" s="16">
        <v>41776.063136574077</v>
      </c>
      <c r="S236" s="16">
        <v>41807.125</v>
      </c>
    </row>
    <row r="237" spans="1:19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s="11" t="s">
        <v>8274</v>
      </c>
      <c r="P237">
        <v>62.83</v>
      </c>
      <c r="Q237">
        <v>106</v>
      </c>
      <c r="R237" s="16">
        <v>41800.380428240744</v>
      </c>
      <c r="S237" s="16">
        <v>41830.380428240744</v>
      </c>
    </row>
    <row r="238" spans="1:19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s="11" t="s">
        <v>8274</v>
      </c>
      <c r="P238">
        <v>58.95</v>
      </c>
      <c r="Q238">
        <v>112</v>
      </c>
      <c r="R238" s="16">
        <v>42572.61681712963</v>
      </c>
      <c r="S238" s="16">
        <v>42589.125</v>
      </c>
    </row>
    <row r="239" spans="1:19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s="11" t="s">
        <v>8274</v>
      </c>
      <c r="P239">
        <v>143.11000000000001</v>
      </c>
      <c r="Q239">
        <v>106</v>
      </c>
      <c r="R239" s="16">
        <v>41851.541585648149</v>
      </c>
      <c r="S239" s="16">
        <v>41872.686111111114</v>
      </c>
    </row>
    <row r="240" spans="1:19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s="11" t="s">
        <v>8274</v>
      </c>
      <c r="P240">
        <v>84.17</v>
      </c>
      <c r="Q240">
        <v>101</v>
      </c>
      <c r="R240" s="16">
        <v>42205.710879629631</v>
      </c>
      <c r="S240" s="16">
        <v>42235.710879629631</v>
      </c>
    </row>
    <row r="241" spans="1:19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s="11" t="s">
        <v>8274</v>
      </c>
      <c r="P241">
        <v>89.79</v>
      </c>
      <c r="Q241">
        <v>135</v>
      </c>
      <c r="R241" s="16">
        <v>42374.911226851851</v>
      </c>
      <c r="S241" s="16">
        <v>42388.207638888889</v>
      </c>
    </row>
    <row r="242" spans="1:19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s="11" t="s">
        <v>8274</v>
      </c>
      <c r="P242">
        <v>64.16</v>
      </c>
      <c r="Q242">
        <v>105</v>
      </c>
      <c r="R242" s="16">
        <v>41809.12300925926</v>
      </c>
      <c r="S242" s="16">
        <v>41831.677083333336</v>
      </c>
    </row>
    <row r="243" spans="1:19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s="11" t="s">
        <v>8274</v>
      </c>
      <c r="P243">
        <v>59.65</v>
      </c>
      <c r="Q243">
        <v>103</v>
      </c>
      <c r="R243" s="16">
        <v>42294.429641203707</v>
      </c>
      <c r="S243" s="16">
        <v>42321.845138888893</v>
      </c>
    </row>
    <row r="244" spans="1:19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s="11" t="s">
        <v>8274</v>
      </c>
      <c r="P244">
        <v>31.25</v>
      </c>
      <c r="Q244">
        <v>100</v>
      </c>
      <c r="R244" s="16">
        <v>42124.841111111105</v>
      </c>
      <c r="S244" s="16">
        <v>42154.841111111105</v>
      </c>
    </row>
    <row r="245" spans="1:19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s="11" t="s">
        <v>8274</v>
      </c>
      <c r="P245">
        <v>41.22</v>
      </c>
      <c r="Q245">
        <v>186</v>
      </c>
      <c r="R245" s="16">
        <v>41861.524837962963</v>
      </c>
      <c r="S245" s="16">
        <v>41891.524837962963</v>
      </c>
    </row>
    <row r="246" spans="1:19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s="11" t="s">
        <v>8274</v>
      </c>
      <c r="P246">
        <v>77</v>
      </c>
      <c r="Q246">
        <v>108</v>
      </c>
      <c r="R246" s="16">
        <v>42402.889027777783</v>
      </c>
      <c r="S246" s="16">
        <v>42447.847361111111</v>
      </c>
    </row>
    <row r="247" spans="1:19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s="11" t="s">
        <v>8274</v>
      </c>
      <c r="P247">
        <v>51.22</v>
      </c>
      <c r="Q247">
        <v>110</v>
      </c>
      <c r="R247" s="16">
        <v>41960.119085648148</v>
      </c>
      <c r="S247" s="16">
        <v>41990.119085648148</v>
      </c>
    </row>
    <row r="248" spans="1:19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s="11" t="s">
        <v>8274</v>
      </c>
      <c r="P248">
        <v>68.25</v>
      </c>
      <c r="Q248">
        <v>171</v>
      </c>
      <c r="R248" s="16">
        <v>42532.052523148144</v>
      </c>
      <c r="S248" s="16">
        <v>42560.166666666672</v>
      </c>
    </row>
    <row r="249" spans="1:19" ht="4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s="11" t="s">
        <v>8274</v>
      </c>
      <c r="P249">
        <v>41.13</v>
      </c>
      <c r="Q249">
        <v>101</v>
      </c>
      <c r="R249" s="16">
        <v>42088.723692129628</v>
      </c>
      <c r="S249" s="16">
        <v>42115.723692129628</v>
      </c>
    </row>
    <row r="250" spans="1:19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s="11" t="s">
        <v>8274</v>
      </c>
      <c r="P250">
        <v>41.41</v>
      </c>
      <c r="Q250">
        <v>153</v>
      </c>
      <c r="R250" s="16">
        <v>41820.639189814814</v>
      </c>
      <c r="S250" s="16">
        <v>41843.165972222225</v>
      </c>
    </row>
    <row r="251" spans="1:19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s="11" t="s">
        <v>8274</v>
      </c>
      <c r="P251">
        <v>145.87</v>
      </c>
      <c r="Q251">
        <v>101</v>
      </c>
      <c r="R251" s="16">
        <v>42626.7503125</v>
      </c>
      <c r="S251" s="16">
        <v>42656.7503125</v>
      </c>
    </row>
    <row r="252" spans="1:19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s="11" t="s">
        <v>8274</v>
      </c>
      <c r="P252">
        <v>358.69</v>
      </c>
      <c r="Q252">
        <v>191</v>
      </c>
      <c r="R252" s="16">
        <v>41821.205636574072</v>
      </c>
      <c r="S252" s="16">
        <v>41852.290972222225</v>
      </c>
    </row>
    <row r="253" spans="1:19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s="11" t="s">
        <v>8274</v>
      </c>
      <c r="P253">
        <v>50.98</v>
      </c>
      <c r="Q253">
        <v>140</v>
      </c>
      <c r="R253" s="16">
        <v>42016.706678240742</v>
      </c>
      <c r="S253" s="16">
        <v>42047.249305555553</v>
      </c>
    </row>
    <row r="254" spans="1:19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s="11" t="s">
        <v>8274</v>
      </c>
      <c r="P254">
        <v>45.04</v>
      </c>
      <c r="Q254">
        <v>124</v>
      </c>
      <c r="R254" s="16">
        <v>42011.202581018515</v>
      </c>
      <c r="S254" s="16">
        <v>42038.185416666667</v>
      </c>
    </row>
    <row r="255" spans="1:19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s="11" t="s">
        <v>8274</v>
      </c>
      <c r="P255">
        <v>57.92</v>
      </c>
      <c r="Q255">
        <v>139</v>
      </c>
      <c r="R255" s="16">
        <v>42643.632858796293</v>
      </c>
      <c r="S255" s="16">
        <v>42672.125</v>
      </c>
    </row>
    <row r="256" spans="1:19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s="11" t="s">
        <v>8274</v>
      </c>
      <c r="P256">
        <v>29.71</v>
      </c>
      <c r="Q256">
        <v>202</v>
      </c>
      <c r="R256" s="16">
        <v>42179.898472222223</v>
      </c>
      <c r="S256" s="16">
        <v>42195.75</v>
      </c>
    </row>
    <row r="257" spans="1:19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s="11" t="s">
        <v>8274</v>
      </c>
      <c r="P257">
        <v>55.01</v>
      </c>
      <c r="Q257">
        <v>102</v>
      </c>
      <c r="R257" s="16">
        <v>42575.130057870367</v>
      </c>
      <c r="S257" s="16">
        <v>42605.130057870367</v>
      </c>
    </row>
    <row r="258" spans="1:19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s="11" t="s">
        <v>8274</v>
      </c>
      <c r="P258">
        <v>72.95</v>
      </c>
      <c r="Q258">
        <v>127</v>
      </c>
      <c r="R258" s="16">
        <v>42420.019097222219</v>
      </c>
      <c r="S258" s="16">
        <v>42479.977430555555</v>
      </c>
    </row>
    <row r="259" spans="1:19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s="11" t="s">
        <v>8274</v>
      </c>
      <c r="P259">
        <v>64.47</v>
      </c>
      <c r="Q259">
        <v>101</v>
      </c>
      <c r="R259" s="16">
        <v>42053.671666666662</v>
      </c>
      <c r="S259" s="16">
        <v>42083.630000000005</v>
      </c>
    </row>
    <row r="260" spans="1:19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s="11" t="s">
        <v>8274</v>
      </c>
      <c r="P260">
        <v>716.35</v>
      </c>
      <c r="Q260">
        <v>122</v>
      </c>
      <c r="R260" s="16">
        <v>42605.765381944439</v>
      </c>
      <c r="S260" s="16">
        <v>42634.125</v>
      </c>
    </row>
    <row r="261" spans="1:19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s="11" t="s">
        <v>8274</v>
      </c>
      <c r="P261">
        <v>50.4</v>
      </c>
      <c r="Q261">
        <v>113</v>
      </c>
      <c r="R261" s="16">
        <v>42458.641724537039</v>
      </c>
      <c r="S261" s="16">
        <v>42488.641724537039</v>
      </c>
    </row>
    <row r="262" spans="1:19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s="11" t="s">
        <v>8274</v>
      </c>
      <c r="P262">
        <v>41.67</v>
      </c>
      <c r="Q262">
        <v>150</v>
      </c>
      <c r="R262" s="16">
        <v>42529.022013888884</v>
      </c>
      <c r="S262" s="16">
        <v>42566.901388888888</v>
      </c>
    </row>
    <row r="263" spans="1:19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s="11" t="s">
        <v>8274</v>
      </c>
      <c r="P263">
        <v>88.74</v>
      </c>
      <c r="Q263">
        <v>102</v>
      </c>
      <c r="R263" s="16">
        <v>41928.170497685183</v>
      </c>
      <c r="S263" s="16">
        <v>41949.249305555553</v>
      </c>
    </row>
    <row r="264" spans="1:19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s="11" t="s">
        <v>8274</v>
      </c>
      <c r="P264">
        <v>148.47999999999999</v>
      </c>
      <c r="Q264">
        <v>100</v>
      </c>
      <c r="R264" s="16">
        <v>42062.834444444445</v>
      </c>
      <c r="S264" s="16">
        <v>42083.852083333331</v>
      </c>
    </row>
    <row r="265" spans="1:19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s="11" t="s">
        <v>8274</v>
      </c>
      <c r="P265">
        <v>52</v>
      </c>
      <c r="Q265">
        <v>104</v>
      </c>
      <c r="R265" s="16">
        <v>41921.279976851853</v>
      </c>
      <c r="S265" s="16">
        <v>41939.125</v>
      </c>
    </row>
    <row r="266" spans="1:19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s="11" t="s">
        <v>8274</v>
      </c>
      <c r="P266">
        <v>53.23</v>
      </c>
      <c r="Q266">
        <v>115</v>
      </c>
      <c r="R266" s="16">
        <v>42128.736608796295</v>
      </c>
      <c r="S266" s="16">
        <v>42141.125</v>
      </c>
    </row>
    <row r="267" spans="1:19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s="11" t="s">
        <v>8274</v>
      </c>
      <c r="P267">
        <v>39.6</v>
      </c>
      <c r="Q267">
        <v>113</v>
      </c>
      <c r="R267" s="16">
        <v>42053.916921296302</v>
      </c>
      <c r="S267" s="16">
        <v>42079.875</v>
      </c>
    </row>
    <row r="268" spans="1:19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s="11" t="s">
        <v>8274</v>
      </c>
      <c r="P268">
        <v>164.62</v>
      </c>
      <c r="Q268">
        <v>143</v>
      </c>
      <c r="R268" s="16">
        <v>42171.317442129628</v>
      </c>
      <c r="S268" s="16">
        <v>42195.875</v>
      </c>
    </row>
    <row r="269" spans="1:19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s="11" t="s">
        <v>8274</v>
      </c>
      <c r="P269">
        <v>40.29</v>
      </c>
      <c r="Q269">
        <v>160</v>
      </c>
      <c r="R269" s="16">
        <v>41793.668761574074</v>
      </c>
      <c r="S269" s="16">
        <v>41823.668761574074</v>
      </c>
    </row>
    <row r="270" spans="1:19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s="11" t="s">
        <v>8274</v>
      </c>
      <c r="P270">
        <v>64.91</v>
      </c>
      <c r="Q270">
        <v>114</v>
      </c>
      <c r="R270" s="16">
        <v>42506.760405092587</v>
      </c>
      <c r="S270" s="16">
        <v>42536.760405092587</v>
      </c>
    </row>
    <row r="271" spans="1:19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s="11" t="s">
        <v>8274</v>
      </c>
      <c r="P271">
        <v>55.33</v>
      </c>
      <c r="Q271">
        <v>101</v>
      </c>
      <c r="R271" s="16">
        <v>42372.693055555559</v>
      </c>
      <c r="S271" s="16">
        <v>42402.693055555559</v>
      </c>
    </row>
    <row r="272" spans="1:19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s="11" t="s">
        <v>8274</v>
      </c>
      <c r="P272">
        <v>83.14</v>
      </c>
      <c r="Q272">
        <v>155</v>
      </c>
      <c r="R272" s="16">
        <v>42126.87501157407</v>
      </c>
      <c r="S272" s="16">
        <v>42158.290972222225</v>
      </c>
    </row>
    <row r="273" spans="1:19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s="11" t="s">
        <v>8274</v>
      </c>
      <c r="P273">
        <v>125.38</v>
      </c>
      <c r="Q273">
        <v>121</v>
      </c>
      <c r="R273" s="16">
        <v>42087.768055555556</v>
      </c>
      <c r="S273" s="16">
        <v>42111.666666666672</v>
      </c>
    </row>
    <row r="274" spans="1:19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s="11" t="s">
        <v>8274</v>
      </c>
      <c r="P274">
        <v>47.22</v>
      </c>
      <c r="Q274">
        <v>128</v>
      </c>
      <c r="R274" s="16">
        <v>42443.802361111113</v>
      </c>
      <c r="S274" s="16">
        <v>42473.802361111113</v>
      </c>
    </row>
    <row r="275" spans="1:19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s="11" t="s">
        <v>8274</v>
      </c>
      <c r="P275">
        <v>79.099999999999994</v>
      </c>
      <c r="Q275">
        <v>158</v>
      </c>
      <c r="R275" s="16">
        <v>42121.249814814815</v>
      </c>
      <c r="S275" s="16">
        <v>42142.249814814815</v>
      </c>
    </row>
    <row r="276" spans="1:19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s="11" t="s">
        <v>8274</v>
      </c>
      <c r="P276">
        <v>114.29</v>
      </c>
      <c r="Q276">
        <v>105</v>
      </c>
      <c r="R276" s="16">
        <v>42268.009224537032</v>
      </c>
      <c r="S276" s="16">
        <v>42303.009224537032</v>
      </c>
    </row>
    <row r="277" spans="1:19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s="11" t="s">
        <v>8274</v>
      </c>
      <c r="P277">
        <v>51.72</v>
      </c>
      <c r="Q277">
        <v>100</v>
      </c>
      <c r="R277" s="16">
        <v>41848.866157407407</v>
      </c>
      <c r="S277" s="16">
        <v>41868.21597222222</v>
      </c>
    </row>
    <row r="278" spans="1:19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s="11" t="s">
        <v>8274</v>
      </c>
      <c r="P278">
        <v>30.77</v>
      </c>
      <c r="Q278">
        <v>100</v>
      </c>
      <c r="R278" s="16">
        <v>42689.214988425927</v>
      </c>
      <c r="S278" s="16">
        <v>42700.25</v>
      </c>
    </row>
    <row r="279" spans="1:19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s="11" t="s">
        <v>8274</v>
      </c>
      <c r="P279">
        <v>47.85</v>
      </c>
      <c r="Q279">
        <v>124</v>
      </c>
      <c r="R279" s="16">
        <v>42584.846828703703</v>
      </c>
      <c r="S279" s="16">
        <v>42624.846828703703</v>
      </c>
    </row>
    <row r="280" spans="1:19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s="11" t="s">
        <v>8274</v>
      </c>
      <c r="P280">
        <v>34.409999999999997</v>
      </c>
      <c r="Q280">
        <v>109</v>
      </c>
      <c r="R280" s="16">
        <v>42511.741944444439</v>
      </c>
      <c r="S280" s="16">
        <v>42523.916666666672</v>
      </c>
    </row>
    <row r="281" spans="1:19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s="11" t="s">
        <v>8274</v>
      </c>
      <c r="P281">
        <v>60.29</v>
      </c>
      <c r="Q281">
        <v>106</v>
      </c>
      <c r="R281" s="16">
        <v>42132.036168981482</v>
      </c>
      <c r="S281" s="16">
        <v>42186.290972222225</v>
      </c>
    </row>
    <row r="282" spans="1:19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s="11" t="s">
        <v>8274</v>
      </c>
      <c r="P282">
        <v>25.31</v>
      </c>
      <c r="Q282">
        <v>106</v>
      </c>
      <c r="R282" s="16">
        <v>42419.91942129629</v>
      </c>
      <c r="S282" s="16">
        <v>42436.207638888889</v>
      </c>
    </row>
    <row r="283" spans="1:19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s="11" t="s">
        <v>8274</v>
      </c>
      <c r="P283">
        <v>136</v>
      </c>
      <c r="Q283">
        <v>105</v>
      </c>
      <c r="R283" s="16">
        <v>42430.839398148149</v>
      </c>
      <c r="S283" s="16">
        <v>42445.165972222225</v>
      </c>
    </row>
    <row r="284" spans="1:19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s="11" t="s">
        <v>8274</v>
      </c>
      <c r="P284">
        <v>125</v>
      </c>
      <c r="Q284">
        <v>100</v>
      </c>
      <c r="R284" s="16">
        <v>42297.748738425929</v>
      </c>
      <c r="S284" s="16">
        <v>42327.790405092594</v>
      </c>
    </row>
    <row r="285" spans="1:19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s="11" t="s">
        <v>8274</v>
      </c>
      <c r="P285">
        <v>66.510000000000005</v>
      </c>
      <c r="Q285">
        <v>104</v>
      </c>
      <c r="R285" s="16">
        <v>41760.935706018521</v>
      </c>
      <c r="S285" s="16">
        <v>41772.166666666664</v>
      </c>
    </row>
    <row r="286" spans="1:19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s="11" t="s">
        <v>8274</v>
      </c>
      <c r="P286">
        <v>105</v>
      </c>
      <c r="Q286">
        <v>102</v>
      </c>
      <c r="R286" s="16">
        <v>41829.734259259261</v>
      </c>
      <c r="S286" s="16">
        <v>41874.734259259261</v>
      </c>
    </row>
    <row r="287" spans="1:19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s="11" t="s">
        <v>8274</v>
      </c>
      <c r="P287">
        <v>145</v>
      </c>
      <c r="Q287">
        <v>104</v>
      </c>
      <c r="R287" s="16">
        <v>42491.92288194444</v>
      </c>
      <c r="S287" s="16">
        <v>42521.92288194444</v>
      </c>
    </row>
    <row r="288" spans="1:19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s="11" t="s">
        <v>8274</v>
      </c>
      <c r="P288">
        <v>96.67</v>
      </c>
      <c r="Q288">
        <v>106</v>
      </c>
      <c r="R288" s="16">
        <v>41950.859560185185</v>
      </c>
      <c r="S288" s="16">
        <v>41964.204861111109</v>
      </c>
    </row>
    <row r="289" spans="1:19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s="11" t="s">
        <v>8274</v>
      </c>
      <c r="P289">
        <v>60.33</v>
      </c>
      <c r="Q289">
        <v>101</v>
      </c>
      <c r="R289" s="16">
        <v>41802.62090277778</v>
      </c>
      <c r="S289" s="16">
        <v>41822.62090277778</v>
      </c>
    </row>
    <row r="290" spans="1:19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s="11" t="s">
        <v>8274</v>
      </c>
      <c r="P290">
        <v>75.34</v>
      </c>
      <c r="Q290">
        <v>118</v>
      </c>
      <c r="R290" s="16">
        <v>41781.096203703702</v>
      </c>
      <c r="S290" s="16">
        <v>41794.207638888889</v>
      </c>
    </row>
    <row r="291" spans="1:19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s="11" t="s">
        <v>8274</v>
      </c>
      <c r="P291">
        <v>55</v>
      </c>
      <c r="Q291">
        <v>110</v>
      </c>
      <c r="R291" s="16">
        <v>42020.846666666665</v>
      </c>
      <c r="S291" s="16">
        <v>42037.207638888889</v>
      </c>
    </row>
    <row r="292" spans="1:19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s="11" t="s">
        <v>8274</v>
      </c>
      <c r="P292">
        <v>66.959999999999994</v>
      </c>
      <c r="Q292">
        <v>103</v>
      </c>
      <c r="R292" s="16">
        <v>42125.772812499999</v>
      </c>
      <c r="S292" s="16">
        <v>42155.772812499999</v>
      </c>
    </row>
    <row r="293" spans="1:19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s="11" t="s">
        <v>8274</v>
      </c>
      <c r="P293">
        <v>227.27</v>
      </c>
      <c r="Q293">
        <v>100</v>
      </c>
      <c r="R293" s="16">
        <v>41856.010069444441</v>
      </c>
      <c r="S293" s="16">
        <v>41890.125</v>
      </c>
    </row>
    <row r="294" spans="1:19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s="11" t="s">
        <v>8274</v>
      </c>
      <c r="P294">
        <v>50.02</v>
      </c>
      <c r="Q294">
        <v>110</v>
      </c>
      <c r="R294" s="16">
        <v>41893.783553240741</v>
      </c>
      <c r="S294" s="16">
        <v>41914.597916666666</v>
      </c>
    </row>
    <row r="295" spans="1:19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s="11" t="s">
        <v>8274</v>
      </c>
      <c r="P295">
        <v>45.62</v>
      </c>
      <c r="Q295">
        <v>169</v>
      </c>
      <c r="R295" s="16">
        <v>41881.361342592594</v>
      </c>
      <c r="S295" s="16">
        <v>41911.361342592594</v>
      </c>
    </row>
    <row r="296" spans="1:19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s="11" t="s">
        <v>8274</v>
      </c>
      <c r="P296">
        <v>137.24</v>
      </c>
      <c r="Q296">
        <v>102</v>
      </c>
      <c r="R296" s="16">
        <v>41880.76357638889</v>
      </c>
      <c r="S296" s="16">
        <v>41895.166666666664</v>
      </c>
    </row>
    <row r="297" spans="1:19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s="11" t="s">
        <v>8274</v>
      </c>
      <c r="P297">
        <v>75.709999999999994</v>
      </c>
      <c r="Q297">
        <v>106</v>
      </c>
      <c r="R297" s="16">
        <v>42214.6956712963</v>
      </c>
      <c r="S297" s="16">
        <v>42225.666666666672</v>
      </c>
    </row>
    <row r="298" spans="1:19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s="11" t="s">
        <v>8274</v>
      </c>
      <c r="P298">
        <v>99</v>
      </c>
      <c r="Q298">
        <v>102</v>
      </c>
      <c r="R298" s="16">
        <v>42460.335312499999</v>
      </c>
      <c r="S298" s="16">
        <v>42488.249305555553</v>
      </c>
    </row>
    <row r="299" spans="1:19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s="11" t="s">
        <v>8274</v>
      </c>
      <c r="P299">
        <v>81.569999999999993</v>
      </c>
      <c r="Q299">
        <v>117</v>
      </c>
      <c r="R299" s="16">
        <v>42167.023206018523</v>
      </c>
      <c r="S299" s="16">
        <v>42196.165972222225</v>
      </c>
    </row>
    <row r="300" spans="1:19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s="11" t="s">
        <v>8274</v>
      </c>
      <c r="P300">
        <v>36.67</v>
      </c>
      <c r="Q300">
        <v>132</v>
      </c>
      <c r="R300" s="16">
        <v>42177.761782407411</v>
      </c>
      <c r="S300" s="16">
        <v>42198.041666666672</v>
      </c>
    </row>
    <row r="301" spans="1:19" ht="32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s="11" t="s">
        <v>8274</v>
      </c>
      <c r="P301">
        <v>49.23</v>
      </c>
      <c r="Q301">
        <v>128</v>
      </c>
      <c r="R301" s="16">
        <v>42521.654328703706</v>
      </c>
      <c r="S301" s="16">
        <v>42551.654328703706</v>
      </c>
    </row>
    <row r="302" spans="1:19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s="11" t="s">
        <v>8274</v>
      </c>
      <c r="P302">
        <v>42.3</v>
      </c>
      <c r="Q302">
        <v>119</v>
      </c>
      <c r="R302" s="16">
        <v>41884.599849537037</v>
      </c>
      <c r="S302" s="16">
        <v>41900.165972222225</v>
      </c>
    </row>
    <row r="303" spans="1:19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s="11" t="s">
        <v>8274</v>
      </c>
      <c r="P303">
        <v>78.88</v>
      </c>
      <c r="Q303">
        <v>126</v>
      </c>
      <c r="R303" s="16">
        <v>42289.761192129634</v>
      </c>
      <c r="S303" s="16">
        <v>42319.802858796291</v>
      </c>
    </row>
    <row r="304" spans="1:19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s="11" t="s">
        <v>8274</v>
      </c>
      <c r="P304">
        <v>38.28</v>
      </c>
      <c r="Q304">
        <v>156</v>
      </c>
      <c r="R304" s="16">
        <v>42243.6252662037</v>
      </c>
      <c r="S304" s="16">
        <v>42278.6252662037</v>
      </c>
    </row>
    <row r="305" spans="1:19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s="11" t="s">
        <v>8274</v>
      </c>
      <c r="P305">
        <v>55.23</v>
      </c>
      <c r="Q305">
        <v>120</v>
      </c>
      <c r="R305" s="16">
        <v>42600.756041666667</v>
      </c>
      <c r="S305" s="16">
        <v>42621.756041666667</v>
      </c>
    </row>
    <row r="306" spans="1:19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s="11" t="s">
        <v>8274</v>
      </c>
      <c r="P306">
        <v>66.150000000000006</v>
      </c>
      <c r="Q306">
        <v>102</v>
      </c>
      <c r="R306" s="16">
        <v>41829.599791666667</v>
      </c>
      <c r="S306" s="16">
        <v>41889.599791666667</v>
      </c>
    </row>
    <row r="307" spans="1:19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s="11" t="s">
        <v>8274</v>
      </c>
      <c r="P307">
        <v>104.17</v>
      </c>
      <c r="Q307">
        <v>100</v>
      </c>
      <c r="R307" s="16">
        <v>42040.831678240742</v>
      </c>
      <c r="S307" s="16">
        <v>42070.831678240742</v>
      </c>
    </row>
    <row r="308" spans="1:19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s="11" t="s">
        <v>8274</v>
      </c>
      <c r="P308">
        <v>31.38</v>
      </c>
      <c r="Q308">
        <v>100</v>
      </c>
      <c r="R308" s="16">
        <v>42075.807395833333</v>
      </c>
      <c r="S308" s="16">
        <v>42105.807395833333</v>
      </c>
    </row>
    <row r="309" spans="1:19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s="11" t="s">
        <v>8274</v>
      </c>
      <c r="P309">
        <v>59.21</v>
      </c>
      <c r="Q309">
        <v>102</v>
      </c>
      <c r="R309" s="16">
        <v>42073.660694444443</v>
      </c>
      <c r="S309" s="16">
        <v>42095.165972222225</v>
      </c>
    </row>
    <row r="310" spans="1:19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s="11" t="s">
        <v>8274</v>
      </c>
      <c r="P310">
        <v>119.18</v>
      </c>
      <c r="Q310">
        <v>114</v>
      </c>
      <c r="R310" s="16">
        <v>42480.078715277778</v>
      </c>
      <c r="S310" s="16">
        <v>42504.165972222225</v>
      </c>
    </row>
    <row r="311" spans="1:19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s="11" t="s">
        <v>8274</v>
      </c>
      <c r="P311">
        <v>164.62</v>
      </c>
      <c r="Q311">
        <v>102</v>
      </c>
      <c r="R311" s="16">
        <v>42411.942291666666</v>
      </c>
      <c r="S311" s="16">
        <v>42434.041666666672</v>
      </c>
    </row>
    <row r="312" spans="1:19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s="11" t="s">
        <v>8274</v>
      </c>
      <c r="P312">
        <v>61.1</v>
      </c>
      <c r="Q312">
        <v>102</v>
      </c>
      <c r="R312" s="16">
        <v>41753.515856481477</v>
      </c>
      <c r="S312" s="16">
        <v>41781.921527777777</v>
      </c>
    </row>
    <row r="313" spans="1:19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s="11" t="s">
        <v>8274</v>
      </c>
      <c r="P313">
        <v>56.2</v>
      </c>
      <c r="Q313">
        <v>106</v>
      </c>
      <c r="R313" s="16">
        <v>42196.028703703705</v>
      </c>
      <c r="S313" s="16">
        <v>42228</v>
      </c>
    </row>
    <row r="314" spans="1:19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s="11" t="s">
        <v>8274</v>
      </c>
      <c r="P314">
        <v>107</v>
      </c>
      <c r="Q314">
        <v>113</v>
      </c>
      <c r="R314" s="16">
        <v>42016.050451388888</v>
      </c>
      <c r="S314" s="16">
        <v>42046.708333333328</v>
      </c>
    </row>
    <row r="315" spans="1:19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s="11" t="s">
        <v>8274</v>
      </c>
      <c r="P315">
        <v>179.28</v>
      </c>
      <c r="Q315">
        <v>100</v>
      </c>
      <c r="R315" s="16">
        <v>41730.276747685188</v>
      </c>
      <c r="S315" s="16">
        <v>41764.276747685188</v>
      </c>
    </row>
    <row r="316" spans="1:19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s="11" t="s">
        <v>8274</v>
      </c>
      <c r="P316">
        <v>47.41</v>
      </c>
      <c r="Q316">
        <v>102</v>
      </c>
      <c r="R316" s="16">
        <v>42203.680300925931</v>
      </c>
      <c r="S316" s="16">
        <v>42221.774999999994</v>
      </c>
    </row>
    <row r="317" spans="1:19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s="11" t="s">
        <v>8274</v>
      </c>
      <c r="P317">
        <v>97.92</v>
      </c>
      <c r="Q317">
        <v>131</v>
      </c>
      <c r="R317" s="16">
        <v>41974.743148148147</v>
      </c>
      <c r="S317" s="16">
        <v>42004.743148148147</v>
      </c>
    </row>
    <row r="318" spans="1:19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s="11" t="s">
        <v>8274</v>
      </c>
      <c r="P318">
        <v>58.42</v>
      </c>
      <c r="Q318">
        <v>111</v>
      </c>
      <c r="R318" s="16">
        <v>41869.740671296298</v>
      </c>
      <c r="S318" s="16">
        <v>41899.740671296298</v>
      </c>
    </row>
    <row r="319" spans="1:19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s="11" t="s">
        <v>8274</v>
      </c>
      <c r="P319">
        <v>122.54</v>
      </c>
      <c r="Q319">
        <v>100</v>
      </c>
      <c r="R319" s="16">
        <v>41982.688611111109</v>
      </c>
      <c r="S319" s="16">
        <v>42012.688611111109</v>
      </c>
    </row>
    <row r="320" spans="1:19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s="11" t="s">
        <v>8274</v>
      </c>
      <c r="P320">
        <v>87.96</v>
      </c>
      <c r="Q320">
        <v>114</v>
      </c>
      <c r="R320" s="16">
        <v>41976.331979166673</v>
      </c>
      <c r="S320" s="16">
        <v>42004.291666666672</v>
      </c>
    </row>
    <row r="321" spans="1:19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s="11" t="s">
        <v>8274</v>
      </c>
      <c r="P321">
        <v>136.78</v>
      </c>
      <c r="Q321">
        <v>106</v>
      </c>
      <c r="R321" s="16">
        <v>41926.942685185182</v>
      </c>
      <c r="S321" s="16">
        <v>41956.984351851846</v>
      </c>
    </row>
    <row r="322" spans="1:19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s="11" t="s">
        <v>8274</v>
      </c>
      <c r="P322">
        <v>99.34</v>
      </c>
      <c r="Q322">
        <v>101</v>
      </c>
      <c r="R322" s="16">
        <v>42561.783877314811</v>
      </c>
      <c r="S322" s="16">
        <v>42593.165972222225</v>
      </c>
    </row>
    <row r="323" spans="1:19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s="11" t="s">
        <v>8274</v>
      </c>
      <c r="P323">
        <v>20</v>
      </c>
      <c r="Q323">
        <v>100</v>
      </c>
      <c r="R323" s="16">
        <v>42649.54923611111</v>
      </c>
      <c r="S323" s="16">
        <v>42709.590902777782</v>
      </c>
    </row>
    <row r="324" spans="1:19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s="11" t="s">
        <v>8274</v>
      </c>
      <c r="P324">
        <v>28.89</v>
      </c>
      <c r="Q324">
        <v>130</v>
      </c>
      <c r="R324" s="16">
        <v>42093.786840277782</v>
      </c>
      <c r="S324" s="16">
        <v>42120.26944444445</v>
      </c>
    </row>
    <row r="325" spans="1:19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s="11" t="s">
        <v>8274</v>
      </c>
      <c r="P325">
        <v>37.96</v>
      </c>
      <c r="Q325">
        <v>114</v>
      </c>
      <c r="R325" s="16">
        <v>42026.176180555558</v>
      </c>
      <c r="S325" s="16">
        <v>42064.207638888889</v>
      </c>
    </row>
    <row r="326" spans="1:19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s="11" t="s">
        <v>8274</v>
      </c>
      <c r="P326">
        <v>58.57</v>
      </c>
      <c r="Q326">
        <v>287</v>
      </c>
      <c r="R326" s="16">
        <v>42451.095856481479</v>
      </c>
      <c r="S326" s="16">
        <v>42465.095856481479</v>
      </c>
    </row>
    <row r="327" spans="1:19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s="11" t="s">
        <v>8274</v>
      </c>
      <c r="P327">
        <v>135.63</v>
      </c>
      <c r="Q327">
        <v>109</v>
      </c>
      <c r="R327" s="16">
        <v>42418.425983796296</v>
      </c>
      <c r="S327" s="16">
        <v>42478.384317129632</v>
      </c>
    </row>
    <row r="328" spans="1:19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s="11" t="s">
        <v>8274</v>
      </c>
      <c r="P328">
        <v>176.09</v>
      </c>
      <c r="Q328">
        <v>119</v>
      </c>
      <c r="R328" s="16">
        <v>41964.716319444444</v>
      </c>
      <c r="S328" s="16">
        <v>41994.716319444444</v>
      </c>
    </row>
    <row r="329" spans="1:19" ht="32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s="11" t="s">
        <v>8274</v>
      </c>
      <c r="P329">
        <v>151.97999999999999</v>
      </c>
      <c r="Q329">
        <v>109</v>
      </c>
      <c r="R329" s="16">
        <v>42576.697569444441</v>
      </c>
      <c r="S329" s="16">
        <v>42636.697569444441</v>
      </c>
    </row>
    <row r="330" spans="1:19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s="11" t="s">
        <v>8274</v>
      </c>
      <c r="P330">
        <v>82.26</v>
      </c>
      <c r="Q330">
        <v>128</v>
      </c>
      <c r="R330" s="16">
        <v>42125.647534722222</v>
      </c>
      <c r="S330" s="16">
        <v>42150.647534722222</v>
      </c>
    </row>
    <row r="331" spans="1:19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s="11" t="s">
        <v>8274</v>
      </c>
      <c r="P331">
        <v>68.06</v>
      </c>
      <c r="Q331">
        <v>175</v>
      </c>
      <c r="R331" s="16">
        <v>42003.948425925926</v>
      </c>
      <c r="S331" s="16">
        <v>42028.207638888889</v>
      </c>
    </row>
    <row r="332" spans="1:19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s="11" t="s">
        <v>8274</v>
      </c>
      <c r="P332">
        <v>72.709999999999994</v>
      </c>
      <c r="Q332">
        <v>127</v>
      </c>
      <c r="R332" s="16">
        <v>41988.829942129625</v>
      </c>
      <c r="S332" s="16">
        <v>42046.207638888889</v>
      </c>
    </row>
    <row r="333" spans="1:19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s="11" t="s">
        <v>8274</v>
      </c>
      <c r="P333">
        <v>77.19</v>
      </c>
      <c r="Q333">
        <v>111</v>
      </c>
      <c r="R333" s="16">
        <v>41974.898599537039</v>
      </c>
      <c r="S333" s="16">
        <v>42009.851388888885</v>
      </c>
    </row>
    <row r="334" spans="1:19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s="11" t="s">
        <v>8274</v>
      </c>
      <c r="P334">
        <v>55.97</v>
      </c>
      <c r="Q334">
        <v>126</v>
      </c>
      <c r="R334" s="16">
        <v>42592.066921296297</v>
      </c>
      <c r="S334" s="16">
        <v>42617.066921296297</v>
      </c>
    </row>
    <row r="335" spans="1:19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s="11" t="s">
        <v>8274</v>
      </c>
      <c r="P335">
        <v>49.69</v>
      </c>
      <c r="Q335">
        <v>119</v>
      </c>
      <c r="R335" s="16">
        <v>42050.008368055554</v>
      </c>
      <c r="S335" s="16">
        <v>42076.290972222225</v>
      </c>
    </row>
    <row r="336" spans="1:19" ht="4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s="11" t="s">
        <v>8274</v>
      </c>
      <c r="P336">
        <v>77.73</v>
      </c>
      <c r="Q336">
        <v>103</v>
      </c>
      <c r="R336" s="16">
        <v>42417.585532407407</v>
      </c>
      <c r="S336" s="16">
        <v>42432.249305555553</v>
      </c>
    </row>
    <row r="337" spans="1:19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s="11" t="s">
        <v>8274</v>
      </c>
      <c r="P337">
        <v>40.78</v>
      </c>
      <c r="Q337">
        <v>110</v>
      </c>
      <c r="R337" s="16">
        <v>41866.79886574074</v>
      </c>
      <c r="S337" s="16">
        <v>41885.207638888889</v>
      </c>
    </row>
    <row r="338" spans="1:19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s="11" t="s">
        <v>8274</v>
      </c>
      <c r="P338">
        <v>59.41</v>
      </c>
      <c r="Q338">
        <v>202</v>
      </c>
      <c r="R338" s="16">
        <v>42220.79487268519</v>
      </c>
      <c r="S338" s="16">
        <v>42246</v>
      </c>
    </row>
    <row r="339" spans="1:19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s="11" t="s">
        <v>8274</v>
      </c>
      <c r="P339">
        <v>3.25</v>
      </c>
      <c r="Q339">
        <v>130</v>
      </c>
      <c r="R339" s="16">
        <v>42628.849120370374</v>
      </c>
      <c r="S339" s="16">
        <v>42656.849120370374</v>
      </c>
    </row>
    <row r="340" spans="1:19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s="11" t="s">
        <v>8274</v>
      </c>
      <c r="P340">
        <v>81.67</v>
      </c>
      <c r="Q340">
        <v>100</v>
      </c>
      <c r="R340" s="16">
        <v>42447.894432870366</v>
      </c>
      <c r="S340" s="16">
        <v>42507.894432870366</v>
      </c>
    </row>
    <row r="341" spans="1:19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s="11" t="s">
        <v>8274</v>
      </c>
      <c r="P341">
        <v>44.91</v>
      </c>
      <c r="Q341">
        <v>171</v>
      </c>
      <c r="R341" s="16">
        <v>42283.864351851851</v>
      </c>
      <c r="S341" s="16">
        <v>42313.906018518523</v>
      </c>
    </row>
    <row r="342" spans="1:19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s="11" t="s">
        <v>8274</v>
      </c>
      <c r="P342">
        <v>49.06</v>
      </c>
      <c r="Q342">
        <v>113</v>
      </c>
      <c r="R342" s="16">
        <v>42483.015694444446</v>
      </c>
      <c r="S342" s="16">
        <v>42489.290972222225</v>
      </c>
    </row>
    <row r="343" spans="1:19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s="11" t="s">
        <v>8274</v>
      </c>
      <c r="P343">
        <v>62.5</v>
      </c>
      <c r="Q343">
        <v>100</v>
      </c>
      <c r="R343" s="16">
        <v>41788.58997685185</v>
      </c>
      <c r="S343" s="16">
        <v>41818.58997685185</v>
      </c>
    </row>
    <row r="344" spans="1:19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s="11" t="s">
        <v>8274</v>
      </c>
      <c r="P344">
        <v>35.49</v>
      </c>
      <c r="Q344">
        <v>101</v>
      </c>
      <c r="R344" s="16">
        <v>42144.041851851856</v>
      </c>
      <c r="S344" s="16">
        <v>42174.041851851856</v>
      </c>
    </row>
    <row r="345" spans="1:19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s="11" t="s">
        <v>8274</v>
      </c>
      <c r="P345">
        <v>66.47</v>
      </c>
      <c r="Q345">
        <v>113</v>
      </c>
      <c r="R345" s="16">
        <v>42661.132245370376</v>
      </c>
      <c r="S345" s="16">
        <v>42693.916666666672</v>
      </c>
    </row>
    <row r="346" spans="1:19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s="11" t="s">
        <v>8274</v>
      </c>
      <c r="P346">
        <v>56.07</v>
      </c>
      <c r="Q346">
        <v>105</v>
      </c>
      <c r="R346" s="16">
        <v>42037.938206018516</v>
      </c>
      <c r="S346" s="16">
        <v>42068.166666666672</v>
      </c>
    </row>
    <row r="347" spans="1:19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s="11" t="s">
        <v>8274</v>
      </c>
      <c r="P347">
        <v>47.03</v>
      </c>
      <c r="Q347">
        <v>110</v>
      </c>
      <c r="R347" s="16">
        <v>42619.935694444444</v>
      </c>
      <c r="S347" s="16">
        <v>42643.875</v>
      </c>
    </row>
    <row r="348" spans="1:19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s="11" t="s">
        <v>8274</v>
      </c>
      <c r="P348">
        <v>47.67</v>
      </c>
      <c r="Q348">
        <v>100</v>
      </c>
      <c r="R348" s="16">
        <v>41877.221886574072</v>
      </c>
      <c r="S348" s="16">
        <v>41910.140972222223</v>
      </c>
    </row>
    <row r="349" spans="1:19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s="11" t="s">
        <v>8274</v>
      </c>
      <c r="P349">
        <v>88.24</v>
      </c>
      <c r="Q349">
        <v>120</v>
      </c>
      <c r="R349" s="16">
        <v>41828.736921296295</v>
      </c>
      <c r="S349" s="16">
        <v>41846.291666666664</v>
      </c>
    </row>
    <row r="350" spans="1:19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s="11" t="s">
        <v>8274</v>
      </c>
      <c r="P350">
        <v>80.72</v>
      </c>
      <c r="Q350">
        <v>105</v>
      </c>
      <c r="R350" s="16">
        <v>42545.774189814809</v>
      </c>
      <c r="S350" s="16">
        <v>42605.774189814809</v>
      </c>
    </row>
    <row r="351" spans="1:19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s="11" t="s">
        <v>8274</v>
      </c>
      <c r="P351">
        <v>68.97</v>
      </c>
      <c r="Q351">
        <v>100</v>
      </c>
      <c r="R351" s="16">
        <v>42460.741747685184</v>
      </c>
      <c r="S351" s="16">
        <v>42511.165972222225</v>
      </c>
    </row>
    <row r="352" spans="1:19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s="11" t="s">
        <v>8274</v>
      </c>
      <c r="P352">
        <v>550.04</v>
      </c>
      <c r="Q352">
        <v>100</v>
      </c>
      <c r="R352" s="16">
        <v>41887.292187500003</v>
      </c>
      <c r="S352" s="16">
        <v>41917.292187500003</v>
      </c>
    </row>
    <row r="353" spans="1:19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s="11" t="s">
        <v>8274</v>
      </c>
      <c r="P353">
        <v>57.78</v>
      </c>
      <c r="Q353">
        <v>104</v>
      </c>
      <c r="R353" s="16">
        <v>41828.646319444444</v>
      </c>
      <c r="S353" s="16">
        <v>41861.665972222225</v>
      </c>
    </row>
    <row r="354" spans="1:19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s="11" t="s">
        <v>8274</v>
      </c>
      <c r="P354">
        <v>73.58</v>
      </c>
      <c r="Q354">
        <v>116</v>
      </c>
      <c r="R354" s="16">
        <v>42173.803217592591</v>
      </c>
      <c r="S354" s="16">
        <v>42203.290972222225</v>
      </c>
    </row>
    <row r="355" spans="1:19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s="11" t="s">
        <v>8274</v>
      </c>
      <c r="P355">
        <v>75.5</v>
      </c>
      <c r="Q355">
        <v>101</v>
      </c>
      <c r="R355" s="16">
        <v>41775.858564814815</v>
      </c>
      <c r="S355" s="16">
        <v>41822.165972222225</v>
      </c>
    </row>
    <row r="356" spans="1:19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s="11" t="s">
        <v>8274</v>
      </c>
      <c r="P356">
        <v>235.46</v>
      </c>
      <c r="Q356">
        <v>102</v>
      </c>
      <c r="R356" s="16">
        <v>42055.277199074073</v>
      </c>
      <c r="S356" s="16">
        <v>42082.610416666663</v>
      </c>
    </row>
    <row r="357" spans="1:19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s="11" t="s">
        <v>8274</v>
      </c>
      <c r="P357">
        <v>92.5</v>
      </c>
      <c r="Q357">
        <v>111</v>
      </c>
      <c r="R357" s="16">
        <v>42447.896666666667</v>
      </c>
      <c r="S357" s="16">
        <v>42470.166666666672</v>
      </c>
    </row>
    <row r="358" spans="1:19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s="11" t="s">
        <v>8274</v>
      </c>
      <c r="P358">
        <v>46.05</v>
      </c>
      <c r="Q358">
        <v>109</v>
      </c>
      <c r="R358" s="16">
        <v>42523.248715277776</v>
      </c>
      <c r="S358" s="16">
        <v>42537.248715277776</v>
      </c>
    </row>
    <row r="359" spans="1:19" ht="32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s="11" t="s">
        <v>8274</v>
      </c>
      <c r="P359">
        <v>31.58</v>
      </c>
      <c r="Q359">
        <v>100</v>
      </c>
      <c r="R359" s="16">
        <v>41822.90488425926</v>
      </c>
      <c r="S359" s="16">
        <v>41844.291666666664</v>
      </c>
    </row>
    <row r="360" spans="1:19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s="11" t="s">
        <v>8274</v>
      </c>
      <c r="P360">
        <v>36.96</v>
      </c>
      <c r="Q360">
        <v>104</v>
      </c>
      <c r="R360" s="16">
        <v>42185.556157407409</v>
      </c>
      <c r="S360" s="16">
        <v>42208.772916666669</v>
      </c>
    </row>
    <row r="361" spans="1:19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s="11" t="s">
        <v>8274</v>
      </c>
      <c r="P361">
        <v>88.25</v>
      </c>
      <c r="Q361">
        <v>101</v>
      </c>
      <c r="R361" s="16">
        <v>41820.62809027778</v>
      </c>
      <c r="S361" s="16">
        <v>41841.165972222225</v>
      </c>
    </row>
    <row r="362" spans="1:19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s="11" t="s">
        <v>8274</v>
      </c>
      <c r="P362">
        <v>64.38</v>
      </c>
      <c r="Q362">
        <v>129</v>
      </c>
      <c r="R362" s="16">
        <v>41876.815787037034</v>
      </c>
      <c r="S362" s="16">
        <v>41894.815787037034</v>
      </c>
    </row>
    <row r="363" spans="1:19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s="11" t="s">
        <v>8274</v>
      </c>
      <c r="P363">
        <v>62.05</v>
      </c>
      <c r="Q363">
        <v>103</v>
      </c>
      <c r="R363" s="16">
        <v>41802.574282407404</v>
      </c>
      <c r="S363" s="16">
        <v>41823.165972222225</v>
      </c>
    </row>
    <row r="364" spans="1:19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s="11" t="s">
        <v>8274</v>
      </c>
      <c r="P364">
        <v>73.400000000000006</v>
      </c>
      <c r="Q364">
        <v>110</v>
      </c>
      <c r="R364" s="16">
        <v>41786.761354166665</v>
      </c>
      <c r="S364" s="16">
        <v>41821.207638888889</v>
      </c>
    </row>
    <row r="365" spans="1:19" ht="48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s="11" t="s">
        <v>8274</v>
      </c>
      <c r="P365">
        <v>99.5</v>
      </c>
      <c r="Q365">
        <v>113</v>
      </c>
      <c r="R365" s="16">
        <v>42627.454097222217</v>
      </c>
      <c r="S365" s="16">
        <v>42648.454097222217</v>
      </c>
    </row>
    <row r="366" spans="1:19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s="11" t="s">
        <v>8274</v>
      </c>
      <c r="P366">
        <v>62.17</v>
      </c>
      <c r="Q366">
        <v>112</v>
      </c>
      <c r="R366" s="16">
        <v>42374.651504629626</v>
      </c>
      <c r="S366" s="16">
        <v>42384.651504629626</v>
      </c>
    </row>
    <row r="367" spans="1:19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s="11" t="s">
        <v>8274</v>
      </c>
      <c r="P367">
        <v>62.33</v>
      </c>
      <c r="Q367">
        <v>139</v>
      </c>
      <c r="R367" s="16">
        <v>41772.685393518521</v>
      </c>
      <c r="S367" s="16">
        <v>41806.290972222225</v>
      </c>
    </row>
    <row r="368" spans="1:19" ht="32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s="11" t="s">
        <v>8274</v>
      </c>
      <c r="P368">
        <v>58.79</v>
      </c>
      <c r="Q368">
        <v>111</v>
      </c>
      <c r="R368" s="16">
        <v>42633.116851851853</v>
      </c>
      <c r="S368" s="16">
        <v>42663.116851851853</v>
      </c>
    </row>
    <row r="369" spans="1:19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s="11" t="s">
        <v>8274</v>
      </c>
      <c r="P369">
        <v>45.35</v>
      </c>
      <c r="Q369">
        <v>139</v>
      </c>
      <c r="R369" s="16">
        <v>42219.180393518516</v>
      </c>
      <c r="S369" s="16">
        <v>42249.180393518516</v>
      </c>
    </row>
    <row r="370" spans="1:19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s="11" t="s">
        <v>8274</v>
      </c>
      <c r="P370">
        <v>41.94</v>
      </c>
      <c r="Q370">
        <v>106</v>
      </c>
      <c r="R370" s="16">
        <v>41753.593275462961</v>
      </c>
      <c r="S370" s="16">
        <v>41778.875</v>
      </c>
    </row>
    <row r="371" spans="1:19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s="11" t="s">
        <v>8274</v>
      </c>
      <c r="P371">
        <v>59.17</v>
      </c>
      <c r="Q371">
        <v>101</v>
      </c>
      <c r="R371" s="16">
        <v>42230.662731481483</v>
      </c>
      <c r="S371" s="16">
        <v>42245.165972222225</v>
      </c>
    </row>
    <row r="372" spans="1:19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s="11" t="s">
        <v>8274</v>
      </c>
      <c r="P372">
        <v>200.49</v>
      </c>
      <c r="Q372">
        <v>100</v>
      </c>
      <c r="R372" s="16">
        <v>41787.218229166669</v>
      </c>
      <c r="S372" s="16">
        <v>41817.218229166669</v>
      </c>
    </row>
    <row r="373" spans="1:19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s="11" t="s">
        <v>8274</v>
      </c>
      <c r="P373">
        <v>57.26</v>
      </c>
      <c r="Q373">
        <v>118</v>
      </c>
      <c r="R373" s="16">
        <v>42147.826840277776</v>
      </c>
      <c r="S373" s="16">
        <v>42176.934027777781</v>
      </c>
    </row>
    <row r="374" spans="1:19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s="11" t="s">
        <v>8274</v>
      </c>
      <c r="P374">
        <v>58.06</v>
      </c>
      <c r="Q374">
        <v>120</v>
      </c>
      <c r="R374" s="16">
        <v>41940.598182870373</v>
      </c>
      <c r="S374" s="16">
        <v>41970.639849537038</v>
      </c>
    </row>
    <row r="375" spans="1:19" ht="4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s="11" t="s">
        <v>8274</v>
      </c>
      <c r="P375">
        <v>186.8</v>
      </c>
      <c r="Q375">
        <v>128</v>
      </c>
      <c r="R375" s="16">
        <v>42020.700567129628</v>
      </c>
      <c r="S375" s="16">
        <v>42065.207638888889</v>
      </c>
    </row>
    <row r="376" spans="1:19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s="11" t="s">
        <v>8274</v>
      </c>
      <c r="P376">
        <v>74.12</v>
      </c>
      <c r="Q376">
        <v>126</v>
      </c>
      <c r="R376" s="16">
        <v>41891.96503472222</v>
      </c>
      <c r="S376" s="16">
        <v>41901</v>
      </c>
    </row>
    <row r="377" spans="1:19" ht="48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s="11" t="s">
        <v>8274</v>
      </c>
      <c r="P377">
        <v>62.67</v>
      </c>
      <c r="Q377">
        <v>107</v>
      </c>
      <c r="R377" s="16">
        <v>42490.133877314816</v>
      </c>
      <c r="S377" s="16">
        <v>42527.083333333328</v>
      </c>
    </row>
    <row r="378" spans="1:19" ht="4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s="11" t="s">
        <v>8274</v>
      </c>
      <c r="P378">
        <v>121.36</v>
      </c>
      <c r="Q378">
        <v>100</v>
      </c>
      <c r="R378" s="16">
        <v>41995.870486111111</v>
      </c>
      <c r="S378" s="16">
        <v>42015.870486111111</v>
      </c>
    </row>
    <row r="379" spans="1:19" ht="48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s="11" t="s">
        <v>8274</v>
      </c>
      <c r="P379">
        <v>40.630000000000003</v>
      </c>
      <c r="Q379">
        <v>111</v>
      </c>
      <c r="R379" s="16">
        <v>42401.806562500002</v>
      </c>
      <c r="S379" s="16">
        <v>42431.806562500002</v>
      </c>
    </row>
    <row r="380" spans="1:19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s="11" t="s">
        <v>8274</v>
      </c>
      <c r="P380">
        <v>63</v>
      </c>
      <c r="Q380">
        <v>101</v>
      </c>
      <c r="R380" s="16">
        <v>41897.602037037039</v>
      </c>
      <c r="S380" s="16">
        <v>41927.602037037039</v>
      </c>
    </row>
    <row r="381" spans="1:19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s="11" t="s">
        <v>8274</v>
      </c>
      <c r="P381">
        <v>33.67</v>
      </c>
      <c r="Q381">
        <v>121</v>
      </c>
      <c r="R381" s="16">
        <v>41882.585648148146</v>
      </c>
      <c r="S381" s="16">
        <v>41912.666666666664</v>
      </c>
    </row>
    <row r="382" spans="1:19" ht="4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s="11" t="s">
        <v>8274</v>
      </c>
      <c r="P382">
        <v>43.2</v>
      </c>
      <c r="Q382">
        <v>123</v>
      </c>
      <c r="R382" s="16">
        <v>42556.504490740743</v>
      </c>
      <c r="S382" s="16">
        <v>42595.290972222225</v>
      </c>
    </row>
    <row r="383" spans="1:19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s="11" t="s">
        <v>8274</v>
      </c>
      <c r="P383">
        <v>83.57</v>
      </c>
      <c r="Q383">
        <v>103</v>
      </c>
      <c r="R383" s="16">
        <v>41792.542986111112</v>
      </c>
      <c r="S383" s="16">
        <v>41813.75</v>
      </c>
    </row>
    <row r="384" spans="1:19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s="11" t="s">
        <v>8274</v>
      </c>
      <c r="P384">
        <v>140</v>
      </c>
      <c r="Q384">
        <v>121</v>
      </c>
      <c r="R384" s="16">
        <v>41879.913761574076</v>
      </c>
      <c r="S384" s="16">
        <v>41894.913761574076</v>
      </c>
    </row>
    <row r="385" spans="1:19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s="11" t="s">
        <v>8274</v>
      </c>
      <c r="P385">
        <v>80.87</v>
      </c>
      <c r="Q385">
        <v>186</v>
      </c>
      <c r="R385" s="16">
        <v>42552.048356481479</v>
      </c>
      <c r="S385" s="16">
        <v>42573.226388888885</v>
      </c>
    </row>
    <row r="386" spans="1:19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s="11" t="s">
        <v>8274</v>
      </c>
      <c r="P386">
        <v>53.85</v>
      </c>
      <c r="Q386">
        <v>300</v>
      </c>
      <c r="R386" s="16">
        <v>41810.142199074071</v>
      </c>
      <c r="S386" s="16">
        <v>41824.142199074071</v>
      </c>
    </row>
    <row r="387" spans="1:19" ht="48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s="11" t="s">
        <v>8274</v>
      </c>
      <c r="P387">
        <v>67.959999999999994</v>
      </c>
      <c r="Q387">
        <v>141</v>
      </c>
      <c r="R387" s="16">
        <v>42072.576249999998</v>
      </c>
      <c r="S387" s="16">
        <v>42097.576249999998</v>
      </c>
    </row>
    <row r="388" spans="1:19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s="11" t="s">
        <v>8274</v>
      </c>
      <c r="P388">
        <v>27.14</v>
      </c>
      <c r="Q388">
        <v>114</v>
      </c>
      <c r="R388" s="16">
        <v>41779.724224537036</v>
      </c>
      <c r="S388" s="16">
        <v>41805.666666666664</v>
      </c>
    </row>
    <row r="389" spans="1:19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s="11" t="s">
        <v>8274</v>
      </c>
      <c r="P389">
        <v>110.87</v>
      </c>
      <c r="Q389">
        <v>154</v>
      </c>
      <c r="R389" s="16">
        <v>42134.172071759262</v>
      </c>
      <c r="S389" s="16">
        <v>42155.290972222225</v>
      </c>
    </row>
    <row r="390" spans="1:19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s="11" t="s">
        <v>8274</v>
      </c>
      <c r="P390">
        <v>106.84</v>
      </c>
      <c r="Q390">
        <v>102</v>
      </c>
      <c r="R390" s="16">
        <v>42505.738032407404</v>
      </c>
      <c r="S390" s="16">
        <v>42525.738032407404</v>
      </c>
    </row>
    <row r="391" spans="1:19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s="11" t="s">
        <v>8274</v>
      </c>
      <c r="P391">
        <v>105.52</v>
      </c>
      <c r="Q391">
        <v>102</v>
      </c>
      <c r="R391" s="16">
        <v>42118.556331018524</v>
      </c>
      <c r="S391" s="16">
        <v>42150.165972222225</v>
      </c>
    </row>
    <row r="392" spans="1:19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s="11" t="s">
        <v>8274</v>
      </c>
      <c r="P392">
        <v>51.92</v>
      </c>
      <c r="Q392">
        <v>156</v>
      </c>
      <c r="R392" s="16">
        <v>42360.887835648144</v>
      </c>
      <c r="S392" s="16">
        <v>42390.887835648144</v>
      </c>
    </row>
    <row r="393" spans="1:19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s="11" t="s">
        <v>8274</v>
      </c>
      <c r="P393">
        <v>86.23</v>
      </c>
      <c r="Q393">
        <v>105</v>
      </c>
      <c r="R393" s="16">
        <v>42165.993125000001</v>
      </c>
      <c r="S393" s="16">
        <v>42187.993125000001</v>
      </c>
    </row>
    <row r="394" spans="1:19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s="11" t="s">
        <v>8274</v>
      </c>
      <c r="P394">
        <v>114.55</v>
      </c>
      <c r="Q394">
        <v>101</v>
      </c>
      <c r="R394" s="16">
        <v>41927.936157407406</v>
      </c>
      <c r="S394" s="16">
        <v>41948.977824074071</v>
      </c>
    </row>
    <row r="395" spans="1:19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s="11" t="s">
        <v>8274</v>
      </c>
      <c r="P395">
        <v>62.59</v>
      </c>
      <c r="Q395">
        <v>339</v>
      </c>
      <c r="R395" s="16">
        <v>42462.140868055561</v>
      </c>
      <c r="S395" s="16">
        <v>42489.875</v>
      </c>
    </row>
    <row r="396" spans="1:19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s="11" t="s">
        <v>8274</v>
      </c>
      <c r="P396">
        <v>61.06</v>
      </c>
      <c r="Q396">
        <v>101</v>
      </c>
      <c r="R396" s="16">
        <v>42632.348310185189</v>
      </c>
      <c r="S396" s="16">
        <v>42663.204861111109</v>
      </c>
    </row>
    <row r="397" spans="1:19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s="11" t="s">
        <v>8274</v>
      </c>
      <c r="P397">
        <v>70.23</v>
      </c>
      <c r="Q397">
        <v>122</v>
      </c>
      <c r="R397" s="16">
        <v>42054.849050925928</v>
      </c>
      <c r="S397" s="16">
        <v>42084.807384259257</v>
      </c>
    </row>
    <row r="398" spans="1:19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s="11" t="s">
        <v>8274</v>
      </c>
      <c r="P398">
        <v>78.52</v>
      </c>
      <c r="Q398">
        <v>101</v>
      </c>
      <c r="R398" s="16">
        <v>42497.275706018518</v>
      </c>
      <c r="S398" s="16">
        <v>42535.904861111107</v>
      </c>
    </row>
    <row r="399" spans="1:19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s="11" t="s">
        <v>8274</v>
      </c>
      <c r="P399">
        <v>61.82</v>
      </c>
      <c r="Q399">
        <v>140</v>
      </c>
      <c r="R399" s="16">
        <v>42058.904074074075</v>
      </c>
      <c r="S399" s="16">
        <v>42095.165972222225</v>
      </c>
    </row>
    <row r="400" spans="1:19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s="11" t="s">
        <v>8274</v>
      </c>
      <c r="P400">
        <v>48.34</v>
      </c>
      <c r="Q400">
        <v>119</v>
      </c>
      <c r="R400" s="16">
        <v>41807.690081018518</v>
      </c>
      <c r="S400" s="16">
        <v>41837.690081018518</v>
      </c>
    </row>
    <row r="401" spans="1:19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s="11" t="s">
        <v>8274</v>
      </c>
      <c r="P401">
        <v>107.25</v>
      </c>
      <c r="Q401">
        <v>107</v>
      </c>
      <c r="R401" s="16">
        <v>42284.69694444444</v>
      </c>
      <c r="S401" s="16">
        <v>42301.165972222225</v>
      </c>
    </row>
    <row r="402" spans="1:19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s="11" t="s">
        <v>8274</v>
      </c>
      <c r="P402">
        <v>57</v>
      </c>
      <c r="Q402">
        <v>228</v>
      </c>
      <c r="R402" s="16">
        <v>42045.84238425926</v>
      </c>
      <c r="S402" s="16">
        <v>42075.800717592589</v>
      </c>
    </row>
    <row r="403" spans="1:19" ht="48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s="11" t="s">
        <v>8274</v>
      </c>
      <c r="P403">
        <v>40.92</v>
      </c>
      <c r="Q403">
        <v>106</v>
      </c>
      <c r="R403" s="16">
        <v>42184.209537037037</v>
      </c>
      <c r="S403" s="16">
        <v>42202.876388888893</v>
      </c>
    </row>
    <row r="404" spans="1:19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s="11" t="s">
        <v>8274</v>
      </c>
      <c r="P404">
        <v>79.540000000000006</v>
      </c>
      <c r="Q404">
        <v>105</v>
      </c>
      <c r="R404" s="16">
        <v>42341.180636574078</v>
      </c>
      <c r="S404" s="16">
        <v>42373.180636574078</v>
      </c>
    </row>
    <row r="405" spans="1:19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s="11" t="s">
        <v>8274</v>
      </c>
      <c r="P405">
        <v>64.63</v>
      </c>
      <c r="Q405">
        <v>106</v>
      </c>
      <c r="R405" s="16">
        <v>42170.910231481481</v>
      </c>
      <c r="S405" s="16">
        <v>42205.165972222225</v>
      </c>
    </row>
    <row r="406" spans="1:19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s="11" t="s">
        <v>8274</v>
      </c>
      <c r="P406">
        <v>107.57</v>
      </c>
      <c r="Q406">
        <v>105</v>
      </c>
      <c r="R406" s="16">
        <v>42151.069606481484</v>
      </c>
      <c r="S406" s="16">
        <v>42172.069606481484</v>
      </c>
    </row>
    <row r="407" spans="1:19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s="11" t="s">
        <v>8274</v>
      </c>
      <c r="P407">
        <v>178.57</v>
      </c>
      <c r="Q407">
        <v>100</v>
      </c>
      <c r="R407" s="16">
        <v>41944.527627314819</v>
      </c>
      <c r="S407" s="16">
        <v>42004.569293981483</v>
      </c>
    </row>
    <row r="408" spans="1:19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s="11" t="s">
        <v>8274</v>
      </c>
      <c r="P408">
        <v>62.63</v>
      </c>
      <c r="Q408">
        <v>100</v>
      </c>
      <c r="R408" s="16">
        <v>42593.865405092598</v>
      </c>
      <c r="S408" s="16">
        <v>42613.865405092598</v>
      </c>
    </row>
    <row r="409" spans="1:19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s="11" t="s">
        <v>8274</v>
      </c>
      <c r="P409">
        <v>75</v>
      </c>
      <c r="Q409">
        <v>225</v>
      </c>
      <c r="R409" s="16">
        <v>42503.740868055553</v>
      </c>
      <c r="S409" s="16">
        <v>42517.740868055553</v>
      </c>
    </row>
    <row r="410" spans="1:19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s="11" t="s">
        <v>8274</v>
      </c>
      <c r="P410">
        <v>58.9</v>
      </c>
      <c r="Q410">
        <v>106</v>
      </c>
      <c r="R410" s="16">
        <v>41927.848900462966</v>
      </c>
      <c r="S410" s="16">
        <v>41948.890567129631</v>
      </c>
    </row>
    <row r="411" spans="1:19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s="11" t="s">
        <v>8274</v>
      </c>
      <c r="P411">
        <v>139.56</v>
      </c>
      <c r="Q411">
        <v>105</v>
      </c>
      <c r="R411" s="16">
        <v>42375.114988425921</v>
      </c>
      <c r="S411" s="16">
        <v>42420.114988425921</v>
      </c>
    </row>
    <row r="412" spans="1:19" ht="32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s="11" t="s">
        <v>8274</v>
      </c>
      <c r="P412">
        <v>64.290000000000006</v>
      </c>
      <c r="Q412">
        <v>113</v>
      </c>
      <c r="R412" s="16">
        <v>42553.926527777774</v>
      </c>
      <c r="S412" s="16">
        <v>42585.172916666663</v>
      </c>
    </row>
    <row r="413" spans="1:19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s="11" t="s">
        <v>8274</v>
      </c>
      <c r="P413">
        <v>63.28</v>
      </c>
      <c r="Q413">
        <v>101</v>
      </c>
      <c r="R413" s="16">
        <v>42155.142638888887</v>
      </c>
      <c r="S413" s="16">
        <v>42215.142638888887</v>
      </c>
    </row>
  </sheetData>
  <conditionalFormatting sqref="F1:F413 Q1:Q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Q1:Q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3B070-98DC-DA40-A842-E7B4AB3F8C82}">
  <dimension ref="A1:S251"/>
  <sheetViews>
    <sheetView workbookViewId="0">
      <pane ySplit="1" topLeftCell="A2" activePane="bottomLeft" state="frozen"/>
      <selection pane="bottomLeft" activeCell="M243" sqref="M243"/>
    </sheetView>
  </sheetViews>
  <sheetFormatPr baseColWidth="10" defaultRowHeight="15" x14ac:dyDescent="0.2"/>
  <cols>
    <col min="1" max="1" width="5.1640625" bestFit="1" customWidth="1"/>
    <col min="2" max="2" width="33.83203125" customWidth="1"/>
    <col min="3" max="3" width="32.6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5" bestFit="1" customWidth="1"/>
    <col min="17" max="17" width="8.664062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8317</v>
      </c>
      <c r="O1" s="1" t="s">
        <v>8316</v>
      </c>
      <c r="P1" s="1" t="s">
        <v>8265</v>
      </c>
      <c r="Q1" s="1" t="s">
        <v>8264</v>
      </c>
      <c r="R1" s="1" t="s">
        <v>8324</v>
      </c>
      <c r="S1" s="1" t="s">
        <v>8325</v>
      </c>
    </row>
    <row r="2" spans="1:19" ht="6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s="11" t="s">
        <v>8274</v>
      </c>
      <c r="P2">
        <v>0</v>
      </c>
      <c r="Q2">
        <v>0</v>
      </c>
      <c r="R2" s="16">
        <v>42492.737847222219</v>
      </c>
      <c r="S2" s="16">
        <v>42534.166666666672</v>
      </c>
    </row>
    <row r="3" spans="1:19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s="11" t="s">
        <v>8274</v>
      </c>
      <c r="P3">
        <v>60.67</v>
      </c>
      <c r="Q3">
        <v>32</v>
      </c>
      <c r="R3" s="16">
        <v>42103.016585648147</v>
      </c>
      <c r="S3" s="16">
        <v>42163.016585648147</v>
      </c>
    </row>
    <row r="4" spans="1:19" ht="80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s="11" t="s">
        <v>8274</v>
      </c>
      <c r="P4">
        <v>0</v>
      </c>
      <c r="Q4">
        <v>0</v>
      </c>
      <c r="R4" s="16">
        <v>42108.692060185189</v>
      </c>
      <c r="S4" s="16">
        <v>42153.692060185189</v>
      </c>
    </row>
    <row r="5" spans="1:19" ht="64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s="11" t="s">
        <v>8274</v>
      </c>
      <c r="P5">
        <v>0</v>
      </c>
      <c r="Q5">
        <v>0</v>
      </c>
      <c r="R5" s="16">
        <v>42453.806307870371</v>
      </c>
      <c r="S5" s="16">
        <v>42513.806307870371</v>
      </c>
    </row>
    <row r="6" spans="1:19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s="11" t="s">
        <v>8274</v>
      </c>
      <c r="P6">
        <v>23.33</v>
      </c>
      <c r="Q6">
        <v>0</v>
      </c>
      <c r="R6" s="16">
        <v>42123.648831018523</v>
      </c>
      <c r="S6" s="16">
        <v>42153.648831018523</v>
      </c>
    </row>
    <row r="7" spans="1:19" ht="64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s="11" t="s">
        <v>8274</v>
      </c>
      <c r="P7">
        <v>23.92</v>
      </c>
      <c r="Q7">
        <v>4</v>
      </c>
      <c r="R7" s="16">
        <v>41858.007071759261</v>
      </c>
      <c r="S7" s="16">
        <v>41888.007071759261</v>
      </c>
    </row>
    <row r="8" spans="1:19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s="11" t="s">
        <v>8274</v>
      </c>
      <c r="P8">
        <v>15.83</v>
      </c>
      <c r="Q8">
        <v>2</v>
      </c>
      <c r="R8" s="16">
        <v>41781.045173611114</v>
      </c>
      <c r="S8" s="16">
        <v>41811.045173611114</v>
      </c>
    </row>
    <row r="9" spans="1:19" ht="64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s="11" t="s">
        <v>8274</v>
      </c>
      <c r="P9">
        <v>60</v>
      </c>
      <c r="Q9">
        <v>50</v>
      </c>
      <c r="R9" s="16">
        <v>42370.007766203707</v>
      </c>
      <c r="S9" s="16">
        <v>42398.981944444444</v>
      </c>
    </row>
    <row r="10" spans="1:19" ht="64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s="11" t="s">
        <v>8274</v>
      </c>
      <c r="P10">
        <v>24.33</v>
      </c>
      <c r="Q10">
        <v>5</v>
      </c>
      <c r="R10" s="16">
        <v>42165.037581018521</v>
      </c>
      <c r="S10" s="16">
        <v>42224.898611111115</v>
      </c>
    </row>
    <row r="11" spans="1:19" ht="64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s="11" t="s">
        <v>8274</v>
      </c>
      <c r="P11">
        <v>29.56</v>
      </c>
      <c r="Q11">
        <v>7</v>
      </c>
      <c r="R11" s="16">
        <v>42480.800648148142</v>
      </c>
      <c r="S11" s="16">
        <v>42540.800648148142</v>
      </c>
    </row>
    <row r="12" spans="1:19" ht="64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s="11" t="s">
        <v>8274</v>
      </c>
      <c r="P12">
        <v>18.329999999999998</v>
      </c>
      <c r="Q12">
        <v>0</v>
      </c>
      <c r="R12" s="16">
        <v>41784.789687500001</v>
      </c>
      <c r="S12" s="16">
        <v>41814.789687500001</v>
      </c>
    </row>
    <row r="13" spans="1:19" ht="64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s="11" t="s">
        <v>8274</v>
      </c>
      <c r="P13">
        <v>20</v>
      </c>
      <c r="Q13">
        <v>0</v>
      </c>
      <c r="R13" s="16">
        <v>41831.675034722226</v>
      </c>
      <c r="S13" s="16">
        <v>41891.675034722226</v>
      </c>
    </row>
    <row r="14" spans="1:19" ht="64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s="11" t="s">
        <v>8274</v>
      </c>
      <c r="P14">
        <v>0</v>
      </c>
      <c r="Q14">
        <v>0</v>
      </c>
      <c r="R14" s="16">
        <v>41950.114108796297</v>
      </c>
      <c r="S14" s="16">
        <v>42010.114108796297</v>
      </c>
    </row>
    <row r="15" spans="1:19" ht="64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s="11" t="s">
        <v>8274</v>
      </c>
      <c r="P15">
        <v>22.5</v>
      </c>
      <c r="Q15">
        <v>1</v>
      </c>
      <c r="R15" s="16">
        <v>42627.955104166671</v>
      </c>
      <c r="S15" s="16">
        <v>42657.916666666672</v>
      </c>
    </row>
    <row r="16" spans="1:19" ht="6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s="11" t="s">
        <v>8274</v>
      </c>
      <c r="P16">
        <v>50.4</v>
      </c>
      <c r="Q16">
        <v>20</v>
      </c>
      <c r="R16" s="16">
        <v>42531.195277777777</v>
      </c>
      <c r="S16" s="16">
        <v>42555.166666666672</v>
      </c>
    </row>
    <row r="17" spans="1:19" ht="6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s="11" t="s">
        <v>8274</v>
      </c>
      <c r="P17">
        <v>105.03</v>
      </c>
      <c r="Q17">
        <v>42</v>
      </c>
      <c r="R17" s="16">
        <v>42618.827013888891</v>
      </c>
      <c r="S17" s="16">
        <v>42648.827013888891</v>
      </c>
    </row>
    <row r="18" spans="1:19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s="11" t="s">
        <v>8274</v>
      </c>
      <c r="P18">
        <v>35.4</v>
      </c>
      <c r="Q18">
        <v>1</v>
      </c>
      <c r="R18" s="16">
        <v>42540.593530092592</v>
      </c>
      <c r="S18" s="16">
        <v>42570.593530092592</v>
      </c>
    </row>
    <row r="19" spans="1:19" ht="64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s="11" t="s">
        <v>8274</v>
      </c>
      <c r="P19">
        <v>83.33</v>
      </c>
      <c r="Q19">
        <v>15</v>
      </c>
      <c r="R19" s="16">
        <v>41746.189409722225</v>
      </c>
      <c r="S19" s="16">
        <v>41776.189409722225</v>
      </c>
    </row>
    <row r="20" spans="1:19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s="11" t="s">
        <v>8274</v>
      </c>
      <c r="P20">
        <v>35.92</v>
      </c>
      <c r="Q20">
        <v>5</v>
      </c>
      <c r="R20" s="16">
        <v>41974.738576388889</v>
      </c>
      <c r="S20" s="16">
        <v>41994.738576388889</v>
      </c>
    </row>
    <row r="21" spans="1:19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s="11" t="s">
        <v>8274</v>
      </c>
      <c r="P21">
        <v>0</v>
      </c>
      <c r="Q21">
        <v>0</v>
      </c>
      <c r="R21" s="16">
        <v>42115.11618055556</v>
      </c>
      <c r="S21" s="16">
        <v>42175.11618055556</v>
      </c>
    </row>
    <row r="22" spans="1:19" ht="6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s="11" t="s">
        <v>8274</v>
      </c>
      <c r="P22">
        <v>119.13</v>
      </c>
      <c r="Q22">
        <v>38</v>
      </c>
      <c r="R22" s="16">
        <v>42002.817488425921</v>
      </c>
      <c r="S22" s="16">
        <v>42032.817488425921</v>
      </c>
    </row>
    <row r="23" spans="1:19" ht="64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s="11" t="s">
        <v>8274</v>
      </c>
      <c r="P23">
        <v>90.33</v>
      </c>
      <c r="Q23">
        <v>5</v>
      </c>
      <c r="R23" s="16">
        <v>42722.84474537037</v>
      </c>
      <c r="S23" s="16">
        <v>42752.84474537037</v>
      </c>
    </row>
    <row r="24" spans="1:19" ht="64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s="11" t="s">
        <v>8274</v>
      </c>
      <c r="P24">
        <v>2.33</v>
      </c>
      <c r="Q24">
        <v>0</v>
      </c>
      <c r="R24" s="16">
        <v>42465.128391203703</v>
      </c>
      <c r="S24" s="16">
        <v>42495.128391203703</v>
      </c>
    </row>
    <row r="25" spans="1:19" ht="64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s="11" t="s">
        <v>8274</v>
      </c>
      <c r="P25">
        <v>0</v>
      </c>
      <c r="Q25">
        <v>0</v>
      </c>
      <c r="R25" s="16">
        <v>42171.743969907402</v>
      </c>
      <c r="S25" s="16">
        <v>42201.743969907402</v>
      </c>
    </row>
    <row r="26" spans="1:19" ht="80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s="11" t="s">
        <v>8274</v>
      </c>
      <c r="P26">
        <v>108.33</v>
      </c>
      <c r="Q26">
        <v>11</v>
      </c>
      <c r="R26" s="16">
        <v>42672.955138888887</v>
      </c>
      <c r="S26" s="16">
        <v>42704.708333333328</v>
      </c>
    </row>
    <row r="27" spans="1:19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s="11" t="s">
        <v>8274</v>
      </c>
      <c r="P27">
        <v>29</v>
      </c>
      <c r="Q27">
        <v>0</v>
      </c>
      <c r="R27" s="16">
        <v>42359.725243055553</v>
      </c>
      <c r="S27" s="16">
        <v>42389.725243055553</v>
      </c>
    </row>
    <row r="28" spans="1:19" ht="64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s="11" t="s">
        <v>8274</v>
      </c>
      <c r="P28">
        <v>96.55</v>
      </c>
      <c r="Q28">
        <v>23</v>
      </c>
      <c r="R28" s="16">
        <v>42192.905694444446</v>
      </c>
      <c r="S28" s="16">
        <v>42236.711805555555</v>
      </c>
    </row>
    <row r="29" spans="1:19" ht="64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s="11" t="s">
        <v>8274</v>
      </c>
      <c r="P29">
        <v>0</v>
      </c>
      <c r="Q29">
        <v>0</v>
      </c>
      <c r="R29" s="16">
        <v>41916.597638888888</v>
      </c>
      <c r="S29" s="16">
        <v>41976.639305555553</v>
      </c>
    </row>
    <row r="30" spans="1:19" ht="64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s="11" t="s">
        <v>8274</v>
      </c>
      <c r="P30">
        <v>63</v>
      </c>
      <c r="Q30">
        <v>34</v>
      </c>
      <c r="R30" s="16">
        <v>42461.596273148149</v>
      </c>
      <c r="S30" s="16">
        <v>42491.596273148149</v>
      </c>
    </row>
    <row r="31" spans="1:19" ht="6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s="11" t="s">
        <v>8274</v>
      </c>
      <c r="P31">
        <v>381.6</v>
      </c>
      <c r="Q31">
        <v>19</v>
      </c>
      <c r="R31" s="16">
        <v>42370.90320601852</v>
      </c>
      <c r="S31" s="16">
        <v>42406.207638888889</v>
      </c>
    </row>
    <row r="32" spans="1:19" ht="48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s="11" t="s">
        <v>8274</v>
      </c>
      <c r="P32">
        <v>46.25</v>
      </c>
      <c r="Q32">
        <v>0</v>
      </c>
      <c r="R32" s="16">
        <v>41948.727256944447</v>
      </c>
      <c r="S32" s="16">
        <v>41978.727256944447</v>
      </c>
    </row>
    <row r="33" spans="1:19" ht="4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s="11" t="s">
        <v>8274</v>
      </c>
      <c r="P33">
        <v>26</v>
      </c>
      <c r="Q33">
        <v>33</v>
      </c>
      <c r="R33" s="16">
        <v>42047.07640046296</v>
      </c>
      <c r="S33" s="16">
        <v>42077.034733796296</v>
      </c>
    </row>
    <row r="34" spans="1:19" ht="64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s="11" t="s">
        <v>8274</v>
      </c>
      <c r="P34">
        <v>10</v>
      </c>
      <c r="Q34">
        <v>5</v>
      </c>
      <c r="R34" s="16">
        <v>42261.632916666669</v>
      </c>
      <c r="S34" s="16">
        <v>42266.165972222225</v>
      </c>
    </row>
    <row r="35" spans="1:19" ht="6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s="11" t="s">
        <v>8274</v>
      </c>
      <c r="P35">
        <v>5</v>
      </c>
      <c r="Q35">
        <v>0</v>
      </c>
      <c r="R35" s="16">
        <v>41985.427361111113</v>
      </c>
      <c r="S35" s="16">
        <v>42015.427361111113</v>
      </c>
    </row>
    <row r="36" spans="1:19" ht="64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s="11" t="s">
        <v>8274</v>
      </c>
      <c r="P36">
        <v>0</v>
      </c>
      <c r="Q36">
        <v>0</v>
      </c>
      <c r="R36" s="16">
        <v>41922.535185185188</v>
      </c>
      <c r="S36" s="16">
        <v>41930.207638888889</v>
      </c>
    </row>
    <row r="37" spans="1:19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s="11" t="s">
        <v>8274</v>
      </c>
      <c r="P37">
        <v>81.569999999999993</v>
      </c>
      <c r="Q37">
        <v>38</v>
      </c>
      <c r="R37" s="16">
        <v>41850.863252314812</v>
      </c>
      <c r="S37" s="16">
        <v>41880.863252314812</v>
      </c>
    </row>
    <row r="38" spans="1:19" ht="6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s="11" t="s">
        <v>8274</v>
      </c>
      <c r="P38">
        <v>7</v>
      </c>
      <c r="Q38">
        <v>1</v>
      </c>
      <c r="R38" s="16">
        <v>41831.742962962962</v>
      </c>
      <c r="S38" s="16">
        <v>41860.125</v>
      </c>
    </row>
    <row r="39" spans="1:19" ht="64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s="11" t="s">
        <v>8274</v>
      </c>
      <c r="P39">
        <v>27.3</v>
      </c>
      <c r="Q39">
        <v>3</v>
      </c>
      <c r="R39" s="16">
        <v>42415.883425925931</v>
      </c>
      <c r="S39" s="16">
        <v>42475.84175925926</v>
      </c>
    </row>
    <row r="40" spans="1:19" ht="64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s="11" t="s">
        <v>8274</v>
      </c>
      <c r="P40">
        <v>29.41</v>
      </c>
      <c r="Q40">
        <v>9</v>
      </c>
      <c r="R40" s="16">
        <v>41869.714166666665</v>
      </c>
      <c r="S40" s="16">
        <v>41876.875</v>
      </c>
    </row>
    <row r="41" spans="1:19" ht="32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s="11" t="s">
        <v>8274</v>
      </c>
      <c r="P41">
        <v>12.5</v>
      </c>
      <c r="Q41">
        <v>1</v>
      </c>
      <c r="R41" s="16">
        <v>41953.773090277777</v>
      </c>
      <c r="S41" s="16">
        <v>42013.083333333328</v>
      </c>
    </row>
    <row r="42" spans="1:19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s="11" t="s">
        <v>8274</v>
      </c>
      <c r="P42">
        <v>0</v>
      </c>
      <c r="Q42">
        <v>0</v>
      </c>
      <c r="R42" s="16">
        <v>42037.986284722225</v>
      </c>
      <c r="S42" s="16">
        <v>42097.944618055553</v>
      </c>
    </row>
    <row r="43" spans="1:19" ht="64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s="11" t="s">
        <v>8274</v>
      </c>
      <c r="P43">
        <v>5.75</v>
      </c>
      <c r="Q43">
        <v>5</v>
      </c>
      <c r="R43" s="16">
        <v>41811.555462962962</v>
      </c>
      <c r="S43" s="16">
        <v>41812.875</v>
      </c>
    </row>
    <row r="44" spans="1:19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s="11" t="s">
        <v>8274</v>
      </c>
      <c r="P44">
        <v>52.08</v>
      </c>
      <c r="Q44">
        <v>21</v>
      </c>
      <c r="R44" s="16">
        <v>42701.908807870372</v>
      </c>
      <c r="S44" s="16">
        <v>42716.25</v>
      </c>
    </row>
    <row r="45" spans="1:19" ht="64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s="11" t="s">
        <v>8274</v>
      </c>
      <c r="P45">
        <v>183.33</v>
      </c>
      <c r="Q45">
        <v>5</v>
      </c>
      <c r="R45" s="16">
        <v>42258.646504629629</v>
      </c>
      <c r="S45" s="16">
        <v>42288.645196759258</v>
      </c>
    </row>
    <row r="46" spans="1:19" ht="6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s="11" t="s">
        <v>8274</v>
      </c>
      <c r="P46">
        <v>26.33</v>
      </c>
      <c r="Q46">
        <v>4</v>
      </c>
      <c r="R46" s="16">
        <v>42278.664965277778</v>
      </c>
      <c r="S46" s="16">
        <v>42308.664965277778</v>
      </c>
    </row>
    <row r="47" spans="1:19" ht="6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s="11" t="s">
        <v>8274</v>
      </c>
      <c r="P47">
        <v>0</v>
      </c>
      <c r="Q47">
        <v>0</v>
      </c>
      <c r="R47" s="16">
        <v>42515.078217592592</v>
      </c>
      <c r="S47" s="16">
        <v>42575.078217592592</v>
      </c>
    </row>
    <row r="48" spans="1:19" ht="6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s="11" t="s">
        <v>8274</v>
      </c>
      <c r="P48">
        <v>486.43</v>
      </c>
      <c r="Q48">
        <v>62</v>
      </c>
      <c r="R48" s="16">
        <v>41830.234166666669</v>
      </c>
      <c r="S48" s="16">
        <v>41860.234166666669</v>
      </c>
    </row>
    <row r="49" spans="1:19" ht="64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s="11" t="s">
        <v>8274</v>
      </c>
      <c r="P49">
        <v>3</v>
      </c>
      <c r="Q49">
        <v>1</v>
      </c>
      <c r="R49" s="16">
        <v>41982.904386574075</v>
      </c>
      <c r="S49" s="16">
        <v>42042.904386574075</v>
      </c>
    </row>
    <row r="50" spans="1:19" ht="48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s="11" t="s">
        <v>8274</v>
      </c>
      <c r="P50">
        <v>25</v>
      </c>
      <c r="Q50">
        <v>0</v>
      </c>
      <c r="R50" s="16">
        <v>42210.439768518518</v>
      </c>
      <c r="S50" s="16">
        <v>42240.439768518518</v>
      </c>
    </row>
    <row r="51" spans="1:19" ht="64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s="11" t="s">
        <v>8274</v>
      </c>
      <c r="P51">
        <v>9.75</v>
      </c>
      <c r="Q51">
        <v>1</v>
      </c>
      <c r="R51" s="16">
        <v>42196.166874999995</v>
      </c>
      <c r="S51" s="16">
        <v>42256.166874999995</v>
      </c>
    </row>
    <row r="52" spans="1:19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s="11" t="s">
        <v>8274</v>
      </c>
      <c r="P52">
        <v>36.590000000000003</v>
      </c>
      <c r="Q52">
        <v>18</v>
      </c>
      <c r="R52" s="16">
        <v>42606.056863425925</v>
      </c>
      <c r="S52" s="16">
        <v>42620.056863425925</v>
      </c>
    </row>
    <row r="53" spans="1:19" ht="64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s="11" t="s">
        <v>8274</v>
      </c>
      <c r="P53">
        <v>80.709999999999994</v>
      </c>
      <c r="Q53">
        <v>9</v>
      </c>
      <c r="R53" s="16">
        <v>42199.648912037039</v>
      </c>
      <c r="S53" s="16">
        <v>42217.041666666672</v>
      </c>
    </row>
    <row r="54" spans="1:19" ht="64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s="11" t="s">
        <v>8274</v>
      </c>
      <c r="P54">
        <v>1</v>
      </c>
      <c r="Q54">
        <v>0</v>
      </c>
      <c r="R54" s="16">
        <v>42444.877743055549</v>
      </c>
      <c r="S54" s="16">
        <v>42504.877743055549</v>
      </c>
    </row>
    <row r="55" spans="1:19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s="11" t="s">
        <v>8274</v>
      </c>
      <c r="P55">
        <v>52.8</v>
      </c>
      <c r="Q55">
        <v>3</v>
      </c>
      <c r="R55" s="16">
        <v>42499.731701388882</v>
      </c>
      <c r="S55" s="16">
        <v>42529.731701388882</v>
      </c>
    </row>
    <row r="56" spans="1:19" ht="64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s="11" t="s">
        <v>8274</v>
      </c>
      <c r="P56">
        <v>20</v>
      </c>
      <c r="Q56">
        <v>0</v>
      </c>
      <c r="R56" s="16">
        <v>41929.266215277778</v>
      </c>
      <c r="S56" s="16">
        <v>41968.823611111111</v>
      </c>
    </row>
    <row r="57" spans="1:19" ht="64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s="11" t="s">
        <v>8274</v>
      </c>
      <c r="P57">
        <v>46.93</v>
      </c>
      <c r="Q57">
        <v>37</v>
      </c>
      <c r="R57" s="16">
        <v>42142.768819444449</v>
      </c>
      <c r="S57" s="16">
        <v>42182.768819444449</v>
      </c>
    </row>
    <row r="58" spans="1:19" ht="64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s="11" t="s">
        <v>8274</v>
      </c>
      <c r="P58">
        <v>78.08</v>
      </c>
      <c r="Q58">
        <v>14</v>
      </c>
      <c r="R58" s="16">
        <v>42354.131643518514</v>
      </c>
      <c r="S58" s="16">
        <v>42384.131643518514</v>
      </c>
    </row>
    <row r="59" spans="1:19" ht="64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s="11" t="s">
        <v>8274</v>
      </c>
      <c r="P59">
        <v>1</v>
      </c>
      <c r="Q59">
        <v>0</v>
      </c>
      <c r="R59" s="16">
        <v>41828.922905092593</v>
      </c>
      <c r="S59" s="16">
        <v>41888.922905092593</v>
      </c>
    </row>
    <row r="60" spans="1:19" ht="64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s="11" t="s">
        <v>8274</v>
      </c>
      <c r="P60">
        <v>48.56</v>
      </c>
      <c r="Q60">
        <v>22</v>
      </c>
      <c r="R60" s="16">
        <v>42245.234340277777</v>
      </c>
      <c r="S60" s="16">
        <v>42263.234340277777</v>
      </c>
    </row>
    <row r="61" spans="1:19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s="11" t="s">
        <v>8274</v>
      </c>
      <c r="P61">
        <v>68.099999999999994</v>
      </c>
      <c r="Q61">
        <v>27</v>
      </c>
      <c r="R61" s="16">
        <v>42278.629710648151</v>
      </c>
      <c r="S61" s="16">
        <v>42306.629710648151</v>
      </c>
    </row>
    <row r="62" spans="1:19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s="11" t="s">
        <v>8274</v>
      </c>
      <c r="P62">
        <v>8.5</v>
      </c>
      <c r="Q62">
        <v>9</v>
      </c>
      <c r="R62" s="16">
        <v>41826.61954861111</v>
      </c>
      <c r="S62" s="16">
        <v>41856.61954861111</v>
      </c>
    </row>
    <row r="63" spans="1:19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s="11" t="s">
        <v>8274</v>
      </c>
      <c r="P63">
        <v>60.06</v>
      </c>
      <c r="Q63">
        <v>9</v>
      </c>
      <c r="R63" s="16">
        <v>42205.171018518522</v>
      </c>
      <c r="S63" s="16">
        <v>42235.171018518522</v>
      </c>
    </row>
    <row r="64" spans="1:19" ht="64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s="11" t="s">
        <v>8274</v>
      </c>
      <c r="P64">
        <v>72.400000000000006</v>
      </c>
      <c r="Q64">
        <v>7</v>
      </c>
      <c r="R64" s="16">
        <v>42041.205000000002</v>
      </c>
      <c r="S64" s="16">
        <v>42086.16333333333</v>
      </c>
    </row>
    <row r="65" spans="1:19" ht="64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s="11" t="s">
        <v>8274</v>
      </c>
      <c r="P65">
        <v>100</v>
      </c>
      <c r="Q65">
        <v>10</v>
      </c>
      <c r="R65" s="16">
        <v>42203.677766203706</v>
      </c>
      <c r="S65" s="16">
        <v>42233.677766203706</v>
      </c>
    </row>
    <row r="66" spans="1:19" ht="6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s="11" t="s">
        <v>8274</v>
      </c>
      <c r="P66">
        <v>51.67</v>
      </c>
      <c r="Q66">
        <v>11</v>
      </c>
      <c r="R66" s="16">
        <v>41983.752847222218</v>
      </c>
      <c r="S66" s="16">
        <v>42014.140972222223</v>
      </c>
    </row>
    <row r="67" spans="1:19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s="11" t="s">
        <v>8274</v>
      </c>
      <c r="P67">
        <v>0</v>
      </c>
      <c r="Q67">
        <v>0</v>
      </c>
      <c r="R67" s="16">
        <v>42103.024398148147</v>
      </c>
      <c r="S67" s="16">
        <v>42112.9375</v>
      </c>
    </row>
    <row r="68" spans="1:19" ht="6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s="11" t="s">
        <v>8274</v>
      </c>
      <c r="P68">
        <v>61</v>
      </c>
      <c r="Q68">
        <v>28</v>
      </c>
      <c r="R68" s="16">
        <v>42089.901574074072</v>
      </c>
      <c r="S68" s="16">
        <v>42149.901574074072</v>
      </c>
    </row>
    <row r="69" spans="1:19" ht="48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s="11" t="s">
        <v>8274</v>
      </c>
      <c r="P69">
        <v>37.5</v>
      </c>
      <c r="Q69">
        <v>21</v>
      </c>
      <c r="R69" s="16">
        <v>42297.691006944442</v>
      </c>
      <c r="S69" s="16">
        <v>42320.290972222225</v>
      </c>
    </row>
    <row r="70" spans="1:19" ht="6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s="11" t="s">
        <v>8274</v>
      </c>
      <c r="P70">
        <v>25.57</v>
      </c>
      <c r="Q70">
        <v>18</v>
      </c>
      <c r="R70" s="16">
        <v>41833.089756944442</v>
      </c>
      <c r="S70" s="16">
        <v>41863.079143518517</v>
      </c>
    </row>
    <row r="71" spans="1:19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s="11" t="s">
        <v>8274</v>
      </c>
      <c r="P71">
        <v>0</v>
      </c>
      <c r="Q71">
        <v>0</v>
      </c>
      <c r="R71" s="16">
        <v>42325.920717592591</v>
      </c>
      <c r="S71" s="16">
        <v>42355.920717592591</v>
      </c>
    </row>
    <row r="72" spans="1:19" ht="64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s="11" t="s">
        <v>8274</v>
      </c>
      <c r="P72">
        <v>25</v>
      </c>
      <c r="Q72">
        <v>2</v>
      </c>
      <c r="R72" s="16">
        <v>41858.214629629627</v>
      </c>
      <c r="S72" s="16">
        <v>41888.214629629627</v>
      </c>
    </row>
    <row r="73" spans="1:19" ht="48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s="11" t="s">
        <v>8274</v>
      </c>
      <c r="P73">
        <v>0</v>
      </c>
      <c r="Q73">
        <v>0</v>
      </c>
      <c r="R73" s="16">
        <v>41793.710231481484</v>
      </c>
      <c r="S73" s="16">
        <v>41823.710231481484</v>
      </c>
    </row>
    <row r="74" spans="1:19" ht="64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s="11" t="s">
        <v>8274</v>
      </c>
      <c r="P74">
        <v>0</v>
      </c>
      <c r="Q74">
        <v>0</v>
      </c>
      <c r="R74" s="16">
        <v>41793.814259259263</v>
      </c>
      <c r="S74" s="16">
        <v>41825.165972222225</v>
      </c>
    </row>
    <row r="75" spans="1:19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s="11" t="s">
        <v>8274</v>
      </c>
      <c r="P75">
        <v>10</v>
      </c>
      <c r="Q75">
        <v>10</v>
      </c>
      <c r="R75" s="16">
        <v>41831.697939814818</v>
      </c>
      <c r="S75" s="16">
        <v>41861.697939814818</v>
      </c>
    </row>
    <row r="76" spans="1:19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s="11" t="s">
        <v>8274</v>
      </c>
      <c r="P76">
        <v>202</v>
      </c>
      <c r="Q76">
        <v>2</v>
      </c>
      <c r="R76" s="16">
        <v>42621.389340277776</v>
      </c>
      <c r="S76" s="16">
        <v>42651.389340277776</v>
      </c>
    </row>
    <row r="77" spans="1:19" ht="80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s="11" t="s">
        <v>8274</v>
      </c>
      <c r="P77">
        <v>25.65</v>
      </c>
      <c r="Q77">
        <v>9</v>
      </c>
      <c r="R77" s="16">
        <v>41780.785729166666</v>
      </c>
      <c r="S77" s="16">
        <v>41840.785729166666</v>
      </c>
    </row>
    <row r="78" spans="1:19" ht="64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s="11" t="s">
        <v>8274</v>
      </c>
      <c r="P78">
        <v>56.05</v>
      </c>
      <c r="Q78">
        <v>21</v>
      </c>
      <c r="R78" s="16">
        <v>41766.072500000002</v>
      </c>
      <c r="S78" s="16">
        <v>41791.072500000002</v>
      </c>
    </row>
    <row r="79" spans="1:19" ht="6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s="11" t="s">
        <v>8274</v>
      </c>
      <c r="P79">
        <v>81.319999999999993</v>
      </c>
      <c r="Q79">
        <v>41</v>
      </c>
      <c r="R79" s="16">
        <v>41766.617291666669</v>
      </c>
      <c r="S79" s="16">
        <v>41793.290972222225</v>
      </c>
    </row>
    <row r="80" spans="1:19" ht="80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s="11" t="s">
        <v>8274</v>
      </c>
      <c r="P80">
        <v>70.17</v>
      </c>
      <c r="Q80">
        <v>2</v>
      </c>
      <c r="R80" s="16">
        <v>42248.627013888887</v>
      </c>
      <c r="S80" s="16">
        <v>42278.627013888887</v>
      </c>
    </row>
    <row r="81" spans="1:19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s="11" t="s">
        <v>8274</v>
      </c>
      <c r="P81">
        <v>23.63</v>
      </c>
      <c r="Q81">
        <v>3</v>
      </c>
      <c r="R81" s="16">
        <v>41885.221550925926</v>
      </c>
      <c r="S81" s="16">
        <v>41916.290972222225</v>
      </c>
    </row>
    <row r="82" spans="1:19" ht="64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s="11" t="s">
        <v>8274</v>
      </c>
      <c r="P82">
        <v>188.56</v>
      </c>
      <c r="Q82">
        <v>16</v>
      </c>
      <c r="R82" s="16">
        <v>42159.224432870367</v>
      </c>
      <c r="S82" s="16">
        <v>42204.224432870367</v>
      </c>
    </row>
    <row r="83" spans="1:19" ht="64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s="11" t="s">
        <v>8274</v>
      </c>
      <c r="P83">
        <v>49.51</v>
      </c>
      <c r="Q83">
        <v>16</v>
      </c>
      <c r="R83" s="16">
        <v>42265.817002314812</v>
      </c>
      <c r="S83" s="16">
        <v>42295.817002314812</v>
      </c>
    </row>
    <row r="84" spans="1:19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s="11" t="s">
        <v>8274</v>
      </c>
      <c r="P84">
        <v>9.5</v>
      </c>
      <c r="Q84">
        <v>4</v>
      </c>
      <c r="R84" s="16">
        <v>41975.124340277776</v>
      </c>
      <c r="S84" s="16">
        <v>42005.124340277776</v>
      </c>
    </row>
    <row r="85" spans="1:19" ht="64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s="11" t="s">
        <v>8274</v>
      </c>
      <c r="P85">
        <v>10</v>
      </c>
      <c r="Q85">
        <v>0</v>
      </c>
      <c r="R85" s="16">
        <v>42065.190694444449</v>
      </c>
      <c r="S85" s="16">
        <v>42090.149027777778</v>
      </c>
    </row>
    <row r="86" spans="1:19" ht="48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s="11" t="s">
        <v>8274</v>
      </c>
      <c r="P86">
        <v>13</v>
      </c>
      <c r="Q86">
        <v>0</v>
      </c>
      <c r="R86" s="16">
        <v>41848.84002314815</v>
      </c>
      <c r="S86" s="16">
        <v>41883.84002314815</v>
      </c>
    </row>
    <row r="87" spans="1:19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s="11" t="s">
        <v>8274</v>
      </c>
      <c r="P87">
        <v>89.4</v>
      </c>
      <c r="Q87">
        <v>16</v>
      </c>
      <c r="R87" s="16">
        <v>42103.884930555556</v>
      </c>
      <c r="S87" s="16">
        <v>42133.884930555556</v>
      </c>
    </row>
    <row r="88" spans="1:19" ht="80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s="11" t="s">
        <v>8274</v>
      </c>
      <c r="P88">
        <v>25</v>
      </c>
      <c r="Q88">
        <v>3</v>
      </c>
      <c r="R88" s="16">
        <v>42059.970729166671</v>
      </c>
      <c r="S88" s="16">
        <v>42089.929062499999</v>
      </c>
    </row>
    <row r="89" spans="1:19" ht="6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s="11" t="s">
        <v>8274</v>
      </c>
      <c r="P89">
        <v>1</v>
      </c>
      <c r="Q89">
        <v>0</v>
      </c>
      <c r="R89" s="16">
        <v>42041.743090277778</v>
      </c>
      <c r="S89" s="16">
        <v>42071.701423611114</v>
      </c>
    </row>
    <row r="90" spans="1:19" ht="64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s="11" t="s">
        <v>8274</v>
      </c>
      <c r="P90">
        <v>65</v>
      </c>
      <c r="Q90">
        <v>5</v>
      </c>
      <c r="R90" s="16">
        <v>41829.73715277778</v>
      </c>
      <c r="S90" s="16">
        <v>41852.716666666667</v>
      </c>
    </row>
    <row r="91" spans="1:19" ht="64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s="11" t="s">
        <v>8274</v>
      </c>
      <c r="P91">
        <v>1</v>
      </c>
      <c r="Q91">
        <v>0</v>
      </c>
      <c r="R91" s="16">
        <v>41789.893599537041</v>
      </c>
      <c r="S91" s="16">
        <v>41815.875</v>
      </c>
    </row>
    <row r="92" spans="1:19" ht="64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s="11" t="s">
        <v>8274</v>
      </c>
      <c r="P92">
        <v>81.540000000000006</v>
      </c>
      <c r="Q92">
        <v>18</v>
      </c>
      <c r="R92" s="16">
        <v>41833.660995370366</v>
      </c>
      <c r="S92" s="16">
        <v>41863.660995370366</v>
      </c>
    </row>
    <row r="93" spans="1:19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s="11" t="s">
        <v>8274</v>
      </c>
      <c r="P93">
        <v>100</v>
      </c>
      <c r="Q93">
        <v>5</v>
      </c>
      <c r="R93" s="16">
        <v>41914.590011574073</v>
      </c>
      <c r="S93" s="16">
        <v>41955.907638888893</v>
      </c>
    </row>
    <row r="94" spans="1:19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s="11" t="s">
        <v>8274</v>
      </c>
      <c r="P94">
        <v>1</v>
      </c>
      <c r="Q94">
        <v>0</v>
      </c>
      <c r="R94" s="16">
        <v>42611.261064814811</v>
      </c>
      <c r="S94" s="16">
        <v>42625.707638888889</v>
      </c>
    </row>
    <row r="95" spans="1:19" ht="64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s="11" t="s">
        <v>8274</v>
      </c>
      <c r="P95">
        <v>0</v>
      </c>
      <c r="Q95">
        <v>0</v>
      </c>
      <c r="R95" s="16">
        <v>42253.633159722223</v>
      </c>
      <c r="S95" s="16">
        <v>42313.674826388888</v>
      </c>
    </row>
    <row r="96" spans="1:19" ht="64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s="11" t="s">
        <v>8274</v>
      </c>
      <c r="P96">
        <v>20</v>
      </c>
      <c r="Q96">
        <v>1</v>
      </c>
      <c r="R96" s="16">
        <v>42295.891828703709</v>
      </c>
      <c r="S96" s="16">
        <v>42325.933495370366</v>
      </c>
    </row>
    <row r="97" spans="1:19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s="11" t="s">
        <v>8274</v>
      </c>
      <c r="P97">
        <v>5.5</v>
      </c>
      <c r="Q97">
        <v>1</v>
      </c>
      <c r="R97" s="16">
        <v>42402.947002314817</v>
      </c>
      <c r="S97" s="16">
        <v>42452.145138888889</v>
      </c>
    </row>
    <row r="98" spans="1:19" ht="64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s="11" t="s">
        <v>8274</v>
      </c>
      <c r="P98">
        <v>50.2</v>
      </c>
      <c r="Q98">
        <v>13</v>
      </c>
      <c r="R98" s="16">
        <v>42509.814108796301</v>
      </c>
      <c r="S98" s="16">
        <v>42539.814108796301</v>
      </c>
    </row>
    <row r="99" spans="1:19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s="11" t="s">
        <v>8274</v>
      </c>
      <c r="P99">
        <v>13.11</v>
      </c>
      <c r="Q99">
        <v>1</v>
      </c>
      <c r="R99" s="16">
        <v>41977.004976851851</v>
      </c>
      <c r="S99" s="16">
        <v>42008.976388888885</v>
      </c>
    </row>
    <row r="100" spans="1:19" ht="64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s="11" t="s">
        <v>8274</v>
      </c>
      <c r="P100">
        <v>315.5</v>
      </c>
      <c r="Q100">
        <v>17</v>
      </c>
      <c r="R100" s="16">
        <v>42171.758611111116</v>
      </c>
      <c r="S100" s="16">
        <v>42231.758611111116</v>
      </c>
    </row>
    <row r="101" spans="1:19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s="11" t="s">
        <v>8274</v>
      </c>
      <c r="P101">
        <v>37.14</v>
      </c>
      <c r="Q101">
        <v>33</v>
      </c>
      <c r="R101" s="16">
        <v>42056.1324537037</v>
      </c>
      <c r="S101" s="16">
        <v>42086.207638888889</v>
      </c>
    </row>
    <row r="102" spans="1:19" ht="6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s="11" t="s">
        <v>8274</v>
      </c>
      <c r="P102">
        <v>0</v>
      </c>
      <c r="Q102">
        <v>0</v>
      </c>
      <c r="R102" s="16">
        <v>41867.652280092596</v>
      </c>
      <c r="S102" s="16">
        <v>41875.291666666664</v>
      </c>
    </row>
    <row r="103" spans="1:19" ht="6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s="11" t="s">
        <v>8274</v>
      </c>
      <c r="P103">
        <v>128.27000000000001</v>
      </c>
      <c r="Q103">
        <v>22</v>
      </c>
      <c r="R103" s="16">
        <v>41779.657870370371</v>
      </c>
      <c r="S103" s="16">
        <v>41821.25</v>
      </c>
    </row>
    <row r="104" spans="1:19" ht="64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s="11" t="s">
        <v>8274</v>
      </c>
      <c r="P104">
        <v>47.27</v>
      </c>
      <c r="Q104">
        <v>3</v>
      </c>
      <c r="R104" s="16">
        <v>42679.958472222221</v>
      </c>
      <c r="S104" s="16">
        <v>42710.207638888889</v>
      </c>
    </row>
    <row r="105" spans="1:19" ht="6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s="11" t="s">
        <v>8274</v>
      </c>
      <c r="P105">
        <v>50</v>
      </c>
      <c r="Q105">
        <v>5</v>
      </c>
      <c r="R105" s="16">
        <v>42032.250208333338</v>
      </c>
      <c r="S105" s="16">
        <v>42063.250208333338</v>
      </c>
    </row>
    <row r="106" spans="1:19" ht="64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s="11" t="s">
        <v>8274</v>
      </c>
      <c r="P106">
        <v>42.5</v>
      </c>
      <c r="Q106">
        <v>11</v>
      </c>
      <c r="R106" s="16">
        <v>41793.191875000004</v>
      </c>
      <c r="S106" s="16">
        <v>41807.191875000004</v>
      </c>
    </row>
    <row r="107" spans="1:19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s="11" t="s">
        <v>8274</v>
      </c>
      <c r="P107">
        <v>62.5</v>
      </c>
      <c r="Q107">
        <v>1</v>
      </c>
      <c r="R107" s="16">
        <v>41843.775011574071</v>
      </c>
      <c r="S107" s="16">
        <v>41863.775011574071</v>
      </c>
    </row>
    <row r="108" spans="1:19" ht="48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s="11" t="s">
        <v>8274</v>
      </c>
      <c r="P108">
        <v>27</v>
      </c>
      <c r="Q108">
        <v>5</v>
      </c>
      <c r="R108" s="16">
        <v>42136.092488425929</v>
      </c>
      <c r="S108" s="16">
        <v>42166.092488425929</v>
      </c>
    </row>
    <row r="109" spans="1:19" ht="64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s="11" t="s">
        <v>8274</v>
      </c>
      <c r="P109">
        <v>25</v>
      </c>
      <c r="Q109">
        <v>1</v>
      </c>
      <c r="R109" s="16">
        <v>42317.826377314821</v>
      </c>
      <c r="S109" s="16">
        <v>42357.826377314821</v>
      </c>
    </row>
    <row r="110" spans="1:19" ht="64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s="11" t="s">
        <v>8274</v>
      </c>
      <c r="P110">
        <v>0</v>
      </c>
      <c r="Q110">
        <v>0</v>
      </c>
      <c r="R110" s="16">
        <v>42186.01116898148</v>
      </c>
      <c r="S110" s="16">
        <v>42230.818055555559</v>
      </c>
    </row>
    <row r="111" spans="1:19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s="11" t="s">
        <v>8274</v>
      </c>
      <c r="P111">
        <v>1.5</v>
      </c>
      <c r="Q111">
        <v>0</v>
      </c>
      <c r="R111" s="16">
        <v>42095.229166666672</v>
      </c>
      <c r="S111" s="16">
        <v>42109.211111111115</v>
      </c>
    </row>
    <row r="112" spans="1:19" ht="48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s="11" t="s">
        <v>8274</v>
      </c>
      <c r="P112">
        <v>38.25</v>
      </c>
      <c r="Q112">
        <v>15</v>
      </c>
      <c r="R112" s="16">
        <v>41906.819513888891</v>
      </c>
      <c r="S112" s="16">
        <v>41938.838888888888</v>
      </c>
    </row>
    <row r="113" spans="1:19" ht="64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s="11" t="s">
        <v>8274</v>
      </c>
      <c r="P113">
        <v>16.25</v>
      </c>
      <c r="Q113">
        <v>9</v>
      </c>
      <c r="R113" s="16">
        <v>41834.135370370372</v>
      </c>
      <c r="S113" s="16">
        <v>41849.135370370372</v>
      </c>
    </row>
    <row r="114" spans="1:19" ht="64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s="11" t="s">
        <v>8274</v>
      </c>
      <c r="P114">
        <v>33.75</v>
      </c>
      <c r="Q114">
        <v>0</v>
      </c>
      <c r="R114" s="16">
        <v>41863.359282407408</v>
      </c>
      <c r="S114" s="16">
        <v>41893.359282407408</v>
      </c>
    </row>
    <row r="115" spans="1:19" ht="64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s="11" t="s">
        <v>8274</v>
      </c>
      <c r="P115">
        <v>61.67</v>
      </c>
      <c r="Q115">
        <v>3</v>
      </c>
      <c r="R115" s="16">
        <v>42224.756909722222</v>
      </c>
      <c r="S115" s="16">
        <v>42254.756909722222</v>
      </c>
    </row>
    <row r="116" spans="1:19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s="11" t="s">
        <v>8274</v>
      </c>
      <c r="P116">
        <v>83.14</v>
      </c>
      <c r="Q116">
        <v>37</v>
      </c>
      <c r="R116" s="16">
        <v>41939.8122337963</v>
      </c>
      <c r="S116" s="16">
        <v>41969.853900462964</v>
      </c>
    </row>
    <row r="117" spans="1:19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s="11" t="s">
        <v>8274</v>
      </c>
      <c r="P117">
        <v>1</v>
      </c>
      <c r="Q117">
        <v>0</v>
      </c>
      <c r="R117" s="16">
        <v>42059.270023148143</v>
      </c>
      <c r="S117" s="16">
        <v>42119.190972222219</v>
      </c>
    </row>
    <row r="118" spans="1:19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s="11" t="s">
        <v>8274</v>
      </c>
      <c r="P118">
        <v>142.86000000000001</v>
      </c>
      <c r="Q118">
        <v>10</v>
      </c>
      <c r="R118" s="16">
        <v>42308.211215277777</v>
      </c>
      <c r="S118" s="16">
        <v>42338.252881944441</v>
      </c>
    </row>
    <row r="119" spans="1:19" ht="64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s="11" t="s">
        <v>8274</v>
      </c>
      <c r="P119">
        <v>10.17</v>
      </c>
      <c r="Q119">
        <v>8</v>
      </c>
      <c r="R119" s="16">
        <v>42020.768634259264</v>
      </c>
      <c r="S119" s="16">
        <v>42065.958333333328</v>
      </c>
    </row>
    <row r="120" spans="1:19" ht="6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s="11" t="s">
        <v>8274</v>
      </c>
      <c r="P120">
        <v>57.25</v>
      </c>
      <c r="Q120">
        <v>15</v>
      </c>
      <c r="R120" s="16">
        <v>41786.959745370368</v>
      </c>
      <c r="S120" s="16">
        <v>41816.959745370368</v>
      </c>
    </row>
    <row r="121" spans="1:19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s="11" t="s">
        <v>8274</v>
      </c>
      <c r="P121">
        <v>5</v>
      </c>
      <c r="Q121">
        <v>10</v>
      </c>
      <c r="R121" s="16">
        <v>41820.870821759258</v>
      </c>
      <c r="S121" s="16">
        <v>41850.870821759258</v>
      </c>
    </row>
    <row r="122" spans="1:19" ht="6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s="11" t="s">
        <v>8274</v>
      </c>
      <c r="P122">
        <v>93</v>
      </c>
      <c r="Q122">
        <v>13</v>
      </c>
      <c r="R122" s="16">
        <v>42265.683182870373</v>
      </c>
      <c r="S122" s="16">
        <v>42293.207638888889</v>
      </c>
    </row>
    <row r="123" spans="1:19" ht="64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s="11" t="s">
        <v>8274</v>
      </c>
      <c r="P123">
        <v>32.36</v>
      </c>
      <c r="Q123">
        <v>2</v>
      </c>
      <c r="R123" s="16">
        <v>42601.827141203699</v>
      </c>
      <c r="S123" s="16">
        <v>42631.827141203699</v>
      </c>
    </row>
    <row r="124" spans="1:19" ht="64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s="11" t="s">
        <v>8274</v>
      </c>
      <c r="P124">
        <v>0</v>
      </c>
      <c r="Q124">
        <v>0</v>
      </c>
      <c r="R124" s="16">
        <v>42228.151701388888</v>
      </c>
      <c r="S124" s="16">
        <v>42253.151701388888</v>
      </c>
    </row>
    <row r="125" spans="1:19" ht="64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s="11" t="s">
        <v>8274</v>
      </c>
      <c r="P125">
        <v>1</v>
      </c>
      <c r="Q125">
        <v>0</v>
      </c>
      <c r="R125" s="16">
        <v>42415.168564814812</v>
      </c>
      <c r="S125" s="16">
        <v>42445.126898148148</v>
      </c>
    </row>
    <row r="126" spans="1:19" ht="64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s="11" t="s">
        <v>8274</v>
      </c>
      <c r="P126">
        <v>91.83</v>
      </c>
      <c r="Q126">
        <v>16</v>
      </c>
      <c r="R126" s="16">
        <v>42538.968310185184</v>
      </c>
      <c r="S126" s="16">
        <v>42568.029861111107</v>
      </c>
    </row>
    <row r="127" spans="1:19" ht="64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s="11" t="s">
        <v>8274</v>
      </c>
      <c r="P127">
        <v>45.83</v>
      </c>
      <c r="Q127">
        <v>11</v>
      </c>
      <c r="R127" s="16">
        <v>42233.671747685185</v>
      </c>
      <c r="S127" s="16">
        <v>42278.541666666672</v>
      </c>
    </row>
    <row r="128" spans="1:19" ht="64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s="11" t="s">
        <v>8274</v>
      </c>
      <c r="P128">
        <v>0</v>
      </c>
      <c r="Q128">
        <v>0</v>
      </c>
      <c r="R128" s="16">
        <v>42675.262962962966</v>
      </c>
      <c r="S128" s="16">
        <v>42705.304629629631</v>
      </c>
    </row>
    <row r="129" spans="1:19" ht="64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s="11" t="s">
        <v>8274</v>
      </c>
      <c r="P129">
        <v>248.5</v>
      </c>
      <c r="Q129">
        <v>86</v>
      </c>
      <c r="R129" s="16">
        <v>42534.631481481483</v>
      </c>
      <c r="S129" s="16">
        <v>42562.631481481483</v>
      </c>
    </row>
    <row r="130" spans="1:19" ht="64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s="11" t="s">
        <v>8274</v>
      </c>
      <c r="P130">
        <v>79.400000000000006</v>
      </c>
      <c r="Q130">
        <v>12</v>
      </c>
      <c r="R130" s="16">
        <v>42151.905717592599</v>
      </c>
      <c r="S130" s="16">
        <v>42182.905717592599</v>
      </c>
    </row>
    <row r="131" spans="1:19" ht="64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s="11" t="s">
        <v>8274</v>
      </c>
      <c r="P131">
        <v>5.5</v>
      </c>
      <c r="Q131">
        <v>0</v>
      </c>
      <c r="R131" s="16">
        <v>41961.492488425924</v>
      </c>
      <c r="S131" s="16">
        <v>42006.492488425924</v>
      </c>
    </row>
    <row r="132" spans="1:19" ht="80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s="11" t="s">
        <v>8274</v>
      </c>
      <c r="P132">
        <v>25</v>
      </c>
      <c r="Q132">
        <v>1</v>
      </c>
      <c r="R132" s="16">
        <v>41940.587233796294</v>
      </c>
      <c r="S132" s="16">
        <v>41968.041666666672</v>
      </c>
    </row>
    <row r="133" spans="1:19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s="11" t="s">
        <v>8274</v>
      </c>
      <c r="P133">
        <v>0</v>
      </c>
      <c r="Q133">
        <v>0</v>
      </c>
      <c r="R133" s="16">
        <v>42111.904097222221</v>
      </c>
      <c r="S133" s="16">
        <v>42171.904097222221</v>
      </c>
    </row>
    <row r="134" spans="1:19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s="11" t="s">
        <v>8274</v>
      </c>
      <c r="P134">
        <v>137.08000000000001</v>
      </c>
      <c r="Q134">
        <v>36</v>
      </c>
      <c r="R134" s="16">
        <v>42279.778564814813</v>
      </c>
      <c r="S134" s="16">
        <v>42310.701388888891</v>
      </c>
    </row>
    <row r="135" spans="1:19" ht="6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s="11" t="s">
        <v>8274</v>
      </c>
      <c r="P135">
        <v>0</v>
      </c>
      <c r="Q135">
        <v>0</v>
      </c>
      <c r="R135" s="16">
        <v>42213.662905092591</v>
      </c>
      <c r="S135" s="16">
        <v>42243.662905092591</v>
      </c>
    </row>
    <row r="136" spans="1:19" ht="6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s="11" t="s">
        <v>8274</v>
      </c>
      <c r="P136">
        <v>5</v>
      </c>
      <c r="Q136">
        <v>0</v>
      </c>
      <c r="R136" s="16">
        <v>42109.801712962959</v>
      </c>
      <c r="S136" s="16">
        <v>42139.801712962959</v>
      </c>
    </row>
    <row r="137" spans="1:19" ht="4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s="11" t="s">
        <v>8274</v>
      </c>
      <c r="P137">
        <v>39</v>
      </c>
      <c r="Q137">
        <v>3</v>
      </c>
      <c r="R137" s="16">
        <v>42031.833587962959</v>
      </c>
      <c r="S137" s="16">
        <v>42063.333333333328</v>
      </c>
    </row>
    <row r="138" spans="1:19" ht="64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s="11" t="s">
        <v>8274</v>
      </c>
      <c r="P138">
        <v>50.5</v>
      </c>
      <c r="Q138">
        <v>3</v>
      </c>
      <c r="R138" s="16">
        <v>42615.142870370371</v>
      </c>
      <c r="S138" s="16">
        <v>42645.142870370371</v>
      </c>
    </row>
    <row r="139" spans="1:19" ht="64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s="11" t="s">
        <v>8274</v>
      </c>
      <c r="P139">
        <v>25</v>
      </c>
      <c r="Q139">
        <v>1</v>
      </c>
      <c r="R139" s="16">
        <v>42439.702314814815</v>
      </c>
      <c r="S139" s="16">
        <v>42468.774305555555</v>
      </c>
    </row>
    <row r="140" spans="1:19" ht="64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s="11" t="s">
        <v>8274</v>
      </c>
      <c r="P140">
        <v>25</v>
      </c>
      <c r="Q140">
        <v>0</v>
      </c>
      <c r="R140" s="16">
        <v>42243.790393518517</v>
      </c>
      <c r="S140" s="16">
        <v>42303.790393518517</v>
      </c>
    </row>
    <row r="141" spans="1:19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s="11" t="s">
        <v>8274</v>
      </c>
      <c r="P141">
        <v>0</v>
      </c>
      <c r="Q141">
        <v>0</v>
      </c>
      <c r="R141" s="16">
        <v>42550.048449074078</v>
      </c>
      <c r="S141" s="16">
        <v>42580.978472222225</v>
      </c>
    </row>
    <row r="142" spans="1:19" ht="64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s="11" t="s">
        <v>8274</v>
      </c>
      <c r="P142">
        <v>53.13</v>
      </c>
      <c r="Q142">
        <v>24</v>
      </c>
      <c r="R142" s="16">
        <v>42306.848854166667</v>
      </c>
      <c r="S142" s="16">
        <v>42336.890520833331</v>
      </c>
    </row>
    <row r="143" spans="1:19" ht="64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s="11" t="s">
        <v>8274</v>
      </c>
      <c r="P143">
        <v>0</v>
      </c>
      <c r="Q143">
        <v>0</v>
      </c>
      <c r="R143" s="16">
        <v>42457.932025462964</v>
      </c>
      <c r="S143" s="16">
        <v>42485.013888888891</v>
      </c>
    </row>
    <row r="144" spans="1:19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s="11" t="s">
        <v>8274</v>
      </c>
      <c r="P144">
        <v>7</v>
      </c>
      <c r="Q144">
        <v>0</v>
      </c>
      <c r="R144" s="16">
        <v>42513.976319444439</v>
      </c>
      <c r="S144" s="16">
        <v>42559.976319444439</v>
      </c>
    </row>
    <row r="145" spans="1:19" ht="64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s="11" t="s">
        <v>8274</v>
      </c>
      <c r="P145">
        <v>40.06</v>
      </c>
      <c r="Q145">
        <v>32</v>
      </c>
      <c r="R145" s="16">
        <v>41816.950370370374</v>
      </c>
      <c r="S145" s="16">
        <v>41853.583333333336</v>
      </c>
    </row>
    <row r="146" spans="1:19" ht="64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s="11" t="s">
        <v>8274</v>
      </c>
      <c r="P146">
        <v>24.33</v>
      </c>
      <c r="Q146">
        <v>24</v>
      </c>
      <c r="R146" s="16">
        <v>41880.788842592592</v>
      </c>
      <c r="S146" s="16">
        <v>41910.788842592592</v>
      </c>
    </row>
    <row r="147" spans="1:19" ht="64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s="11" t="s">
        <v>8274</v>
      </c>
      <c r="P147">
        <v>11.25</v>
      </c>
      <c r="Q147">
        <v>2</v>
      </c>
      <c r="R147" s="16">
        <v>42342.845555555556</v>
      </c>
      <c r="S147" s="16">
        <v>42372.845555555556</v>
      </c>
    </row>
    <row r="148" spans="1:19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s="11" t="s">
        <v>8274</v>
      </c>
      <c r="P148">
        <v>42</v>
      </c>
      <c r="Q148">
        <v>6</v>
      </c>
      <c r="R148" s="16">
        <v>42053.722060185188</v>
      </c>
      <c r="S148" s="16">
        <v>42113.680393518516</v>
      </c>
    </row>
    <row r="149" spans="1:19" ht="6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s="11" t="s">
        <v>8274</v>
      </c>
      <c r="P149">
        <v>71.25</v>
      </c>
      <c r="Q149">
        <v>14</v>
      </c>
      <c r="R149" s="16">
        <v>42414.235879629632</v>
      </c>
      <c r="S149" s="16">
        <v>42474.194212962961</v>
      </c>
    </row>
    <row r="150" spans="1:19" ht="64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s="11" t="s">
        <v>8274</v>
      </c>
      <c r="P150">
        <v>22.5</v>
      </c>
      <c r="Q150">
        <v>1</v>
      </c>
      <c r="R150" s="16">
        <v>41801.711550925924</v>
      </c>
      <c r="S150" s="16">
        <v>41844.124305555553</v>
      </c>
    </row>
    <row r="151" spans="1:19" ht="6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s="11" t="s">
        <v>8274</v>
      </c>
      <c r="P151">
        <v>41</v>
      </c>
      <c r="Q151">
        <v>24</v>
      </c>
      <c r="R151" s="16">
        <v>42770.290590277778</v>
      </c>
      <c r="S151" s="16">
        <v>42800.290590277778</v>
      </c>
    </row>
    <row r="152" spans="1:19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s="11" t="s">
        <v>8274</v>
      </c>
      <c r="P152">
        <v>47.91</v>
      </c>
      <c r="Q152">
        <v>11</v>
      </c>
      <c r="R152" s="16">
        <v>42452.815659722226</v>
      </c>
      <c r="S152" s="16">
        <v>42512.815659722226</v>
      </c>
    </row>
    <row r="153" spans="1:19" ht="64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s="11" t="s">
        <v>8274</v>
      </c>
      <c r="P153">
        <v>35.17</v>
      </c>
      <c r="Q153">
        <v>7</v>
      </c>
      <c r="R153" s="16">
        <v>42601.854699074072</v>
      </c>
      <c r="S153" s="16">
        <v>42611.163194444445</v>
      </c>
    </row>
    <row r="154" spans="1:19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s="11" t="s">
        <v>8274</v>
      </c>
      <c r="P154">
        <v>5.5</v>
      </c>
      <c r="Q154">
        <v>0</v>
      </c>
      <c r="R154" s="16">
        <v>42447.863553240735</v>
      </c>
      <c r="S154" s="16">
        <v>42477.863553240735</v>
      </c>
    </row>
    <row r="155" spans="1:19" ht="64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s="11" t="s">
        <v>8274</v>
      </c>
      <c r="P155">
        <v>22.67</v>
      </c>
      <c r="Q155">
        <v>1</v>
      </c>
      <c r="R155" s="16">
        <v>41811.536180555559</v>
      </c>
      <c r="S155" s="16">
        <v>41841.536180555559</v>
      </c>
    </row>
    <row r="156" spans="1:19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s="11" t="s">
        <v>8274</v>
      </c>
      <c r="P156">
        <v>26.38</v>
      </c>
      <c r="Q156">
        <v>21</v>
      </c>
      <c r="R156" s="16">
        <v>41981.067523148144</v>
      </c>
      <c r="S156" s="16">
        <v>42041.067523148144</v>
      </c>
    </row>
    <row r="157" spans="1:19" ht="64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s="11" t="s">
        <v>8274</v>
      </c>
      <c r="P157">
        <v>105.54</v>
      </c>
      <c r="Q157">
        <v>78</v>
      </c>
      <c r="R157" s="16">
        <v>42469.68414351852</v>
      </c>
      <c r="S157" s="16">
        <v>42499.166666666672</v>
      </c>
    </row>
    <row r="158" spans="1:19" ht="6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s="11" t="s">
        <v>8274</v>
      </c>
      <c r="P158">
        <v>0</v>
      </c>
      <c r="Q158">
        <v>0</v>
      </c>
      <c r="R158" s="16">
        <v>42534.866875</v>
      </c>
      <c r="S158" s="16">
        <v>42564.866875</v>
      </c>
    </row>
    <row r="159" spans="1:19" ht="6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s="11" t="s">
        <v>8274</v>
      </c>
      <c r="P159">
        <v>62</v>
      </c>
      <c r="Q159">
        <v>48</v>
      </c>
      <c r="R159" s="16">
        <v>41830.858344907407</v>
      </c>
      <c r="S159" s="16">
        <v>41852.291666666664</v>
      </c>
    </row>
    <row r="160" spans="1:19" ht="64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s="11" t="s">
        <v>8274</v>
      </c>
      <c r="P160">
        <v>217.5</v>
      </c>
      <c r="Q160">
        <v>1</v>
      </c>
      <c r="R160" s="16">
        <v>42543.788564814815</v>
      </c>
      <c r="S160" s="16">
        <v>42573.788564814815</v>
      </c>
    </row>
    <row r="161" spans="1:19" ht="64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s="11" t="s">
        <v>8274</v>
      </c>
      <c r="P161">
        <v>26.75</v>
      </c>
      <c r="Q161">
        <v>11</v>
      </c>
      <c r="R161" s="16">
        <v>41975.642974537041</v>
      </c>
      <c r="S161" s="16">
        <v>42035.642974537041</v>
      </c>
    </row>
    <row r="162" spans="1:19" ht="6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s="11" t="s">
        <v>8274</v>
      </c>
      <c r="P162">
        <v>64.290000000000006</v>
      </c>
      <c r="Q162">
        <v>18</v>
      </c>
      <c r="R162" s="16">
        <v>41795.598923611113</v>
      </c>
      <c r="S162" s="16">
        <v>41825.598923611113</v>
      </c>
    </row>
    <row r="163" spans="1:19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s="11" t="s">
        <v>8274</v>
      </c>
      <c r="P163">
        <v>175</v>
      </c>
      <c r="Q163">
        <v>4</v>
      </c>
      <c r="R163" s="16">
        <v>42508.179965277777</v>
      </c>
      <c r="S163" s="16">
        <v>42568.179965277777</v>
      </c>
    </row>
    <row r="164" spans="1:19" ht="64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s="11" t="s">
        <v>8274</v>
      </c>
      <c r="P164">
        <v>84.28</v>
      </c>
      <c r="Q164">
        <v>35</v>
      </c>
      <c r="R164" s="16">
        <v>41747.86986111111</v>
      </c>
      <c r="S164" s="16">
        <v>41779.290972222225</v>
      </c>
    </row>
    <row r="165" spans="1:19" ht="64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s="11" t="s">
        <v>8274</v>
      </c>
      <c r="P165">
        <v>33.74</v>
      </c>
      <c r="Q165">
        <v>32</v>
      </c>
      <c r="R165" s="16">
        <v>42399.707407407404</v>
      </c>
      <c r="S165" s="16">
        <v>42420.878472222219</v>
      </c>
    </row>
    <row r="166" spans="1:19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s="11" t="s">
        <v>8274</v>
      </c>
      <c r="P166">
        <v>8</v>
      </c>
      <c r="Q166">
        <v>2</v>
      </c>
      <c r="R166" s="16">
        <v>42230.08116898148</v>
      </c>
      <c r="S166" s="16">
        <v>42245.08116898148</v>
      </c>
    </row>
    <row r="167" spans="1:19" ht="64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s="11" t="s">
        <v>8274</v>
      </c>
      <c r="P167">
        <v>0</v>
      </c>
      <c r="Q167">
        <v>0</v>
      </c>
      <c r="R167" s="16">
        <v>42286.749780092592</v>
      </c>
      <c r="S167" s="16">
        <v>42316.791446759264</v>
      </c>
    </row>
    <row r="168" spans="1:19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s="11" t="s">
        <v>8274</v>
      </c>
      <c r="P168">
        <v>100</v>
      </c>
      <c r="Q168">
        <v>20</v>
      </c>
      <c r="R168" s="16">
        <v>42125.644467592589</v>
      </c>
      <c r="S168" s="16">
        <v>42155.644467592589</v>
      </c>
    </row>
    <row r="169" spans="1:19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s="11" t="s">
        <v>8274</v>
      </c>
      <c r="P169">
        <v>60.11</v>
      </c>
      <c r="Q169">
        <v>5</v>
      </c>
      <c r="R169" s="16">
        <v>42289.94049768518</v>
      </c>
      <c r="S169" s="16">
        <v>42349.982164351852</v>
      </c>
    </row>
    <row r="170" spans="1:19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s="11" t="s">
        <v>8274</v>
      </c>
      <c r="P170">
        <v>3</v>
      </c>
      <c r="Q170">
        <v>0</v>
      </c>
      <c r="R170" s="16">
        <v>42107.864722222221</v>
      </c>
      <c r="S170" s="16">
        <v>42137.864722222221</v>
      </c>
    </row>
    <row r="171" spans="1:19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s="11" t="s">
        <v>8274</v>
      </c>
      <c r="P171">
        <v>5</v>
      </c>
      <c r="Q171">
        <v>0</v>
      </c>
      <c r="R171" s="16">
        <v>41809.389930555553</v>
      </c>
      <c r="S171" s="16">
        <v>41839.389930555553</v>
      </c>
    </row>
    <row r="172" spans="1:19" ht="6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s="11" t="s">
        <v>8274</v>
      </c>
      <c r="P172">
        <v>29.24</v>
      </c>
      <c r="Q172">
        <v>17</v>
      </c>
      <c r="R172" s="16">
        <v>41950.26694444444</v>
      </c>
      <c r="S172" s="16">
        <v>41963.669444444444</v>
      </c>
    </row>
    <row r="173" spans="1:19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s="11" t="s">
        <v>8274</v>
      </c>
      <c r="P173">
        <v>59.58</v>
      </c>
      <c r="Q173">
        <v>57</v>
      </c>
      <c r="R173" s="16">
        <v>42061.963263888887</v>
      </c>
      <c r="S173" s="16">
        <v>42091.921597222223</v>
      </c>
    </row>
    <row r="174" spans="1:19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s="11" t="s">
        <v>8274</v>
      </c>
      <c r="P174">
        <v>82.57</v>
      </c>
      <c r="Q174">
        <v>17</v>
      </c>
      <c r="R174" s="16">
        <v>41842.828680555554</v>
      </c>
      <c r="S174" s="16">
        <v>41882.827650462961</v>
      </c>
    </row>
    <row r="175" spans="1:19" ht="32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s="11" t="s">
        <v>8274</v>
      </c>
      <c r="P175">
        <v>10</v>
      </c>
      <c r="Q175">
        <v>0</v>
      </c>
      <c r="R175" s="16">
        <v>42437.64534722222</v>
      </c>
      <c r="S175" s="16">
        <v>42497.603680555556</v>
      </c>
    </row>
    <row r="176" spans="1:19" ht="64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s="11" t="s">
        <v>8274</v>
      </c>
      <c r="P176">
        <v>5.75</v>
      </c>
      <c r="Q176">
        <v>2</v>
      </c>
      <c r="R176" s="16">
        <v>41879.043530092589</v>
      </c>
      <c r="S176" s="16">
        <v>41909.043530092589</v>
      </c>
    </row>
    <row r="177" spans="1:19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s="11" t="s">
        <v>8274</v>
      </c>
      <c r="P177">
        <v>100.5</v>
      </c>
      <c r="Q177">
        <v>10</v>
      </c>
      <c r="R177" s="16">
        <v>42020.587349537032</v>
      </c>
      <c r="S177" s="16">
        <v>42050.587349537032</v>
      </c>
    </row>
    <row r="178" spans="1:19" ht="32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s="11" t="s">
        <v>8274</v>
      </c>
      <c r="P178">
        <v>1</v>
      </c>
      <c r="Q178">
        <v>0</v>
      </c>
      <c r="R178" s="16">
        <v>41890.16269675926</v>
      </c>
      <c r="S178" s="16">
        <v>41920.16269675926</v>
      </c>
    </row>
    <row r="179" spans="1:19" ht="64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s="11" t="s">
        <v>8274</v>
      </c>
      <c r="P179">
        <v>20</v>
      </c>
      <c r="Q179">
        <v>1</v>
      </c>
      <c r="R179" s="16">
        <v>41872.807696759257</v>
      </c>
      <c r="S179" s="16">
        <v>41932.807696759257</v>
      </c>
    </row>
    <row r="180" spans="1:19" ht="64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s="11" t="s">
        <v>8274</v>
      </c>
      <c r="P180">
        <v>2</v>
      </c>
      <c r="Q180">
        <v>0</v>
      </c>
      <c r="R180" s="16">
        <v>42391.772997685184</v>
      </c>
      <c r="S180" s="16">
        <v>42416.772997685184</v>
      </c>
    </row>
    <row r="181" spans="1:19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s="11" t="s">
        <v>8274</v>
      </c>
      <c r="P181">
        <v>5</v>
      </c>
      <c r="Q181">
        <v>0</v>
      </c>
      <c r="R181" s="16">
        <v>41848.772928240738</v>
      </c>
      <c r="S181" s="16">
        <v>41877.686111111114</v>
      </c>
    </row>
    <row r="182" spans="1:19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s="11" t="s">
        <v>8274</v>
      </c>
      <c r="P182">
        <v>45.84</v>
      </c>
      <c r="Q182">
        <v>24</v>
      </c>
      <c r="R182" s="16">
        <v>41921.770439814813</v>
      </c>
      <c r="S182" s="16">
        <v>41938.770439814813</v>
      </c>
    </row>
    <row r="183" spans="1:19" ht="64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s="11" t="s">
        <v>8274</v>
      </c>
      <c r="P183">
        <v>13</v>
      </c>
      <c r="Q183">
        <v>1</v>
      </c>
      <c r="R183" s="16">
        <v>42021.301192129627</v>
      </c>
      <c r="S183" s="16">
        <v>42051.301192129627</v>
      </c>
    </row>
    <row r="184" spans="1:19" ht="64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s="11" t="s">
        <v>8274</v>
      </c>
      <c r="P184">
        <v>0</v>
      </c>
      <c r="Q184">
        <v>0</v>
      </c>
      <c r="R184" s="16">
        <v>42419.246168981481</v>
      </c>
      <c r="S184" s="16">
        <v>42434.246168981481</v>
      </c>
    </row>
    <row r="185" spans="1:19" ht="6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s="11" t="s">
        <v>8274</v>
      </c>
      <c r="P185">
        <v>1</v>
      </c>
      <c r="Q185">
        <v>0</v>
      </c>
      <c r="R185" s="16">
        <v>42174.780821759254</v>
      </c>
      <c r="S185" s="16">
        <v>42204.780821759254</v>
      </c>
    </row>
    <row r="186" spans="1:19" ht="6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s="11" t="s">
        <v>8274</v>
      </c>
      <c r="P186">
        <v>52.5</v>
      </c>
      <c r="Q186">
        <v>1</v>
      </c>
      <c r="R186" s="16">
        <v>41856.672152777777</v>
      </c>
      <c r="S186" s="16">
        <v>41886.672152777777</v>
      </c>
    </row>
    <row r="187" spans="1:19" ht="64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s="11" t="s">
        <v>8274</v>
      </c>
      <c r="P187">
        <v>7.25</v>
      </c>
      <c r="Q187">
        <v>1</v>
      </c>
      <c r="R187" s="16">
        <v>42417.675879629634</v>
      </c>
      <c r="S187" s="16">
        <v>42475.686111111107</v>
      </c>
    </row>
    <row r="188" spans="1:19" ht="64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s="11" t="s">
        <v>8274</v>
      </c>
      <c r="P188">
        <v>33.33</v>
      </c>
      <c r="Q188">
        <v>17</v>
      </c>
      <c r="R188" s="16">
        <v>42057.190960648149</v>
      </c>
      <c r="S188" s="16">
        <v>42087.149293981478</v>
      </c>
    </row>
    <row r="189" spans="1:19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s="11" t="s">
        <v>8274</v>
      </c>
      <c r="P189">
        <v>62.5</v>
      </c>
      <c r="Q189">
        <v>1</v>
      </c>
      <c r="R189" s="16">
        <v>41878.911550925928</v>
      </c>
      <c r="S189" s="16">
        <v>41938.911550925928</v>
      </c>
    </row>
    <row r="190" spans="1:19" ht="48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s="11" t="s">
        <v>8274</v>
      </c>
      <c r="P190">
        <v>63.56</v>
      </c>
      <c r="Q190">
        <v>70</v>
      </c>
      <c r="R190" s="16">
        <v>41990.584108796291</v>
      </c>
      <c r="S190" s="16">
        <v>42036.120833333334</v>
      </c>
    </row>
    <row r="191" spans="1:19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s="11" t="s">
        <v>8274</v>
      </c>
      <c r="P191">
        <v>0</v>
      </c>
      <c r="Q191">
        <v>0</v>
      </c>
      <c r="R191" s="16">
        <v>42408.999571759254</v>
      </c>
      <c r="S191" s="16">
        <v>42453.957905092597</v>
      </c>
    </row>
    <row r="192" spans="1:19" ht="64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s="11" t="s">
        <v>8274</v>
      </c>
      <c r="P192">
        <v>10</v>
      </c>
      <c r="Q192">
        <v>1</v>
      </c>
      <c r="R192" s="16">
        <v>42217.670104166667</v>
      </c>
      <c r="S192" s="16">
        <v>42247.670104166667</v>
      </c>
    </row>
    <row r="193" spans="1:19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s="11" t="s">
        <v>8274</v>
      </c>
      <c r="P193">
        <v>0</v>
      </c>
      <c r="Q193">
        <v>0</v>
      </c>
      <c r="R193" s="16">
        <v>42282.655543981484</v>
      </c>
      <c r="S193" s="16">
        <v>42342.697210648148</v>
      </c>
    </row>
    <row r="194" spans="1:19" ht="64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s="11" t="s">
        <v>8274</v>
      </c>
      <c r="P194">
        <v>30.71</v>
      </c>
      <c r="Q194">
        <v>7</v>
      </c>
      <c r="R194" s="16">
        <v>42768.97084490741</v>
      </c>
      <c r="S194" s="16">
        <v>42789.041666666672</v>
      </c>
    </row>
    <row r="195" spans="1:19" ht="64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s="11" t="s">
        <v>8274</v>
      </c>
      <c r="P195">
        <v>51</v>
      </c>
      <c r="Q195">
        <v>28</v>
      </c>
      <c r="R195" s="16">
        <v>41765.938657407409</v>
      </c>
      <c r="S195" s="16">
        <v>41795.938657407409</v>
      </c>
    </row>
    <row r="196" spans="1:19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s="11" t="s">
        <v>8274</v>
      </c>
      <c r="P196">
        <v>0</v>
      </c>
      <c r="Q196">
        <v>0</v>
      </c>
      <c r="R196" s="16">
        <v>42322.025115740747</v>
      </c>
      <c r="S196" s="16">
        <v>42352.025115740747</v>
      </c>
    </row>
    <row r="197" spans="1:19" ht="64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s="11" t="s">
        <v>8274</v>
      </c>
      <c r="P197">
        <v>66.67</v>
      </c>
      <c r="Q197">
        <v>16</v>
      </c>
      <c r="R197" s="16">
        <v>42374.655081018514</v>
      </c>
      <c r="S197" s="16">
        <v>42403.784027777772</v>
      </c>
    </row>
    <row r="198" spans="1:19" ht="64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s="11" t="s">
        <v>8274</v>
      </c>
      <c r="P198">
        <v>0</v>
      </c>
      <c r="Q198">
        <v>0</v>
      </c>
      <c r="R198" s="16">
        <v>41941.585231481484</v>
      </c>
      <c r="S198" s="16">
        <v>41991.626898148148</v>
      </c>
    </row>
    <row r="199" spans="1:19" ht="64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s="11" t="s">
        <v>8274</v>
      </c>
      <c r="P199">
        <v>59</v>
      </c>
      <c r="Q199">
        <v>7</v>
      </c>
      <c r="R199" s="16">
        <v>42293.809212962966</v>
      </c>
      <c r="S199" s="16">
        <v>42353.85087962963</v>
      </c>
    </row>
    <row r="200" spans="1:19" ht="64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s="11" t="s">
        <v>8274</v>
      </c>
      <c r="P200">
        <v>100</v>
      </c>
      <c r="Q200">
        <v>1</v>
      </c>
      <c r="R200" s="16">
        <v>42067.947337962964</v>
      </c>
      <c r="S200" s="16">
        <v>42097.905671296292</v>
      </c>
    </row>
    <row r="201" spans="1:19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s="11" t="s">
        <v>8274</v>
      </c>
      <c r="P201">
        <v>147.4</v>
      </c>
      <c r="Q201">
        <v>37</v>
      </c>
      <c r="R201" s="16">
        <v>41903.882951388885</v>
      </c>
      <c r="S201" s="16">
        <v>41933.882951388885</v>
      </c>
    </row>
    <row r="202" spans="1:19" ht="64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s="11" t="s">
        <v>8274</v>
      </c>
      <c r="P202">
        <v>166.06</v>
      </c>
      <c r="Q202">
        <v>47</v>
      </c>
      <c r="R202" s="16">
        <v>41804.937083333331</v>
      </c>
      <c r="S202" s="16">
        <v>41821.9375</v>
      </c>
    </row>
    <row r="203" spans="1:19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s="11" t="s">
        <v>8274</v>
      </c>
      <c r="P203">
        <v>40</v>
      </c>
      <c r="Q203">
        <v>11</v>
      </c>
      <c r="R203" s="16">
        <v>42497.070775462969</v>
      </c>
      <c r="S203" s="16">
        <v>42514.600694444445</v>
      </c>
    </row>
    <row r="204" spans="1:19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s="11" t="s">
        <v>8274</v>
      </c>
      <c r="P204">
        <v>75.25</v>
      </c>
      <c r="Q204">
        <v>12</v>
      </c>
      <c r="R204" s="16">
        <v>41869.798726851855</v>
      </c>
      <c r="S204" s="16">
        <v>41929.798726851855</v>
      </c>
    </row>
    <row r="205" spans="1:19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s="11" t="s">
        <v>8274</v>
      </c>
      <c r="P205">
        <v>60</v>
      </c>
      <c r="Q205">
        <v>60</v>
      </c>
      <c r="R205" s="16">
        <v>42305.670914351853</v>
      </c>
      <c r="S205" s="16">
        <v>42339.249305555553</v>
      </c>
    </row>
    <row r="206" spans="1:19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s="11" t="s">
        <v>8274</v>
      </c>
      <c r="P206">
        <v>1250</v>
      </c>
      <c r="Q206">
        <v>31</v>
      </c>
      <c r="R206" s="16">
        <v>42144.231527777782</v>
      </c>
      <c r="S206" s="16">
        <v>42203.125</v>
      </c>
    </row>
    <row r="207" spans="1:19" ht="64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s="11" t="s">
        <v>8274</v>
      </c>
      <c r="P207">
        <v>7</v>
      </c>
      <c r="Q207">
        <v>0</v>
      </c>
      <c r="R207" s="16">
        <v>41995.084074074075</v>
      </c>
      <c r="S207" s="16">
        <v>42024.802777777775</v>
      </c>
    </row>
    <row r="208" spans="1:19" ht="64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s="11" t="s">
        <v>8274</v>
      </c>
      <c r="P208">
        <v>56.25</v>
      </c>
      <c r="Q208">
        <v>38</v>
      </c>
      <c r="R208" s="16">
        <v>42074.219699074078</v>
      </c>
      <c r="S208" s="16">
        <v>42104.208333333328</v>
      </c>
    </row>
    <row r="209" spans="1:19" ht="64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s="11" t="s">
        <v>8274</v>
      </c>
      <c r="P209">
        <v>38.33</v>
      </c>
      <c r="Q209">
        <v>8</v>
      </c>
      <c r="R209" s="16">
        <v>41904.650578703702</v>
      </c>
      <c r="S209" s="16">
        <v>41934.650578703702</v>
      </c>
    </row>
    <row r="210" spans="1:19" ht="64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s="11" t="s">
        <v>8274</v>
      </c>
      <c r="P210">
        <v>27.5</v>
      </c>
      <c r="Q210">
        <v>2</v>
      </c>
      <c r="R210" s="16">
        <v>41991.022488425922</v>
      </c>
      <c r="S210" s="16">
        <v>42015.041666666672</v>
      </c>
    </row>
    <row r="211" spans="1:19" ht="64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s="11" t="s">
        <v>8274</v>
      </c>
      <c r="P211">
        <v>16</v>
      </c>
      <c r="Q211">
        <v>0</v>
      </c>
      <c r="R211" s="16">
        <v>42169.958506944444</v>
      </c>
      <c r="S211" s="16">
        <v>42199.958506944444</v>
      </c>
    </row>
    <row r="212" spans="1:19" ht="64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s="11" t="s">
        <v>8274</v>
      </c>
      <c r="P212">
        <v>1</v>
      </c>
      <c r="Q212">
        <v>0</v>
      </c>
      <c r="R212" s="16">
        <v>41905.636469907404</v>
      </c>
      <c r="S212" s="16">
        <v>41935.636469907404</v>
      </c>
    </row>
    <row r="213" spans="1:19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s="11" t="s">
        <v>8274</v>
      </c>
      <c r="P213">
        <v>0</v>
      </c>
      <c r="Q213">
        <v>0</v>
      </c>
      <c r="R213" s="16">
        <v>41761.810150462967</v>
      </c>
      <c r="S213" s="16">
        <v>41768.286805555559</v>
      </c>
    </row>
    <row r="214" spans="1:19" ht="80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s="11" t="s">
        <v>8274</v>
      </c>
      <c r="P214">
        <v>86.62</v>
      </c>
      <c r="Q214">
        <v>38</v>
      </c>
      <c r="R214" s="16">
        <v>41865.878657407404</v>
      </c>
      <c r="S214" s="16">
        <v>41925.878657407404</v>
      </c>
    </row>
    <row r="215" spans="1:19" ht="64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s="11" t="s">
        <v>8274</v>
      </c>
      <c r="P215">
        <v>0</v>
      </c>
      <c r="Q215">
        <v>0</v>
      </c>
      <c r="R215" s="16">
        <v>42613.841261574074</v>
      </c>
      <c r="S215" s="16">
        <v>42644.166666666672</v>
      </c>
    </row>
    <row r="216" spans="1:19" ht="64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s="11" t="s">
        <v>8274</v>
      </c>
      <c r="P216">
        <v>88.33</v>
      </c>
      <c r="Q216">
        <v>53</v>
      </c>
      <c r="R216" s="16">
        <v>42534.933321759265</v>
      </c>
      <c r="S216" s="16">
        <v>42554.832638888889</v>
      </c>
    </row>
    <row r="217" spans="1:19" ht="64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s="11" t="s">
        <v>8274</v>
      </c>
      <c r="P217">
        <v>23.75</v>
      </c>
      <c r="Q217">
        <v>3</v>
      </c>
      <c r="R217" s="16">
        <v>42446.060694444444</v>
      </c>
      <c r="S217" s="16">
        <v>42461.165972222225</v>
      </c>
    </row>
    <row r="218" spans="1:19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s="11" t="s">
        <v>8274</v>
      </c>
      <c r="P218">
        <v>0</v>
      </c>
      <c r="Q218">
        <v>0</v>
      </c>
      <c r="R218" s="16">
        <v>42421.141469907408</v>
      </c>
      <c r="S218" s="16">
        <v>42481.099803240737</v>
      </c>
    </row>
    <row r="219" spans="1:19" ht="64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s="11" t="s">
        <v>8274</v>
      </c>
      <c r="P219">
        <v>163.33000000000001</v>
      </c>
      <c r="Q219">
        <v>2</v>
      </c>
      <c r="R219" s="16">
        <v>42523.739212962959</v>
      </c>
      <c r="S219" s="16">
        <v>42553.739212962959</v>
      </c>
    </row>
    <row r="220" spans="1:19" ht="48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s="11" t="s">
        <v>8274</v>
      </c>
      <c r="P220">
        <v>6.75</v>
      </c>
      <c r="Q220">
        <v>1</v>
      </c>
      <c r="R220" s="16">
        <v>41833.951516203706</v>
      </c>
      <c r="S220" s="16">
        <v>41863.951516203706</v>
      </c>
    </row>
    <row r="221" spans="1:19" ht="6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s="11" t="s">
        <v>8274</v>
      </c>
      <c r="P221">
        <v>25</v>
      </c>
      <c r="Q221">
        <v>0</v>
      </c>
      <c r="R221" s="16">
        <v>42479.039212962962</v>
      </c>
      <c r="S221" s="16">
        <v>42509.039212962962</v>
      </c>
    </row>
    <row r="222" spans="1:19" ht="64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s="11" t="s">
        <v>8274</v>
      </c>
      <c r="P222">
        <v>179.12</v>
      </c>
      <c r="Q222">
        <v>61</v>
      </c>
      <c r="R222" s="16">
        <v>42235.117476851854</v>
      </c>
      <c r="S222" s="16">
        <v>42275.117476851854</v>
      </c>
    </row>
    <row r="223" spans="1:19" ht="48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s="11" t="s">
        <v>8274</v>
      </c>
      <c r="P223">
        <v>34.950000000000003</v>
      </c>
      <c r="Q223">
        <v>1</v>
      </c>
      <c r="R223" s="16">
        <v>42718.963599537034</v>
      </c>
      <c r="S223" s="16">
        <v>42748.961805555555</v>
      </c>
    </row>
    <row r="224" spans="1:19" ht="48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s="11" t="s">
        <v>8274</v>
      </c>
      <c r="P224">
        <v>27.5</v>
      </c>
      <c r="Q224">
        <v>17</v>
      </c>
      <c r="R224" s="16">
        <v>42031.666898148149</v>
      </c>
      <c r="S224" s="16">
        <v>42064.125</v>
      </c>
    </row>
    <row r="225" spans="1:19" ht="64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s="11" t="s">
        <v>8274</v>
      </c>
      <c r="P225">
        <v>18.5</v>
      </c>
      <c r="Q225">
        <v>1</v>
      </c>
      <c r="R225" s="16">
        <v>42078.34520833334</v>
      </c>
      <c r="S225" s="16">
        <v>42133.166666666672</v>
      </c>
    </row>
    <row r="226" spans="1:19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s="11" t="s">
        <v>8274</v>
      </c>
      <c r="P226">
        <v>0</v>
      </c>
      <c r="Q226">
        <v>0</v>
      </c>
      <c r="R226" s="16">
        <v>41905.795706018522</v>
      </c>
      <c r="S226" s="16">
        <v>41933.82708333333</v>
      </c>
    </row>
    <row r="227" spans="1:19" ht="6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s="11" t="s">
        <v>8274</v>
      </c>
      <c r="P227">
        <v>222.5</v>
      </c>
      <c r="Q227">
        <v>9</v>
      </c>
      <c r="R227" s="16">
        <v>42695.7105787037</v>
      </c>
      <c r="S227" s="16">
        <v>42725.7105787037</v>
      </c>
    </row>
    <row r="228" spans="1:19" ht="64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s="11" t="s">
        <v>8274</v>
      </c>
      <c r="P228">
        <v>5</v>
      </c>
      <c r="Q228">
        <v>0</v>
      </c>
      <c r="R228" s="16">
        <v>42510.938900462963</v>
      </c>
      <c r="S228" s="16">
        <v>42540.938900462963</v>
      </c>
    </row>
    <row r="229" spans="1:19" ht="64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s="11" t="s">
        <v>8274</v>
      </c>
      <c r="P229">
        <v>0</v>
      </c>
      <c r="Q229">
        <v>0</v>
      </c>
      <c r="R229" s="16">
        <v>42511.698101851856</v>
      </c>
      <c r="S229" s="16">
        <v>42535.787500000006</v>
      </c>
    </row>
    <row r="230" spans="1:19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s="11" t="s">
        <v>8274</v>
      </c>
      <c r="P230">
        <v>29.17</v>
      </c>
      <c r="Q230">
        <v>16</v>
      </c>
      <c r="R230" s="16">
        <v>42041.581307870365</v>
      </c>
      <c r="S230" s="16">
        <v>42071.539641203708</v>
      </c>
    </row>
    <row r="231" spans="1:19" ht="64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s="11" t="s">
        <v>8274</v>
      </c>
      <c r="P231">
        <v>1.5</v>
      </c>
      <c r="Q231">
        <v>2</v>
      </c>
      <c r="R231" s="16">
        <v>42307.189270833333</v>
      </c>
      <c r="S231" s="16">
        <v>42322.958333333328</v>
      </c>
    </row>
    <row r="232" spans="1:19" ht="64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s="11" t="s">
        <v>8274</v>
      </c>
      <c r="P232">
        <v>126.5</v>
      </c>
      <c r="Q232">
        <v>22</v>
      </c>
      <c r="R232" s="16">
        <v>42353.761759259258</v>
      </c>
      <c r="S232" s="16">
        <v>42383.761759259258</v>
      </c>
    </row>
    <row r="233" spans="1:19" ht="64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s="11" t="s">
        <v>8274</v>
      </c>
      <c r="P233">
        <v>10</v>
      </c>
      <c r="Q233">
        <v>0</v>
      </c>
      <c r="R233" s="16">
        <v>42058.603877314818</v>
      </c>
      <c r="S233" s="16">
        <v>42087.165972222225</v>
      </c>
    </row>
    <row r="234" spans="1:19" ht="64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s="11" t="s">
        <v>8274</v>
      </c>
      <c r="P234">
        <v>9.4</v>
      </c>
      <c r="Q234">
        <v>5</v>
      </c>
      <c r="R234" s="16">
        <v>42304.940960648149</v>
      </c>
      <c r="S234" s="16">
        <v>42329.166666666672</v>
      </c>
    </row>
    <row r="235" spans="1:19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s="11" t="s">
        <v>8274</v>
      </c>
      <c r="P235">
        <v>0</v>
      </c>
      <c r="Q235">
        <v>0</v>
      </c>
      <c r="R235" s="16">
        <v>42538.742893518516</v>
      </c>
      <c r="S235" s="16">
        <v>42568.742893518516</v>
      </c>
    </row>
    <row r="236" spans="1:19" ht="64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s="11" t="s">
        <v>8274</v>
      </c>
      <c r="P236">
        <v>30</v>
      </c>
      <c r="Q236">
        <v>5</v>
      </c>
      <c r="R236" s="16">
        <v>42122.732499999998</v>
      </c>
      <c r="S236" s="16">
        <v>42155.732638888891</v>
      </c>
    </row>
    <row r="237" spans="1:19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s="11" t="s">
        <v>8274</v>
      </c>
      <c r="P237">
        <v>10.67</v>
      </c>
      <c r="Q237">
        <v>3</v>
      </c>
      <c r="R237" s="16">
        <v>42209.67288194444</v>
      </c>
      <c r="S237" s="16">
        <v>42223.625</v>
      </c>
    </row>
    <row r="238" spans="1:19" ht="6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s="11" t="s">
        <v>8274</v>
      </c>
      <c r="P238">
        <v>25.5</v>
      </c>
      <c r="Q238">
        <v>13</v>
      </c>
      <c r="R238" s="16">
        <v>41990.506377314814</v>
      </c>
      <c r="S238" s="16">
        <v>42020.506377314814</v>
      </c>
    </row>
    <row r="239" spans="1:19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s="11" t="s">
        <v>8274</v>
      </c>
      <c r="P239">
        <v>20</v>
      </c>
      <c r="Q239">
        <v>0</v>
      </c>
      <c r="R239" s="16">
        <v>42039.194988425923</v>
      </c>
      <c r="S239" s="16">
        <v>42099.153321759266</v>
      </c>
    </row>
    <row r="240" spans="1:19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s="11" t="s">
        <v>8274</v>
      </c>
      <c r="P240">
        <v>91.25</v>
      </c>
      <c r="Q240">
        <v>37</v>
      </c>
      <c r="R240" s="16">
        <v>41890.086805555555</v>
      </c>
      <c r="S240" s="16">
        <v>41934.207638888889</v>
      </c>
    </row>
    <row r="241" spans="1:19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s="11" t="s">
        <v>8274</v>
      </c>
      <c r="P241">
        <v>0</v>
      </c>
      <c r="Q241">
        <v>0</v>
      </c>
      <c r="R241" s="16">
        <v>42495.722187499996</v>
      </c>
      <c r="S241" s="16">
        <v>42525.722187499996</v>
      </c>
    </row>
    <row r="242" spans="1:19" ht="6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s="11" t="s">
        <v>8274</v>
      </c>
      <c r="P242">
        <v>50</v>
      </c>
      <c r="Q242">
        <v>1</v>
      </c>
      <c r="R242" s="16">
        <v>42570.850381944445</v>
      </c>
      <c r="S242" s="16">
        <v>42615.850381944445</v>
      </c>
    </row>
    <row r="243" spans="1:19" ht="48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s="11" t="s">
        <v>8274</v>
      </c>
      <c r="P243">
        <v>0</v>
      </c>
      <c r="Q243">
        <v>0</v>
      </c>
      <c r="R243" s="16">
        <v>41927.124884259261</v>
      </c>
      <c r="S243" s="16">
        <v>41937.124884259261</v>
      </c>
    </row>
    <row r="244" spans="1:19" ht="64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s="11" t="s">
        <v>8274</v>
      </c>
      <c r="P244">
        <v>0</v>
      </c>
      <c r="Q244">
        <v>0</v>
      </c>
      <c r="R244" s="16">
        <v>42730.903726851851</v>
      </c>
      <c r="S244" s="16">
        <v>42760.903726851851</v>
      </c>
    </row>
    <row r="245" spans="1:19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s="11" t="s">
        <v>8274</v>
      </c>
      <c r="P245">
        <v>22.83</v>
      </c>
      <c r="Q245">
        <v>27</v>
      </c>
      <c r="R245" s="16">
        <v>42475.848067129627</v>
      </c>
      <c r="S245" s="16">
        <v>42505.848067129627</v>
      </c>
    </row>
    <row r="246" spans="1:19" ht="64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s="11" t="s">
        <v>8274</v>
      </c>
      <c r="P246">
        <v>16.670000000000002</v>
      </c>
      <c r="Q246">
        <v>10</v>
      </c>
      <c r="R246" s="16">
        <v>42188.83293981482</v>
      </c>
      <c r="S246" s="16">
        <v>42242.772222222222</v>
      </c>
    </row>
    <row r="247" spans="1:19" ht="64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s="11" t="s">
        <v>8274</v>
      </c>
      <c r="P247">
        <v>106.97</v>
      </c>
      <c r="Q247">
        <v>71</v>
      </c>
      <c r="R247" s="16">
        <v>42053.049375000002</v>
      </c>
      <c r="S247" s="16">
        <v>42096.041666666672</v>
      </c>
    </row>
    <row r="248" spans="1:19" ht="64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s="11" t="s">
        <v>8274</v>
      </c>
      <c r="P248">
        <v>10.25</v>
      </c>
      <c r="Q248">
        <v>2</v>
      </c>
      <c r="R248" s="16">
        <v>41883.916678240741</v>
      </c>
      <c r="S248" s="16">
        <v>41906.916678240741</v>
      </c>
    </row>
    <row r="249" spans="1:19" ht="64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s="11" t="s">
        <v>8274</v>
      </c>
      <c r="P249">
        <v>59</v>
      </c>
      <c r="Q249">
        <v>2</v>
      </c>
      <c r="R249" s="16">
        <v>42767.031678240746</v>
      </c>
      <c r="S249" s="16">
        <v>42797.208333333328</v>
      </c>
    </row>
    <row r="250" spans="1:19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s="11" t="s">
        <v>8274</v>
      </c>
      <c r="P250">
        <v>15.67</v>
      </c>
      <c r="Q250">
        <v>3</v>
      </c>
      <c r="R250" s="16">
        <v>42029.135879629626</v>
      </c>
      <c r="S250" s="16">
        <v>42059.135879629626</v>
      </c>
    </row>
    <row r="251" spans="1:19" ht="64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s="11" t="s">
        <v>8274</v>
      </c>
      <c r="P251">
        <v>1</v>
      </c>
      <c r="Q251">
        <v>0</v>
      </c>
      <c r="R251" s="16">
        <v>42358.573182870372</v>
      </c>
      <c r="S251" s="16">
        <v>42377.273611111115</v>
      </c>
    </row>
  </sheetData>
  <conditionalFormatting sqref="F1:F251 Q1:Q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Q1:Q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C7C7D-D6F8-D34D-8E18-1615406FBC10}">
  <dimension ref="A1:C15"/>
  <sheetViews>
    <sheetView workbookViewId="0">
      <selection activeCell="A15" sqref="A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9168</v>
      </c>
      <c r="C1" t="s">
        <v>9169</v>
      </c>
    </row>
    <row r="2" spans="1:3" x14ac:dyDescent="0.2">
      <c r="A2" t="s">
        <v>9170</v>
      </c>
      <c r="B2" s="5">
        <f>AVERAGE('Successful US Kickstarters'!D2:D413)</f>
        <v>5048.8786407766993</v>
      </c>
      <c r="C2" s="5">
        <f>AVERAGE('Failed US Kickstarters'!D2:D251)</f>
        <v>10554.212</v>
      </c>
    </row>
    <row r="3" spans="1:3" x14ac:dyDescent="0.2">
      <c r="A3" t="s">
        <v>9171</v>
      </c>
      <c r="B3" s="5">
        <f>MEDIAN('Successful US Kickstarters'!D3:D414)</f>
        <v>3000</v>
      </c>
      <c r="C3" s="5">
        <f>MEDIAN('Failed US Kickstarters'!D:D)</f>
        <v>5000</v>
      </c>
    </row>
    <row r="4" spans="1:3" x14ac:dyDescent="0.2">
      <c r="A4" t="s">
        <v>9174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">
      <c r="A5" t="s">
        <v>9175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3" x14ac:dyDescent="0.2">
      <c r="A6" t="s">
        <v>9176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9177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10" spans="1:3" x14ac:dyDescent="0.2">
      <c r="A10" t="s">
        <v>9172</v>
      </c>
      <c r="B10">
        <f>AVERAGE('Successful US Kickstarters'!E:E)</f>
        <v>5601.5458009708727</v>
      </c>
      <c r="C10" s="5">
        <f>AVERAGE('Failed US Kickstarters'!E:E)</f>
        <v>558.65484000000004</v>
      </c>
    </row>
    <row r="11" spans="1:3" x14ac:dyDescent="0.2">
      <c r="A11" t="s">
        <v>9173</v>
      </c>
      <c r="B11" s="5">
        <f>MEDIAN('Successful US Kickstarters'!E:E)</f>
        <v>3167.5</v>
      </c>
      <c r="C11" s="5">
        <f>MEDIAN('Failed US Kickstarters'!E:E)</f>
        <v>103</v>
      </c>
    </row>
    <row r="12" spans="1:3" x14ac:dyDescent="0.2">
      <c r="A12" t="s">
        <v>9178</v>
      </c>
      <c r="B12" s="5">
        <f>_xlfn.STDEV.P('Successful US Kickstarters'!E:E)</f>
        <v>8334.5731699164608</v>
      </c>
      <c r="C12" s="5">
        <f>_xlfn.STDEV.P('Failed US Kickstarters'!E:E)</f>
        <v>1330.5230280400915</v>
      </c>
    </row>
    <row r="13" spans="1:3" x14ac:dyDescent="0.2">
      <c r="A13" t="s">
        <v>9179</v>
      </c>
      <c r="B13" s="5">
        <f>_xlfn.QUARTILE.EXC('Successful US Kickstarters'!E:E,3)</f>
        <v>5699</v>
      </c>
      <c r="C13" s="5">
        <f>_xlfn.QUARTILE.EXC('Failed US Kickstarters'!E:E,3)</f>
        <v>501</v>
      </c>
    </row>
    <row r="14" spans="1:3" x14ac:dyDescent="0.2">
      <c r="A14" t="s">
        <v>9180</v>
      </c>
      <c r="B14" s="5">
        <f>_xlfn.QUARTILE.EXC('Successful US Kickstarters'!E:E,1)</f>
        <v>1716.5074999999999</v>
      </c>
      <c r="C14" s="5">
        <f>_xlfn.QUARTILE.EXC('Failed US Kickstarters'!E:E,1)</f>
        <v>9.25</v>
      </c>
    </row>
    <row r="15" spans="1:3" x14ac:dyDescent="0.2">
      <c r="A15" t="s">
        <v>9177</v>
      </c>
      <c r="B15" s="5">
        <f>B13-B14</f>
        <v>3982.4925000000003</v>
      </c>
      <c r="C15" s="5">
        <f>C13-C14</f>
        <v>491.75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AA56F-9AF8-8D40-B415-346F73F0D6A1}">
  <dimension ref="A1"/>
  <sheetViews>
    <sheetView topLeftCell="A2"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SubCategory</vt:lpstr>
      <vt:lpstr>FailedUSKickStarters</vt:lpstr>
      <vt:lpstr>SuccessfulUSKickStarters</vt:lpstr>
      <vt:lpstr>USSuccessfulCamgn</vt:lpstr>
      <vt:lpstr>EdinburgResearch</vt:lpstr>
      <vt:lpstr>OutcomeBasedonDate</vt:lpstr>
      <vt:lpstr>Kickstarter</vt:lpstr>
      <vt:lpstr>Successful US Kickstarters</vt:lpstr>
      <vt:lpstr>Failed US Kickstarters</vt:lpstr>
      <vt:lpstr>Descriptive Statistics</vt:lpstr>
      <vt:lpstr>Sheet3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Ravish Sikha</cp:lastModifiedBy>
  <dcterms:created xsi:type="dcterms:W3CDTF">2017-04-20T15:17:24Z</dcterms:created>
  <dcterms:modified xsi:type="dcterms:W3CDTF">2022-06-04T10:04:28Z</dcterms:modified>
</cp:coreProperties>
</file>