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application/octet-stream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2\htdocs\oscp\uploads\"/>
    </mc:Choice>
  </mc:AlternateContent>
  <xr:revisionPtr revIDLastSave="0" documentId="13_ncr:1_{40BAFCA0-4324-4C9E-BCFF-EE9B2EADEDAB}" xr6:coauthVersionLast="47" xr6:coauthVersionMax="47" xr10:uidLastSave="{00000000-0000-0000-0000-000000000000}"/>
  <bookViews>
    <workbookView xWindow="-120" yWindow="-120" windowWidth="29040" windowHeight="15990" tabRatio="921" xr2:uid="{00000000-000D-0000-FFFF-FFFF00000000}"/>
  </bookViews>
  <sheets>
    <sheet name="BUILDING PERMIT WITH PENALTY" sheetId="1" r:id="rId1"/>
  </sheets>
  <definedNames>
    <definedName name="a">#REF!</definedName>
  </definedNames>
  <calcPr calcId="181029"/>
</workbook>
</file>

<file path=xl/calcChain.xml><?xml version="1.0" encoding="utf-8"?>
<calcChain xmlns="http://schemas.openxmlformats.org/spreadsheetml/2006/main">
  <c r="K76" i="1" l="1"/>
  <c r="O64" i="1"/>
  <c r="N64" i="1"/>
  <c r="M64" i="1"/>
  <c r="L42" i="1"/>
  <c r="L63" i="1" s="1"/>
  <c r="O41" i="1"/>
  <c r="N41" i="1"/>
  <c r="M41" i="1"/>
  <c r="O39" i="1"/>
  <c r="N39" i="1"/>
  <c r="M39" i="1"/>
  <c r="O38" i="1"/>
  <c r="N38" i="1"/>
  <c r="M38" i="1"/>
  <c r="O37" i="1"/>
  <c r="N37" i="1"/>
  <c r="M37" i="1"/>
  <c r="O36" i="1"/>
  <c r="N36" i="1"/>
  <c r="M36" i="1"/>
  <c r="O26" i="1"/>
  <c r="N26" i="1"/>
  <c r="M26" i="1"/>
  <c r="O24" i="1"/>
  <c r="N24" i="1"/>
  <c r="M24" i="1"/>
  <c r="O23" i="1"/>
  <c r="N23" i="1"/>
  <c r="M23" i="1"/>
  <c r="O22" i="1"/>
  <c r="O42" i="1" s="1"/>
  <c r="N22" i="1"/>
  <c r="N42" i="1" s="1"/>
  <c r="M22" i="1"/>
  <c r="M42" i="1" s="1"/>
  <c r="O63" i="1" l="1"/>
  <c r="O65" i="1" s="1"/>
  <c r="L67" i="1"/>
  <c r="N63" i="1"/>
  <c r="N65" i="1" s="1"/>
  <c r="M63" i="1"/>
  <c r="M65" i="1" s="1"/>
  <c r="L93" i="1" l="1"/>
  <c r="L71" i="1"/>
  <c r="L73" i="1"/>
  <c r="L72" i="1"/>
</calcChain>
</file>

<file path=xl/sharedStrings.xml><?xml version="1.0" encoding="utf-8"?>
<sst xmlns="http://schemas.openxmlformats.org/spreadsheetml/2006/main" count="118" uniqueCount="107">
  <si>
    <t>NBC FORM NO.   B - 16 OBOTAC</t>
  </si>
  <si>
    <t xml:space="preserve">   Republic of the Philippines</t>
  </si>
  <si>
    <t>City of Tacloban</t>
  </si>
  <si>
    <t>OFFICE OF THE BUILDING OFFICIAL</t>
  </si>
  <si>
    <t>GROUP: E</t>
  </si>
  <si>
    <t>ORDER OF PAYMENT</t>
  </si>
  <si>
    <t>TO:   TREASURER/CASHIER: Please collect the corresponding amount fees specified below:</t>
  </si>
  <si>
    <r>
      <rPr>
        <b/>
        <sz val="7"/>
        <color rgb="FF000000"/>
        <rFont val="Calibri"/>
      </rPr>
      <t>A. BUILDING /CERTIFICATE OF OCCUPANCY AND OTHER ANCILLARY FEES</t>
    </r>
    <r>
      <rPr>
        <sz val="7"/>
        <color rgb="FF000000"/>
        <rFont val="Calibri"/>
      </rPr>
      <t xml:space="preserve"> [as prescribed in the Implementing Rules and Regulations of the National Building Code, (P.D. 1096)].</t>
    </r>
  </si>
  <si>
    <t xml:space="preserve">                 Assessed By:</t>
  </si>
  <si>
    <t>80%</t>
  </si>
  <si>
    <t>15%</t>
  </si>
  <si>
    <t>5%</t>
  </si>
  <si>
    <t>1. FILING FEES ……………………………………………………………………………………………………..</t>
  </si>
  <si>
    <t>₱</t>
  </si>
  <si>
    <t>2. PRELIMINARY INSPECTION &amp; VERIFICATION FEES …………………………………………………………………</t>
  </si>
  <si>
    <t>3. LAND USE &amp; ZONING …………………………………………………………………………………………</t>
  </si>
  <si>
    <t>4. LINE &amp; GRADE FEES ……………………………………………………………………………………</t>
  </si>
  <si>
    <t>5. EXCAVATION …………………………………………………………………………………</t>
  </si>
  <si>
    <t>6. SCAFFOLDING …………………………………………………………………………………………</t>
  </si>
  <si>
    <t>7. FENCING FEES …………………………………………………………………………………</t>
  </si>
  <si>
    <t>8. BUILDING FEES ………………………………………………………………………………………</t>
  </si>
  <si>
    <t>i.</t>
  </si>
  <si>
    <t>Construction/addition/renovation/alteration ……………………………………</t>
  </si>
  <si>
    <t>ii.</t>
  </si>
  <si>
    <t>Raising of building/structure ……………………………………………………</t>
  </si>
  <si>
    <t>iii.</t>
  </si>
  <si>
    <t>Repair of building/structure …………………………………………………………………</t>
  </si>
  <si>
    <t xml:space="preserve">iv. </t>
  </si>
  <si>
    <t>Demolition/moving of building/structure ………………………………………………</t>
  </si>
  <si>
    <t>v.</t>
  </si>
  <si>
    <t>Others (specify) ………………………………………………………………</t>
  </si>
  <si>
    <t>9. ANCILLARY STRUCTURE (Specify) …………………………………………………………………….</t>
  </si>
  <si>
    <t>10. CONSTRUCTION OF TOMB AND CANOPIES, MAUSOLEUMS AND INCHES ……………………</t>
  </si>
  <si>
    <t>11. ARCHITECURAL FEES ……………………………………………………………………</t>
  </si>
  <si>
    <t>12. CIVIL/STRUCTURAL FEES …………………………………………………………</t>
  </si>
  <si>
    <t>13. ELECTRICAL FEES ………………………………………………………</t>
  </si>
  <si>
    <t>14. MECHANICAL FEES ………………………………………………………………………</t>
  </si>
  <si>
    <t>15. SANITARY FEES ………………………………………………………</t>
  </si>
  <si>
    <t>16. PLUMBING FEES ……………………………………………………………</t>
  </si>
  <si>
    <t>17. ELECTRONICS FEES …………………………………………………………………………</t>
  </si>
  <si>
    <t>18. INTERIOR DESIGN FEES ………………………………………………………………………</t>
  </si>
  <si>
    <t>19. CONSTRUCTION/USE OF SIDEWALKS ……………………………</t>
  </si>
  <si>
    <t>20. PAVED AREAS INTENDED for commercial, industrial, etc. ……………………</t>
  </si>
  <si>
    <t>21. USE OF STREET AND SIDEWALKS as permitted under Chapter 11 and Rule2 of NBC …………………</t>
  </si>
  <si>
    <t>22. CERTIFICATE OF USE/OCCUPANCY ………………………………………………………</t>
  </si>
  <si>
    <t>23. CHANGE OF USE/OCCUPANCY …………………………………………………………</t>
  </si>
  <si>
    <t>24. ANNUAL INSPECTION FEES ………………………………………………………</t>
  </si>
  <si>
    <t xml:space="preserve">i. </t>
  </si>
  <si>
    <t>Locational/Zoning of Land Use ………………………………………………</t>
  </si>
  <si>
    <t xml:space="preserve">ii. </t>
  </si>
  <si>
    <t>Architectural ……………………………………………………………</t>
  </si>
  <si>
    <t>Civil/Structural ………………………………………………………</t>
  </si>
  <si>
    <t>Electrical ……………………………………………………………………</t>
  </si>
  <si>
    <t>Mechanical ……………………………………………………………………</t>
  </si>
  <si>
    <t>vi.</t>
  </si>
  <si>
    <t>Sanitary …………………………………………………………..</t>
  </si>
  <si>
    <t>vii.</t>
  </si>
  <si>
    <t>Plumbing …………………………………………………………………</t>
  </si>
  <si>
    <t>viii.</t>
  </si>
  <si>
    <t>Electronics ……………………………………………………………………</t>
  </si>
  <si>
    <t>ix.</t>
  </si>
  <si>
    <t>Interior Design ………………………………………………………………..</t>
  </si>
  <si>
    <t>x.</t>
  </si>
  <si>
    <t>Accessibility ………………………………………………………</t>
  </si>
  <si>
    <t>xi.</t>
  </si>
  <si>
    <t>Fire Safety ………………………………………………………………………</t>
  </si>
  <si>
    <t>24. ANNUAL INSPECTION FEES …………………………………………………………………….</t>
  </si>
  <si>
    <t>25. SIGN FEES            New          Annual          Renewal……………………………………..</t>
  </si>
  <si>
    <t>26. CERTIFICATION OF (specify) ……………………………………..</t>
  </si>
  <si>
    <t>27. SURCHARGE (specify)       10%          25%          50%          100%....………………………………</t>
  </si>
  <si>
    <t>28. PENALTIES/ADMINITRATIVES FINES (specifiy)            First            Second            Third Notice…  100% Penalty ……</t>
  </si>
  <si>
    <r>
      <rPr>
        <sz val="8"/>
        <color rgb="FF000000"/>
        <rFont val="Calibri"/>
      </rPr>
      <t xml:space="preserve">29. OTHERS (Specify)     </t>
    </r>
    <r>
      <rPr>
        <b/>
        <sz val="9"/>
        <color rgb="FF000000"/>
        <rFont val="Calibri"/>
      </rPr>
      <t>SEC 212</t>
    </r>
  </si>
  <si>
    <t xml:space="preserve">Official Receipt No. </t>
  </si>
  <si>
    <t>TOTAL:   ₱</t>
  </si>
  <si>
    <t>P-COST X .259259 - 2M/ 10,000 X 90.75 + 16,445</t>
  </si>
  <si>
    <t>Date Paid</t>
  </si>
  <si>
    <t>BREAKDOWN OF THE COLLECTION DERIVED FROM BUILDING FEES AND OTHER CHARGES:</t>
  </si>
  <si>
    <t>Eighty Percent (80%) share of the Local Government Unit …………….</t>
  </si>
  <si>
    <t>80%        ₱</t>
  </si>
  <si>
    <t>Fifteen Percent (15%) share of the Office of the Building Official ……………..</t>
  </si>
  <si>
    <t>15%        ₱</t>
  </si>
  <si>
    <t>Five Percent (5%) share of DPWH</t>
  </si>
  <si>
    <t>5%        ₱</t>
  </si>
  <si>
    <t>B. AS PROVIDED FOR UNDER CITY ORDINANCE #2007-10-67</t>
  </si>
  <si>
    <t xml:space="preserve">a. </t>
  </si>
  <si>
    <t xml:space="preserve">CONTRACTOR'S TAX ON LABOR COST ……                 </t>
  </si>
  <si>
    <t xml:space="preserve"> </t>
  </si>
  <si>
    <t>TOTAL LABOR COST</t>
  </si>
  <si>
    <t>CONTRACTOR'S TAX ON LABOR COST:   ₱</t>
  </si>
  <si>
    <t xml:space="preserve">  </t>
  </si>
  <si>
    <t>REVIEWED AND RECOMMENDED FOR PAYMENT:</t>
  </si>
  <si>
    <t>FLOOR AREA</t>
  </si>
  <si>
    <t>Square meters</t>
  </si>
  <si>
    <t>ADDITIONAL FLOOR AREA (if any)</t>
  </si>
  <si>
    <t>TOTAL FLOOR AREA</t>
  </si>
  <si>
    <t xml:space="preserve">   Square meters</t>
  </si>
  <si>
    <r>
      <rPr>
        <b/>
        <u/>
        <sz val="14"/>
        <color rgb="FF000000"/>
        <rFont val="Calibri"/>
      </rPr>
      <t>MARIAN J. ATILLO</t>
    </r>
    <r>
      <rPr>
        <b/>
        <sz val="14"/>
        <color rgb="FF000000"/>
        <rFont val="Calibri"/>
      </rPr>
      <t xml:space="preserve">                </t>
    </r>
    <r>
      <rPr>
        <sz val="8"/>
        <color rgb="FF000000"/>
        <rFont val="Calibri"/>
      </rPr>
      <t>DATE:</t>
    </r>
  </si>
  <si>
    <t>CHIEF, PROCESSING AND EVALUATION DIVISION</t>
  </si>
  <si>
    <t>DIONISIO O. DE PAZ</t>
  </si>
  <si>
    <t>DATE:</t>
  </si>
  <si>
    <t>BUILDING OFFICIAL</t>
  </si>
  <si>
    <t xml:space="preserve">OWNER/FIRM/APPLICANT: </t>
  </si>
  <si>
    <t>CHOIE B. CABRERA</t>
  </si>
  <si>
    <t>LOCATION:</t>
  </si>
  <si>
    <t>BRGY. 83 PARAISO SAN JOSE, TACLOBAN CITY</t>
  </si>
  <si>
    <t>PROJECT TITLE:</t>
  </si>
  <si>
    <t>USE OF TYPE OF OCCUPANCY: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</si>
</sst>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3" x14ac:knownFonts="1">
    <font>
      <sz val="11"/>
      <color rgb="FF000000"/>
      <name val="Calibri"/>
      <scheme val="minor"/>
    </font>
    <font>
      <sz val="8"/>
      <color rgb="FF000000"/>
      <name val="Calibri"/>
      <scheme val="minor"/>
    </font>
    <font>
      <sz val="6"/>
      <color rgb="FF000000"/>
      <name val="Arial Narrow"/>
    </font>
    <font>
      <sz val="9"/>
      <color rgb="FF000000"/>
      <name val="Arial"/>
    </font>
    <font>
      <sz val="6"/>
      <color rgb="FF000000"/>
      <name val="Times New Roman"/>
    </font>
    <font>
      <b/>
      <sz val="9"/>
      <color rgb="FF000000"/>
      <name val="Calibri"/>
      <scheme val="minor"/>
    </font>
    <font>
      <sz val="9"/>
      <color rgb="FF000000"/>
      <name val="Calibri"/>
      <scheme val="minor"/>
    </font>
    <font>
      <b/>
      <sz val="7.5"/>
      <color rgb="FF000000"/>
      <name val="Arial"/>
    </font>
    <font>
      <sz val="7"/>
      <color rgb="FF000000"/>
      <name val="Calibri"/>
      <scheme val="minor"/>
    </font>
    <font>
      <sz val="6.5"/>
      <color rgb="FF000000"/>
      <name val="Calibri"/>
      <scheme val="minor"/>
    </font>
    <font>
      <b/>
      <sz val="8"/>
      <color rgb="FF000000"/>
      <name val="Arial"/>
    </font>
    <font>
      <b/>
      <sz val="11"/>
      <color rgb="FF000000"/>
      <name val="Calibri"/>
      <scheme val="minor"/>
    </font>
    <font>
      <sz val="8"/>
      <color rgb="FF000000"/>
      <name val="Forte"/>
    </font>
    <font>
      <sz val="8"/>
      <color rgb="FF000000"/>
      <name val="Times New Roman"/>
    </font>
    <font>
      <b/>
      <sz val="8"/>
      <color rgb="FF000000"/>
      <name val="Calibri"/>
      <scheme val="minor"/>
    </font>
    <font>
      <b/>
      <sz val="14"/>
      <color rgb="FF000000"/>
      <name val="Calibri"/>
      <scheme val="minor"/>
    </font>
    <font>
      <b/>
      <u/>
      <sz val="14"/>
      <color rgb="FF000000"/>
      <name val="Calibri"/>
      <scheme val="minor"/>
    </font>
    <font>
      <sz val="14"/>
      <color rgb="FF000000"/>
      <name val="Calibri"/>
      <scheme val="minor"/>
    </font>
    <font>
      <sz val="8"/>
      <color rgb="FF000000"/>
      <name val="Arial"/>
    </font>
    <font>
      <b/>
      <sz val="10"/>
      <color rgb="FF000000"/>
      <name val="Calibri"/>
      <scheme val="minor"/>
    </font>
    <font>
      <b/>
      <sz val="16"/>
      <color rgb="FF000000"/>
      <name val="Calibri"/>
      <scheme val="minor"/>
    </font>
    <font>
      <b/>
      <sz val="12"/>
      <color rgb="FF000000"/>
      <name val="Calibri"/>
      <scheme val="minor"/>
    </font>
    <font>
      <b/>
      <sz val="12"/>
      <color rgb="FF000000"/>
      <name val="Arial"/>
    </font>
    <font>
      <b/>
      <sz val="7"/>
      <color rgb="FF000000"/>
      <name val="Calibri"/>
    </font>
    <font>
      <sz val="7"/>
      <color rgb="FF000000"/>
      <name val="Calibri"/>
    </font>
    <font>
      <sz val="8"/>
      <color rgb="FF000000"/>
      <name val="Calibri"/>
    </font>
    <font>
      <b/>
      <sz val="9"/>
      <color rgb="FF000000"/>
      <name val="Calibri"/>
    </font>
    <font>
      <b/>
      <u/>
      <sz val="14"/>
      <color rgb="FF000000"/>
      <name val="Calibri"/>
    </font>
    <font>
      <b/>
      <sz val="14"/>
      <color rgb="FF000000"/>
      <name val="Calibri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u/>
      <sz val="9"/>
      <name val="Calibri"/>
      <family val="2"/>
      <scheme val="minor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4" fontId="0" fillId="0" borderId="0" xfId="0" applyNumberFormat="1"/>
    <xf numFmtId="4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" fontId="11" fillId="0" borderId="0" xfId="0" applyNumberFormat="1" applyFont="1" applyAlignment="1">
      <alignment horizontal="left" vertical="center"/>
    </xf>
    <xf numFmtId="4" fontId="11" fillId="0" borderId="0" xfId="0" applyNumberFormat="1" applyFont="1" applyAlignment="1">
      <alignment horizontal="right" vertical="center"/>
    </xf>
    <xf numFmtId="4" fontId="0" fillId="0" borderId="0" xfId="0" applyNumberFormat="1" applyAlignment="1">
      <alignment horizontal="left" vertical="center"/>
    </xf>
    <xf numFmtId="4" fontId="0" fillId="0" borderId="0" xfId="0" applyNumberFormat="1" applyAlignment="1">
      <alignment horizontal="right" vertical="center"/>
    </xf>
    <xf numFmtId="4" fontId="9" fillId="0" borderId="0" xfId="0" applyNumberFormat="1" applyFont="1" applyAlignment="1">
      <alignment vertical="top" wrapText="1"/>
    </xf>
    <xf numFmtId="4" fontId="9" fillId="0" borderId="0" xfId="0" applyNumberFormat="1" applyFont="1" applyAlignment="1">
      <alignment horizontal="right" vertical="top" wrapText="1"/>
    </xf>
    <xf numFmtId="4" fontId="12" fillId="0" borderId="0" xfId="0" applyNumberFormat="1" applyFont="1"/>
    <xf numFmtId="0" fontId="13" fillId="0" borderId="0" xfId="0" applyFont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4" fillId="0" borderId="0" xfId="0" applyFont="1"/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3" fillId="0" borderId="0" xfId="0" applyFont="1"/>
    <xf numFmtId="4" fontId="14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0" fontId="11" fillId="0" borderId="0" xfId="0" applyFont="1"/>
    <xf numFmtId="0" fontId="15" fillId="0" borderId="0" xfId="0" applyFont="1"/>
    <xf numFmtId="0" fontId="16" fillId="0" borderId="0" xfId="0" applyFont="1"/>
    <xf numFmtId="4" fontId="1" fillId="0" borderId="0" xfId="0" applyNumberFormat="1" applyFont="1" applyAlignment="1">
      <alignment horizontal="left"/>
    </xf>
    <xf numFmtId="0" fontId="14" fillId="0" borderId="0" xfId="0" applyFont="1" applyAlignment="1">
      <alignment vertical="top"/>
    </xf>
    <xf numFmtId="4" fontId="6" fillId="0" borderId="0" xfId="0" applyNumberFormat="1" applyFont="1"/>
    <xf numFmtId="49" fontId="5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5" fillId="0" borderId="1" xfId="0" applyNumberFormat="1" applyFont="1" applyBorder="1"/>
    <xf numFmtId="4" fontId="5" fillId="0" borderId="1" xfId="0" applyNumberFormat="1" applyFont="1" applyBorder="1" applyAlignment="1">
      <alignment horizontal="right"/>
    </xf>
    <xf numFmtId="4" fontId="5" fillId="0" borderId="2" xfId="0" applyNumberFormat="1" applyFont="1" applyBorder="1"/>
    <xf numFmtId="4" fontId="5" fillId="0" borderId="2" xfId="0" applyNumberFormat="1" applyFont="1" applyBorder="1" applyAlignment="1">
      <alignment horizontal="right"/>
    </xf>
    <xf numFmtId="4" fontId="5" fillId="0" borderId="0" xfId="0" applyNumberFormat="1" applyFont="1"/>
    <xf numFmtId="4" fontId="6" fillId="0" borderId="1" xfId="0" applyNumberFormat="1" applyFont="1" applyBorder="1" applyAlignment="1">
      <alignment horizontal="right"/>
    </xf>
    <xf numFmtId="4" fontId="6" fillId="0" borderId="1" xfId="0" applyNumberFormat="1" applyFont="1" applyBorder="1"/>
    <xf numFmtId="4" fontId="6" fillId="0" borderId="2" xfId="0" applyNumberFormat="1" applyFont="1" applyBorder="1"/>
    <xf numFmtId="4" fontId="17" fillId="0" borderId="0" xfId="0" applyNumberFormat="1" applyFont="1" applyAlignment="1">
      <alignment horizontal="center" vertical="center"/>
    </xf>
    <xf numFmtId="0" fontId="18" fillId="0" borderId="0" xfId="0" applyFont="1"/>
    <xf numFmtId="0" fontId="29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4" fontId="19" fillId="0" borderId="0" xfId="0" applyNumberFormat="1" applyFont="1" applyAlignment="1">
      <alignment horizontal="left"/>
    </xf>
    <xf numFmtId="4" fontId="5" fillId="0" borderId="10" xfId="0" applyNumberFormat="1" applyFont="1" applyBorder="1" applyAlignment="1">
      <alignment horizontal="right" vertical="center"/>
    </xf>
    <xf numFmtId="4" fontId="5" fillId="0" borderId="2" xfId="0" applyNumberFormat="1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4" fontId="20" fillId="0" borderId="4" xfId="0" applyNumberFormat="1" applyFont="1" applyBorder="1" applyAlignment="1">
      <alignment horizontal="center" vertical="center"/>
    </xf>
    <xf numFmtId="4" fontId="20" fillId="0" borderId="5" xfId="0" applyNumberFormat="1" applyFont="1" applyBorder="1" applyAlignment="1">
      <alignment horizontal="center" vertical="center"/>
    </xf>
    <xf numFmtId="4" fontId="20" fillId="0" borderId="6" xfId="0" applyNumberFormat="1" applyFont="1" applyBorder="1" applyAlignment="1">
      <alignment horizontal="center" vertical="center"/>
    </xf>
    <xf numFmtId="4" fontId="20" fillId="0" borderId="7" xfId="0" applyNumberFormat="1" applyFont="1" applyBorder="1" applyAlignment="1">
      <alignment horizontal="center" vertical="center"/>
    </xf>
    <xf numFmtId="4" fontId="20" fillId="0" borderId="8" xfId="0" applyNumberFormat="1" applyFont="1" applyBorder="1" applyAlignment="1">
      <alignment horizontal="center" vertical="center"/>
    </xf>
    <xf numFmtId="4" fontId="20" fillId="0" borderId="9" xfId="0" applyNumberFormat="1" applyFont="1" applyBorder="1" applyAlignment="1">
      <alignment horizontal="center" vertical="center"/>
    </xf>
    <xf numFmtId="4" fontId="15" fillId="0" borderId="4" xfId="0" applyNumberFormat="1" applyFont="1" applyBorder="1" applyAlignment="1">
      <alignment horizontal="center" vertical="center"/>
    </xf>
    <xf numFmtId="4" fontId="15" fillId="0" borderId="5" xfId="0" applyNumberFormat="1" applyFont="1" applyBorder="1" applyAlignment="1">
      <alignment horizontal="center" vertical="center"/>
    </xf>
    <xf numFmtId="4" fontId="15" fillId="0" borderId="6" xfId="0" applyNumberFormat="1" applyFont="1" applyBorder="1" applyAlignment="1">
      <alignment horizontal="center" vertical="center"/>
    </xf>
    <xf numFmtId="4" fontId="15" fillId="0" borderId="7" xfId="0" applyNumberFormat="1" applyFont="1" applyBorder="1" applyAlignment="1">
      <alignment horizontal="center" vertical="center"/>
    </xf>
    <xf numFmtId="4" fontId="15" fillId="0" borderId="8" xfId="0" applyNumberFormat="1" applyFont="1" applyBorder="1" applyAlignment="1">
      <alignment horizontal="center" vertical="center"/>
    </xf>
    <xf numFmtId="4" fontId="15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0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4" fontId="21" fillId="0" borderId="2" xfId="0" applyNumberFormat="1" applyFont="1" applyBorder="1" applyAlignment="1">
      <alignment horizontal="left"/>
    </xf>
    <xf numFmtId="4" fontId="19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4" fontId="2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" fontId="30" fillId="0" borderId="1" xfId="0" applyNumberFormat="1" applyFont="1" applyBorder="1"/>
    <xf numFmtId="4" fontId="30" fillId="0" borderId="1" xfId="0" applyNumberFormat="1" applyFont="1" applyBorder="1" applyAlignment="1">
      <alignment horizontal="right"/>
    </xf>
    <xf numFmtId="4" fontId="31" fillId="0" borderId="1" xfId="0" applyNumberFormat="1" applyFont="1" applyBorder="1" applyAlignment="1">
      <alignment horizontal="right"/>
    </xf>
    <xf numFmtId="4" fontId="32" fillId="0" borderId="11" xfId="0" applyNumberFormat="1" applyFont="1" applyBorder="1" applyAlignment="1">
      <alignment horizontal="right"/>
    </xf>
    <xf numFmtId="4" fontId="30" fillId="0" borderId="1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9525</xdr:rowOff>
    </xdr:from>
    <xdr:to>
      <xdr:col>5</xdr:col>
      <xdr:colOff>85725</xdr:colOff>
      <xdr:row>5</xdr:row>
      <xdr:rowOff>66675</xdr:rowOff>
    </xdr:to>
    <xdr:pic>
      <xdr:nvPicPr>
        <xdr:cNvPr id="2" name="Picture 701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3900" cy="733425"/>
        </a:xfrm>
        <a:prstGeom prst="rect">
          <a:avLst/>
        </a:prstGeom>
      </xdr:spPr>
    </xdr:pic>
    <xdr:clientData/>
  </xdr:twoCellAnchor>
  <xdr:twoCellAnchor>
    <xdr:from>
      <xdr:col>11</xdr:col>
      <xdr:colOff>238125</xdr:colOff>
      <xdr:row>0</xdr:row>
      <xdr:rowOff>85725</xdr:rowOff>
    </xdr:from>
    <xdr:to>
      <xdr:col>12</xdr:col>
      <xdr:colOff>276225</xdr:colOff>
      <xdr:row>5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4810125" y="85725"/>
          <a:ext cx="657225" cy="628650"/>
        </a:xfrm>
        <a:prstGeom prst="rect">
          <a:avLst/>
        </a:prstGeom>
      </xdr:spPr>
    </xdr:pic>
    <xdr:clientData/>
  </xdr:twoCellAnchor>
  <xdr:twoCellAnchor>
    <xdr:from>
      <xdr:col>11</xdr:col>
      <xdr:colOff>238125</xdr:colOff>
      <xdr:row>0</xdr:row>
      <xdr:rowOff>85725</xdr:rowOff>
    </xdr:from>
    <xdr:to>
      <xdr:col>12</xdr:col>
      <xdr:colOff>276226</xdr:colOff>
      <xdr:row>5</xdr:row>
      <xdr:rowOff>28575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B8BCF44-AF3B-4D30-B107-9BB0C3E25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10800000" flipH="1" flipV="1">
          <a:off x="4810125" y="85725"/>
          <a:ext cx="657226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4"/>
  <sheetViews>
    <sheetView tabSelected="1" topLeftCell="A7" workbookViewId="0">
      <selection activeCell="T28" sqref="T28"/>
    </sheetView>
  </sheetViews>
  <sheetFormatPr defaultColWidth="9.140625" defaultRowHeight="15" x14ac:dyDescent="0.25"/>
  <cols>
    <col min="1" max="1" width="1.28515625" customWidth="1"/>
    <col min="2" max="2" width="3.85546875" customWidth="1"/>
    <col min="3" max="3" width="6.42578125" customWidth="1"/>
    <col min="4" max="4" width="9.85546875" customWidth="1"/>
    <col min="6" max="6" width="8.28515625" customWidth="1"/>
    <col min="7" max="7" width="2.5703125" customWidth="1"/>
    <col min="9" max="9" width="6.42578125" customWidth="1"/>
    <col min="10" max="10" width="2.28515625" customWidth="1"/>
    <col min="11" max="11" width="11.5703125" customWidth="1"/>
    <col min="12" max="12" width="9.28515625" style="3" customWidth="1"/>
    <col min="13" max="13" width="8.5703125" style="4" customWidth="1"/>
    <col min="14" max="14" width="8.140625" style="4" customWidth="1"/>
    <col min="15" max="15" width="7.7109375" style="4" customWidth="1"/>
  </cols>
  <sheetData>
    <row r="1" spans="1:16" ht="15.75" customHeight="1" x14ac:dyDescent="0.25">
      <c r="A1" s="5" t="s">
        <v>0</v>
      </c>
      <c r="L1"/>
    </row>
    <row r="2" spans="1:16" x14ac:dyDescent="0.25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6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6" ht="6.75" customHeight="1" x14ac:dyDescent="0.25">
      <c r="E4" s="6"/>
      <c r="H4" s="6"/>
      <c r="I4" s="6"/>
      <c r="P4" s="1"/>
    </row>
    <row r="5" spans="1:16" ht="1.5" customHeight="1" x14ac:dyDescent="0.25">
      <c r="E5" s="7"/>
    </row>
    <row r="6" spans="1:16" ht="15.75" customHeight="1" x14ac:dyDescent="0.25">
      <c r="A6" s="55" t="s">
        <v>3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7" spans="1:16" ht="12" customHeight="1" x14ac:dyDescent="0.25"/>
    <row r="8" spans="1:16" s="1" customFormat="1" ht="10.5" customHeight="1" x14ac:dyDescent="0.25">
      <c r="A8" s="88" t="s">
        <v>101</v>
      </c>
      <c r="B8" s="88"/>
      <c r="C8" s="88"/>
      <c r="D8" s="88"/>
      <c r="E8" s="8" t="s">
        <v>102</v>
      </c>
      <c r="F8" s="8"/>
      <c r="G8" s="8"/>
      <c r="H8" s="8"/>
      <c r="I8" s="8"/>
      <c r="J8" s="8"/>
      <c r="K8" s="8"/>
      <c r="L8" s="87" t="s">
        <v>99</v>
      </c>
      <c r="M8" s="86">
        <v>45065</v>
      </c>
      <c r="N8" s="86"/>
    </row>
    <row r="9" spans="1:16" s="1" customFormat="1" ht="10.5" customHeight="1" x14ac:dyDescent="0.25">
      <c r="A9" s="8" t="s">
        <v>103</v>
      </c>
      <c r="B9" s="8"/>
      <c r="C9" s="8"/>
      <c r="D9" s="8" t="s">
        <v>104</v>
      </c>
      <c r="E9" s="8"/>
      <c r="F9" s="8"/>
      <c r="G9" s="8"/>
      <c r="H9" s="8"/>
      <c r="I9" s="8"/>
      <c r="J9" s="8"/>
      <c r="K9" s="8"/>
      <c r="L9" s="8"/>
      <c r="M9" s="8"/>
      <c r="N9" s="8"/>
    </row>
    <row r="10" spans="1:16" s="1" customFormat="1" ht="10.5" customHeight="1" x14ac:dyDescent="0.25">
      <c r="A10" s="8" t="s">
        <v>105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6" s="1" customFormat="1" ht="10.5" customHeight="1" x14ac:dyDescent="0.25">
      <c r="A11" s="53" t="s">
        <v>106</v>
      </c>
      <c r="B11" s="8"/>
      <c r="C11" s="8"/>
      <c r="D11" s="8"/>
      <c r="E11" s="8"/>
      <c r="F11" s="8"/>
      <c r="G11" s="8"/>
      <c r="H11" s="8"/>
      <c r="I11" s="8"/>
      <c r="J11" s="9" t="s">
        <v>4</v>
      </c>
      <c r="K11" s="16"/>
      <c r="L11" s="17"/>
      <c r="M11" s="17"/>
      <c r="N11" s="17"/>
    </row>
    <row r="12" spans="1:16" s="1" customFormat="1" ht="4.5" customHeight="1" x14ac:dyDescent="0.25">
      <c r="A12" s="10"/>
      <c r="K12" s="10"/>
      <c r="L12" s="18"/>
      <c r="M12" s="19"/>
      <c r="N12" s="19"/>
      <c r="O12" s="19"/>
    </row>
    <row r="13" spans="1:16" ht="15" customHeight="1" x14ac:dyDescent="0.25">
      <c r="A13" s="56" t="s">
        <v>5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</row>
    <row r="14" spans="1:16" ht="6" customHeight="1" x14ac:dyDescent="0.25"/>
    <row r="15" spans="1:16" x14ac:dyDescent="0.25">
      <c r="A15" s="11" t="s">
        <v>6</v>
      </c>
    </row>
    <row r="16" spans="1:16" ht="6.75" customHeight="1" x14ac:dyDescent="0.25"/>
    <row r="17" spans="1:15" ht="12" customHeight="1" x14ac:dyDescent="0.25">
      <c r="A17" s="12" t="s">
        <v>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20"/>
      <c r="M17" s="21"/>
      <c r="N17" s="21"/>
      <c r="O17" s="21"/>
    </row>
    <row r="18" spans="1:15" ht="11.25" customHeight="1" x14ac:dyDescent="0.25">
      <c r="I18" s="14"/>
      <c r="N18" s="22" t="s">
        <v>8</v>
      </c>
      <c r="O18" s="22"/>
    </row>
    <row r="19" spans="1:15" ht="11.25" customHeight="1" x14ac:dyDescent="0.25">
      <c r="I19" s="14"/>
      <c r="L19" s="40"/>
      <c r="M19" s="41" t="s">
        <v>9</v>
      </c>
      <c r="N19" s="41" t="s">
        <v>10</v>
      </c>
      <c r="O19" s="41" t="s">
        <v>11</v>
      </c>
    </row>
    <row r="20" spans="1:15" s="2" customFormat="1" ht="9" customHeight="1" x14ac:dyDescent="0.2">
      <c r="B20" s="2" t="s">
        <v>12</v>
      </c>
      <c r="K20" s="23" t="s">
        <v>13</v>
      </c>
      <c r="L20" s="92"/>
      <c r="M20" s="92"/>
      <c r="N20" s="93"/>
      <c r="O20" s="93"/>
    </row>
    <row r="21" spans="1:15" s="2" customFormat="1" ht="9" customHeight="1" x14ac:dyDescent="0.2">
      <c r="B21" s="2" t="s">
        <v>14</v>
      </c>
      <c r="L21" s="89"/>
      <c r="M21" s="90"/>
      <c r="N21" s="91"/>
      <c r="O21" s="91"/>
    </row>
    <row r="22" spans="1:15" s="2" customFormat="1" ht="9" customHeight="1" x14ac:dyDescent="0.2">
      <c r="B22" s="2" t="s">
        <v>15</v>
      </c>
      <c r="L22" s="43">
        <v>110</v>
      </c>
      <c r="M22" s="44">
        <f>L22*0.8</f>
        <v>88</v>
      </c>
      <c r="N22" s="44">
        <f>L22*0.15</f>
        <v>16.5</v>
      </c>
      <c r="O22" s="44">
        <f>L22*0.05</f>
        <v>5.5</v>
      </c>
    </row>
    <row r="23" spans="1:15" s="2" customFormat="1" ht="9" customHeight="1" x14ac:dyDescent="0.2">
      <c r="B23" s="2" t="s">
        <v>16</v>
      </c>
      <c r="L23" s="45">
        <v>1134</v>
      </c>
      <c r="M23" s="44">
        <f>L23*0.8</f>
        <v>907.2</v>
      </c>
      <c r="N23" s="44">
        <f>L23*0.15</f>
        <v>170.1</v>
      </c>
      <c r="O23" s="44">
        <f>L23*0.05</f>
        <v>56.7</v>
      </c>
    </row>
    <row r="24" spans="1:15" s="2" customFormat="1" ht="9" customHeight="1" x14ac:dyDescent="0.2">
      <c r="B24" s="2" t="s">
        <v>17</v>
      </c>
      <c r="L24" s="45">
        <v>938.5</v>
      </c>
      <c r="M24" s="44">
        <f>L24*0.8</f>
        <v>750.80000000000007</v>
      </c>
      <c r="N24" s="44">
        <f>L24*0.15</f>
        <v>140.77500000000001</v>
      </c>
      <c r="O24" s="44">
        <f>L24*0.05</f>
        <v>46.925000000000004</v>
      </c>
    </row>
    <row r="25" spans="1:15" s="2" customFormat="1" ht="9" customHeight="1" x14ac:dyDescent="0.2">
      <c r="B25" s="2" t="s">
        <v>18</v>
      </c>
      <c r="L25" s="43"/>
      <c r="M25" s="44"/>
      <c r="N25" s="44"/>
      <c r="O25" s="44"/>
    </row>
    <row r="26" spans="1:15" s="2" customFormat="1" ht="9" customHeight="1" x14ac:dyDescent="0.2">
      <c r="B26" s="2" t="s">
        <v>19</v>
      </c>
      <c r="L26" s="43">
        <v>0</v>
      </c>
      <c r="M26" s="44">
        <f>L26*0.8</f>
        <v>0</v>
      </c>
      <c r="N26" s="44">
        <f>L26*0.15</f>
        <v>0</v>
      </c>
      <c r="O26" s="44">
        <f>L26*0.05</f>
        <v>0</v>
      </c>
    </row>
    <row r="27" spans="1:15" s="2" customFormat="1" ht="9" customHeight="1" x14ac:dyDescent="0.2">
      <c r="B27" s="2" t="s">
        <v>20</v>
      </c>
      <c r="L27" s="43"/>
      <c r="M27" s="44"/>
      <c r="N27" s="44"/>
      <c r="O27" s="44"/>
    </row>
    <row r="28" spans="1:15" s="2" customFormat="1" ht="9" customHeight="1" x14ac:dyDescent="0.2">
      <c r="C28" s="2" t="s">
        <v>21</v>
      </c>
      <c r="D28" s="2" t="s">
        <v>22</v>
      </c>
      <c r="L28" s="43"/>
      <c r="M28" s="44"/>
      <c r="N28" s="44"/>
      <c r="O28" s="44"/>
    </row>
    <row r="29" spans="1:15" s="2" customFormat="1" ht="9" customHeight="1" x14ac:dyDescent="0.2">
      <c r="C29" s="2" t="s">
        <v>23</v>
      </c>
      <c r="D29" s="2" t="s">
        <v>24</v>
      </c>
      <c r="L29" s="43"/>
      <c r="M29" s="44"/>
      <c r="N29" s="44"/>
      <c r="O29" s="44"/>
    </row>
    <row r="30" spans="1:15" s="2" customFormat="1" ht="9" customHeight="1" x14ac:dyDescent="0.2">
      <c r="C30" s="2" t="s">
        <v>25</v>
      </c>
      <c r="D30" s="2" t="s">
        <v>26</v>
      </c>
      <c r="L30" s="43"/>
      <c r="M30" s="44"/>
      <c r="N30" s="44"/>
      <c r="O30" s="44"/>
    </row>
    <row r="31" spans="1:15" s="2" customFormat="1" ht="9" customHeight="1" x14ac:dyDescent="0.2">
      <c r="C31" s="2" t="s">
        <v>27</v>
      </c>
      <c r="D31" s="2" t="s">
        <v>28</v>
      </c>
      <c r="L31" s="45"/>
      <c r="M31" s="44"/>
      <c r="N31" s="44"/>
      <c r="O31" s="44"/>
    </row>
    <row r="32" spans="1:15" s="2" customFormat="1" ht="9" customHeight="1" x14ac:dyDescent="0.2">
      <c r="C32" s="2" t="s">
        <v>29</v>
      </c>
      <c r="D32" s="2" t="s">
        <v>30</v>
      </c>
      <c r="L32" s="43"/>
      <c r="M32" s="44"/>
      <c r="N32" s="44"/>
      <c r="O32" s="44"/>
    </row>
    <row r="33" spans="2:15" s="2" customFormat="1" ht="9" customHeight="1" x14ac:dyDescent="0.2">
      <c r="B33" s="15" t="s">
        <v>31</v>
      </c>
      <c r="L33" s="43"/>
      <c r="M33" s="44"/>
      <c r="N33" s="44"/>
      <c r="O33" s="44"/>
    </row>
    <row r="34" spans="2:15" s="2" customFormat="1" ht="9" customHeight="1" x14ac:dyDescent="0.2">
      <c r="B34" s="15" t="s">
        <v>32</v>
      </c>
      <c r="L34" s="43"/>
      <c r="M34" s="46"/>
      <c r="N34" s="44"/>
      <c r="O34" s="44"/>
    </row>
    <row r="35" spans="2:15" s="2" customFormat="1" ht="9" customHeight="1" x14ac:dyDescent="0.2">
      <c r="B35" s="15" t="s">
        <v>33</v>
      </c>
      <c r="L35" s="43"/>
      <c r="M35" s="44"/>
      <c r="N35" s="44"/>
      <c r="O35" s="44"/>
    </row>
    <row r="36" spans="2:15" s="2" customFormat="1" ht="9" customHeight="1" x14ac:dyDescent="0.2">
      <c r="B36" s="15" t="s">
        <v>34</v>
      </c>
      <c r="L36" s="43">
        <v>3754</v>
      </c>
      <c r="M36" s="44">
        <f>L36*0.8</f>
        <v>3003.2000000000003</v>
      </c>
      <c r="N36" s="44">
        <f>L36*0.15</f>
        <v>563.1</v>
      </c>
      <c r="O36" s="44">
        <f>L36*0.05</f>
        <v>187.70000000000002</v>
      </c>
    </row>
    <row r="37" spans="2:15" s="2" customFormat="1" ht="9" customHeight="1" x14ac:dyDescent="0.2">
      <c r="B37" s="15" t="s">
        <v>35</v>
      </c>
      <c r="L37" s="43">
        <v>1364</v>
      </c>
      <c r="M37" s="44">
        <f>L37*0.8</f>
        <v>1091.2</v>
      </c>
      <c r="N37" s="44">
        <f>L37*0.15</f>
        <v>204.6</v>
      </c>
      <c r="O37" s="44">
        <f>L37*0.05</f>
        <v>68.2</v>
      </c>
    </row>
    <row r="38" spans="2:15" s="2" customFormat="1" ht="9" customHeight="1" x14ac:dyDescent="0.2">
      <c r="B38" s="15" t="s">
        <v>36</v>
      </c>
      <c r="L38" s="43">
        <v>810</v>
      </c>
      <c r="M38" s="44">
        <f>L38*0.8</f>
        <v>648</v>
      </c>
      <c r="N38" s="44">
        <f>L38*0.15</f>
        <v>121.5</v>
      </c>
      <c r="O38" s="44">
        <f>L38*0.05</f>
        <v>40.5</v>
      </c>
    </row>
    <row r="39" spans="2:15" s="2" customFormat="1" ht="9" customHeight="1" x14ac:dyDescent="0.2">
      <c r="B39" s="15" t="s">
        <v>37</v>
      </c>
      <c r="L39" s="59">
        <v>400</v>
      </c>
      <c r="M39" s="59">
        <f>L39*0.8</f>
        <v>320</v>
      </c>
      <c r="N39" s="59">
        <f>L39*0.15</f>
        <v>60</v>
      </c>
      <c r="O39" s="59">
        <f>L39*0.05</f>
        <v>20</v>
      </c>
    </row>
    <row r="40" spans="2:15" s="2" customFormat="1" ht="9" customHeight="1" x14ac:dyDescent="0.2">
      <c r="B40" s="15" t="s">
        <v>38</v>
      </c>
      <c r="L40" s="60"/>
      <c r="M40" s="60"/>
      <c r="N40" s="60"/>
      <c r="O40" s="60"/>
    </row>
    <row r="41" spans="2:15" s="2" customFormat="1" ht="9" customHeight="1" x14ac:dyDescent="0.2">
      <c r="B41" s="15" t="s">
        <v>39</v>
      </c>
      <c r="L41" s="43">
        <v>548</v>
      </c>
      <c r="M41" s="44">
        <f>L41*0.8</f>
        <v>438.40000000000003</v>
      </c>
      <c r="N41" s="44">
        <f>L41*0.15</f>
        <v>82.2</v>
      </c>
      <c r="O41" s="44">
        <f>L41*0.05</f>
        <v>27.400000000000002</v>
      </c>
    </row>
    <row r="42" spans="2:15" s="2" customFormat="1" ht="9" customHeight="1" x14ac:dyDescent="0.2">
      <c r="B42" s="15" t="s">
        <v>40</v>
      </c>
      <c r="L42" s="47">
        <f>SUM(L21:L41)</f>
        <v>9058.5</v>
      </c>
      <c r="M42" s="47">
        <f>SUM(M22:M41)</f>
        <v>7246.8</v>
      </c>
      <c r="N42" s="47">
        <f>SUM(N22:N41)</f>
        <v>1358.7750000000001</v>
      </c>
      <c r="O42" s="47">
        <f>SUM(O22:O41)</f>
        <v>452.92500000000001</v>
      </c>
    </row>
    <row r="43" spans="2:15" s="2" customFormat="1" ht="9" customHeight="1" x14ac:dyDescent="0.2">
      <c r="B43" s="15" t="s">
        <v>41</v>
      </c>
      <c r="L43" s="43"/>
      <c r="M43" s="44"/>
      <c r="N43" s="44"/>
      <c r="O43" s="44"/>
    </row>
    <row r="44" spans="2:15" s="2" customFormat="1" ht="9" customHeight="1" x14ac:dyDescent="0.2">
      <c r="B44" s="15" t="s">
        <v>42</v>
      </c>
      <c r="L44" s="43"/>
      <c r="M44" s="44"/>
      <c r="N44" s="44"/>
      <c r="O44" s="44"/>
    </row>
    <row r="45" spans="2:15" s="2" customFormat="1" ht="9" customHeight="1" x14ac:dyDescent="0.2">
      <c r="B45" s="15" t="s">
        <v>43</v>
      </c>
      <c r="L45" s="43"/>
      <c r="M45" s="48"/>
      <c r="N45" s="48"/>
      <c r="O45" s="48"/>
    </row>
    <row r="46" spans="2:15" s="2" customFormat="1" ht="9" customHeight="1" x14ac:dyDescent="0.2">
      <c r="B46" s="15" t="s">
        <v>44</v>
      </c>
      <c r="L46" s="43"/>
      <c r="M46" s="44"/>
      <c r="N46" s="44"/>
      <c r="O46" s="44"/>
    </row>
    <row r="47" spans="2:15" s="2" customFormat="1" ht="9" customHeight="1" x14ac:dyDescent="0.2">
      <c r="B47" s="15" t="s">
        <v>45</v>
      </c>
      <c r="L47" s="49"/>
      <c r="M47" s="48"/>
      <c r="N47" s="48"/>
      <c r="O47" s="48"/>
    </row>
    <row r="48" spans="2:15" s="2" customFormat="1" ht="9" customHeight="1" x14ac:dyDescent="0.2">
      <c r="B48" s="15" t="s">
        <v>46</v>
      </c>
      <c r="L48" s="49"/>
      <c r="M48" s="48"/>
      <c r="N48" s="48"/>
      <c r="O48" s="42"/>
    </row>
    <row r="49" spans="2:15" s="2" customFormat="1" ht="9" customHeight="1" x14ac:dyDescent="0.2">
      <c r="C49" s="2" t="s">
        <v>47</v>
      </c>
      <c r="D49" s="2" t="s">
        <v>48</v>
      </c>
      <c r="L49" s="49"/>
      <c r="M49" s="48"/>
      <c r="N49" s="48"/>
      <c r="O49" s="48"/>
    </row>
    <row r="50" spans="2:15" s="2" customFormat="1" ht="9" customHeight="1" x14ac:dyDescent="0.2">
      <c r="C50" s="2" t="s">
        <v>49</v>
      </c>
      <c r="D50" s="2" t="s">
        <v>50</v>
      </c>
      <c r="L50" s="49"/>
      <c r="M50" s="48"/>
      <c r="N50" s="48"/>
      <c r="O50" s="48"/>
    </row>
    <row r="51" spans="2:15" s="2" customFormat="1" ht="9" customHeight="1" x14ac:dyDescent="0.2">
      <c r="C51" s="2" t="s">
        <v>25</v>
      </c>
      <c r="D51" s="2" t="s">
        <v>51</v>
      </c>
      <c r="L51" s="50"/>
      <c r="M51" s="48"/>
      <c r="N51" s="48"/>
      <c r="O51" s="48"/>
    </row>
    <row r="52" spans="2:15" s="2" customFormat="1" ht="9" customHeight="1" x14ac:dyDescent="0.2">
      <c r="C52" s="2" t="s">
        <v>27</v>
      </c>
      <c r="D52" s="2" t="s">
        <v>52</v>
      </c>
      <c r="L52" s="49"/>
      <c r="M52" s="48"/>
      <c r="N52" s="48"/>
      <c r="O52" s="48"/>
    </row>
    <row r="53" spans="2:15" s="2" customFormat="1" ht="9" customHeight="1" x14ac:dyDescent="0.2">
      <c r="C53" s="2" t="s">
        <v>29</v>
      </c>
      <c r="D53" s="2" t="s">
        <v>53</v>
      </c>
      <c r="L53" s="49"/>
      <c r="M53" s="48"/>
      <c r="N53" s="48"/>
      <c r="O53" s="48"/>
    </row>
    <row r="54" spans="2:15" s="2" customFormat="1" ht="9" customHeight="1" x14ac:dyDescent="0.2">
      <c r="C54" s="2" t="s">
        <v>54</v>
      </c>
      <c r="D54" s="2" t="s">
        <v>55</v>
      </c>
      <c r="L54" s="49"/>
      <c r="M54" s="48"/>
      <c r="N54" s="48"/>
      <c r="O54" s="48"/>
    </row>
    <row r="55" spans="2:15" s="2" customFormat="1" ht="9" customHeight="1" x14ac:dyDescent="0.2">
      <c r="C55" s="2" t="s">
        <v>56</v>
      </c>
      <c r="D55" s="2" t="s">
        <v>57</v>
      </c>
      <c r="L55" s="49"/>
      <c r="M55" s="48"/>
      <c r="N55" s="42"/>
      <c r="O55" s="48"/>
    </row>
    <row r="56" spans="2:15" s="2" customFormat="1" ht="9" customHeight="1" x14ac:dyDescent="0.2">
      <c r="C56" s="2" t="s">
        <v>58</v>
      </c>
      <c r="D56" s="2" t="s">
        <v>59</v>
      </c>
      <c r="L56" s="49"/>
      <c r="M56" s="42"/>
      <c r="N56" s="48"/>
      <c r="O56" s="48"/>
    </row>
    <row r="57" spans="2:15" s="2" customFormat="1" ht="9" customHeight="1" x14ac:dyDescent="0.2">
      <c r="C57" s="2" t="s">
        <v>60</v>
      </c>
      <c r="D57" s="2" t="s">
        <v>61</v>
      </c>
      <c r="L57" s="49"/>
      <c r="M57" s="48"/>
      <c r="N57" s="48"/>
      <c r="O57" s="48"/>
    </row>
    <row r="58" spans="2:15" s="2" customFormat="1" ht="9" customHeight="1" x14ac:dyDescent="0.2">
      <c r="C58" s="2" t="s">
        <v>62</v>
      </c>
      <c r="D58" s="2" t="s">
        <v>63</v>
      </c>
      <c r="L58" s="49"/>
      <c r="M58" s="48"/>
      <c r="N58" s="48"/>
      <c r="O58" s="48"/>
    </row>
    <row r="59" spans="2:15" s="2" customFormat="1" ht="9" customHeight="1" x14ac:dyDescent="0.2">
      <c r="C59" s="2" t="s">
        <v>64</v>
      </c>
      <c r="D59" s="2" t="s">
        <v>65</v>
      </c>
      <c r="L59" s="49"/>
      <c r="M59" s="48"/>
      <c r="N59" s="48"/>
      <c r="O59" s="48"/>
    </row>
    <row r="60" spans="2:15" s="2" customFormat="1" ht="9" customHeight="1" x14ac:dyDescent="0.2">
      <c r="B60" s="15" t="s">
        <v>66</v>
      </c>
      <c r="L60" s="49"/>
      <c r="M60" s="48"/>
      <c r="N60" s="48"/>
      <c r="O60" s="48"/>
    </row>
    <row r="61" spans="2:15" s="2" customFormat="1" ht="9" customHeight="1" x14ac:dyDescent="0.2">
      <c r="B61" s="15" t="s">
        <v>67</v>
      </c>
      <c r="L61" s="43"/>
      <c r="M61" s="44"/>
      <c r="N61" s="44"/>
      <c r="O61" s="44"/>
    </row>
    <row r="62" spans="2:15" s="2" customFormat="1" ht="9" customHeight="1" x14ac:dyDescent="0.2">
      <c r="B62" s="2" t="s">
        <v>68</v>
      </c>
      <c r="L62" s="49"/>
      <c r="M62" s="44"/>
      <c r="N62" s="44"/>
      <c r="O62" s="44"/>
    </row>
    <row r="63" spans="2:15" s="2" customFormat="1" ht="9" customHeight="1" x14ac:dyDescent="0.2">
      <c r="B63" s="2" t="s">
        <v>69</v>
      </c>
      <c r="L63" s="43">
        <f>L42</f>
        <v>9058.5</v>
      </c>
      <c r="M63" s="44">
        <f>L63*0.8</f>
        <v>7246.8</v>
      </c>
      <c r="N63" s="44">
        <f>L63*0.15</f>
        <v>1358.7749999999999</v>
      </c>
      <c r="O63" s="44">
        <f>L63*0.05</f>
        <v>452.92500000000001</v>
      </c>
    </row>
    <row r="64" spans="2:15" s="2" customFormat="1" ht="9" customHeight="1" x14ac:dyDescent="0.2">
      <c r="B64" s="2" t="s">
        <v>70</v>
      </c>
      <c r="L64" s="43">
        <v>0</v>
      </c>
      <c r="M64" s="44">
        <f>L64*0.8</f>
        <v>0</v>
      </c>
      <c r="N64" s="44">
        <f>L64*0.15</f>
        <v>0</v>
      </c>
      <c r="O64" s="44">
        <f>L64*0.05</f>
        <v>0</v>
      </c>
    </row>
    <row r="65" spans="1:23" s="2" customFormat="1" ht="9" customHeight="1" x14ac:dyDescent="0.2">
      <c r="B65" s="2" t="s">
        <v>71</v>
      </c>
      <c r="L65" s="24"/>
      <c r="M65" s="46">
        <f>SUM(M42:M64)</f>
        <v>14493.6</v>
      </c>
      <c r="N65" s="44">
        <f>SUM(N42:N64)</f>
        <v>2717.55</v>
      </c>
      <c r="O65" s="44">
        <f>SUM(O42:O64)</f>
        <v>905.85</v>
      </c>
    </row>
    <row r="66" spans="1:23" ht="8.25" customHeight="1" x14ac:dyDescent="0.25"/>
    <row r="67" spans="1:23" s="2" customFormat="1" ht="11.25" customHeight="1" x14ac:dyDescent="0.2">
      <c r="D67" s="57" t="s">
        <v>72</v>
      </c>
      <c r="E67" s="57"/>
      <c r="F67" s="57"/>
      <c r="G67" s="25"/>
      <c r="J67" s="76" t="s">
        <v>73</v>
      </c>
      <c r="K67" s="77"/>
      <c r="L67" s="70">
        <f>L22+L23+L24+L36+L37+L38+L39+L41+L26+L31+L61+L63+L64</f>
        <v>18117</v>
      </c>
      <c r="M67" s="71"/>
      <c r="N67" s="71"/>
      <c r="O67" s="72"/>
      <c r="R67" s="61" t="s">
        <v>74</v>
      </c>
      <c r="S67" s="61"/>
      <c r="T67" s="61"/>
      <c r="U67" s="61"/>
      <c r="V67" s="61"/>
      <c r="W67" s="61"/>
    </row>
    <row r="68" spans="1:23" s="2" customFormat="1" ht="11.25" customHeight="1" x14ac:dyDescent="0.2">
      <c r="D68" s="2" t="s">
        <v>75</v>
      </c>
      <c r="J68" s="76"/>
      <c r="K68" s="77"/>
      <c r="L68" s="73"/>
      <c r="M68" s="74"/>
      <c r="N68" s="74"/>
      <c r="O68" s="75"/>
      <c r="R68" s="61"/>
      <c r="S68" s="61"/>
      <c r="T68" s="61"/>
      <c r="U68" s="61"/>
      <c r="V68" s="61"/>
      <c r="W68" s="61"/>
    </row>
    <row r="69" spans="1:23" s="2" customFormat="1" ht="5.25" customHeight="1" x14ac:dyDescent="0.2">
      <c r="L69" s="29"/>
      <c r="M69" s="30"/>
      <c r="N69" s="30"/>
      <c r="O69" s="30"/>
    </row>
    <row r="70" spans="1:23" s="2" customFormat="1" ht="11.25" customHeight="1" x14ac:dyDescent="0.2">
      <c r="B70" s="26" t="s">
        <v>76</v>
      </c>
      <c r="L70" s="29"/>
      <c r="M70" s="30"/>
      <c r="N70" s="30"/>
      <c r="O70" s="30"/>
    </row>
    <row r="71" spans="1:23" s="2" customFormat="1" ht="12.75" customHeight="1" x14ac:dyDescent="0.2">
      <c r="D71" s="2" t="s">
        <v>77</v>
      </c>
      <c r="K71" s="31" t="s">
        <v>78</v>
      </c>
      <c r="L71" s="58">
        <f>L67*0.8</f>
        <v>14493.6</v>
      </c>
      <c r="M71" s="58"/>
      <c r="N71" s="58"/>
      <c r="O71" s="30"/>
    </row>
    <row r="72" spans="1:23" s="2" customFormat="1" ht="12.75" customHeight="1" x14ac:dyDescent="0.2">
      <c r="D72" s="2" t="s">
        <v>79</v>
      </c>
      <c r="K72" s="31" t="s">
        <v>80</v>
      </c>
      <c r="L72" s="58">
        <f>L67*0.15</f>
        <v>2717.5499999999997</v>
      </c>
      <c r="M72" s="58"/>
      <c r="N72" s="58"/>
      <c r="O72" s="30"/>
    </row>
    <row r="73" spans="1:23" s="2" customFormat="1" ht="12.75" customHeight="1" x14ac:dyDescent="0.2">
      <c r="D73" s="2" t="s">
        <v>81</v>
      </c>
      <c r="K73" s="31" t="s">
        <v>82</v>
      </c>
      <c r="L73" s="58">
        <f>L67*0.05</f>
        <v>905.85</v>
      </c>
      <c r="M73" s="58"/>
      <c r="N73" s="58"/>
      <c r="O73" s="30"/>
    </row>
    <row r="74" spans="1:23" s="2" customFormat="1" ht="11.25" customHeight="1" x14ac:dyDescent="0.2">
      <c r="A74" s="26" t="s">
        <v>83</v>
      </c>
      <c r="L74" s="29"/>
      <c r="M74" s="30"/>
      <c r="N74" s="30"/>
      <c r="O74" s="30"/>
    </row>
    <row r="75" spans="1:23" s="2" customFormat="1" ht="3.75" customHeight="1" x14ac:dyDescent="0.2">
      <c r="J75" s="32"/>
      <c r="K75" s="83"/>
      <c r="L75" s="83"/>
      <c r="M75" s="33"/>
      <c r="N75" s="34"/>
      <c r="O75" s="30"/>
    </row>
    <row r="76" spans="1:23" s="2" customFormat="1" ht="15.75" customHeight="1" x14ac:dyDescent="0.25">
      <c r="B76" s="2" t="s">
        <v>84</v>
      </c>
      <c r="C76" s="26" t="s">
        <v>85</v>
      </c>
      <c r="G76" s="35" t="s">
        <v>13</v>
      </c>
      <c r="H76" s="84">
        <v>1829316.97</v>
      </c>
      <c r="I76" s="84"/>
      <c r="J76" s="35" t="s">
        <v>13</v>
      </c>
      <c r="K76" s="84">
        <f>H76*0.259259</f>
        <v>474266.88832523004</v>
      </c>
      <c r="L76" s="84"/>
      <c r="M76" s="85"/>
      <c r="N76" s="85"/>
      <c r="O76" s="85"/>
      <c r="R76" s="2" t="s">
        <v>86</v>
      </c>
    </row>
    <row r="77" spans="1:23" s="2" customFormat="1" ht="12.75" customHeight="1" x14ac:dyDescent="0.2">
      <c r="H77" s="80"/>
      <c r="I77" s="80"/>
      <c r="J77" s="80"/>
      <c r="K77" s="81" t="s">
        <v>87</v>
      </c>
      <c r="L77" s="81"/>
      <c r="M77" s="33"/>
      <c r="N77" s="34"/>
      <c r="O77" s="30"/>
      <c r="R77" s="52"/>
    </row>
    <row r="78" spans="1:23" s="2" customFormat="1" ht="15" customHeight="1" x14ac:dyDescent="0.2">
      <c r="D78" s="2" t="s">
        <v>72</v>
      </c>
      <c r="F78" s="78" t="s">
        <v>88</v>
      </c>
      <c r="G78" s="78"/>
      <c r="H78" s="78"/>
      <c r="I78" s="78"/>
      <c r="J78" s="78"/>
      <c r="K78" s="79"/>
      <c r="L78" s="70">
        <v>13612.5</v>
      </c>
      <c r="M78" s="71"/>
      <c r="N78" s="71"/>
      <c r="O78" s="72"/>
      <c r="R78" s="2" t="s">
        <v>89</v>
      </c>
    </row>
    <row r="79" spans="1:23" s="2" customFormat="1" ht="12" customHeight="1" x14ac:dyDescent="0.2">
      <c r="D79" s="2" t="s">
        <v>75</v>
      </c>
      <c r="F79" s="78"/>
      <c r="G79" s="78"/>
      <c r="H79" s="78"/>
      <c r="I79" s="78"/>
      <c r="J79" s="78"/>
      <c r="K79" s="79"/>
      <c r="L79" s="73"/>
      <c r="M79" s="74"/>
      <c r="N79" s="74"/>
      <c r="O79" s="75"/>
    </row>
    <row r="80" spans="1:23" s="2" customFormat="1" ht="3" customHeight="1" x14ac:dyDescent="0.2">
      <c r="A80" s="2">
        <v>7</v>
      </c>
      <c r="I80" s="28"/>
      <c r="J80" s="28"/>
      <c r="K80" s="28"/>
      <c r="L80" s="51"/>
      <c r="M80" s="30"/>
      <c r="N80" s="30"/>
      <c r="O80" s="30"/>
    </row>
    <row r="81" spans="1:18" s="2" customFormat="1" ht="11.25" customHeight="1" x14ac:dyDescent="0.2">
      <c r="J81" s="26" t="s">
        <v>90</v>
      </c>
      <c r="K81" s="26"/>
      <c r="L81" s="29"/>
      <c r="M81" s="30"/>
      <c r="N81" s="30"/>
      <c r="O81" s="30"/>
    </row>
    <row r="82" spans="1:18" s="2" customFormat="1" ht="11.25" customHeight="1" x14ac:dyDescent="0.2">
      <c r="A82" s="2" t="s">
        <v>91</v>
      </c>
      <c r="E82" s="2" t="s">
        <v>92</v>
      </c>
      <c r="L82" s="29"/>
      <c r="M82" s="30"/>
      <c r="N82" s="30"/>
      <c r="O82" s="30"/>
    </row>
    <row r="83" spans="1:18" s="2" customFormat="1" ht="11.25" customHeight="1" x14ac:dyDescent="0.2">
      <c r="A83" s="2" t="s">
        <v>93</v>
      </c>
      <c r="F83" s="2" t="s">
        <v>92</v>
      </c>
      <c r="L83" s="29"/>
      <c r="M83" s="30"/>
      <c r="N83" s="30"/>
      <c r="O83" s="30"/>
      <c r="Q83" s="27"/>
      <c r="R83" s="2" t="s">
        <v>86</v>
      </c>
    </row>
    <row r="84" spans="1:18" s="2" customFormat="1" ht="11.25" customHeight="1" x14ac:dyDescent="0.2">
      <c r="A84" s="2" t="s">
        <v>94</v>
      </c>
      <c r="E84" s="2" t="s">
        <v>95</v>
      </c>
      <c r="L84" s="29"/>
      <c r="M84" s="30"/>
      <c r="N84" s="30"/>
      <c r="O84" s="30"/>
    </row>
    <row r="85" spans="1:18" s="2" customFormat="1" ht="11.25" customHeight="1" x14ac:dyDescent="0.2">
      <c r="L85" s="29"/>
      <c r="M85" s="30"/>
      <c r="N85" s="30"/>
      <c r="O85" s="30"/>
    </row>
    <row r="86" spans="1:18" ht="18.75" customHeight="1" x14ac:dyDescent="0.3">
      <c r="J86" s="36" t="s">
        <v>96</v>
      </c>
      <c r="K86" s="37"/>
      <c r="L86" s="37"/>
      <c r="M86" s="37"/>
      <c r="N86" s="38"/>
    </row>
    <row r="87" spans="1:18" x14ac:dyDescent="0.25">
      <c r="J87" s="39" t="s">
        <v>97</v>
      </c>
    </row>
    <row r="88" spans="1:18" ht="5.25" customHeight="1" x14ac:dyDescent="0.25"/>
    <row r="90" spans="1:18" ht="18.75" customHeight="1" x14ac:dyDescent="0.3">
      <c r="J90" s="82" t="s">
        <v>98</v>
      </c>
      <c r="K90" s="82"/>
      <c r="L90" s="82"/>
      <c r="M90" s="38" t="s">
        <v>99</v>
      </c>
      <c r="N90" s="38"/>
    </row>
    <row r="91" spans="1:18" x14ac:dyDescent="0.25">
      <c r="J91" s="39" t="s">
        <v>100</v>
      </c>
    </row>
    <row r="92" spans="1:18" ht="5.25" customHeight="1" x14ac:dyDescent="0.25"/>
    <row r="93" spans="1:18" x14ac:dyDescent="0.25">
      <c r="J93" s="62" t="s">
        <v>73</v>
      </c>
      <c r="K93" s="63"/>
      <c r="L93" s="64">
        <f>L67+L78</f>
        <v>31729.5</v>
      </c>
      <c r="M93" s="65"/>
      <c r="N93" s="65"/>
      <c r="O93" s="66"/>
    </row>
    <row r="94" spans="1:18" ht="11.25" customHeight="1" x14ac:dyDescent="0.25">
      <c r="J94" s="62"/>
      <c r="K94" s="63"/>
      <c r="L94" s="67"/>
      <c r="M94" s="68"/>
      <c r="N94" s="68"/>
      <c r="O94" s="69"/>
    </row>
  </sheetData>
  <mergeCells count="28">
    <mergeCell ref="R67:W68"/>
    <mergeCell ref="J93:K94"/>
    <mergeCell ref="L93:O94"/>
    <mergeCell ref="L78:O79"/>
    <mergeCell ref="J67:K68"/>
    <mergeCell ref="L67:O68"/>
    <mergeCell ref="F78:K79"/>
    <mergeCell ref="H77:J77"/>
    <mergeCell ref="K77:L77"/>
    <mergeCell ref="J90:L90"/>
    <mergeCell ref="L73:N73"/>
    <mergeCell ref="K75:L75"/>
    <mergeCell ref="H76:I76"/>
    <mergeCell ref="K76:L76"/>
    <mergeCell ref="M76:O76"/>
    <mergeCell ref="A13:O13"/>
    <mergeCell ref="D67:F67"/>
    <mergeCell ref="L71:N71"/>
    <mergeCell ref="L72:N72"/>
    <mergeCell ref="N39:N40"/>
    <mergeCell ref="O39:O40"/>
    <mergeCell ref="L39:L40"/>
    <mergeCell ref="M39:M40"/>
    <mergeCell ref="A2:O2"/>
    <mergeCell ref="A3:O3"/>
    <mergeCell ref="A6:O6"/>
    <mergeCell ref="A8:D8"/>
    <mergeCell ref="M8:N8"/>
  </mergeCells>
  <pageMargins left="0.25" right="0.25" top="0.15" bottom="0.12" header="0.3" footer="0.12"/>
  <pageSetup paperSize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BUILDING PERMIT WITH PENALTY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CEO</dc:creator>
  <cp:keywords/>
  <dc:description/>
  <cp:lastModifiedBy>Real</cp:lastModifiedBy>
  <cp:lastPrinted>2023-08-25T03:20:35Z</cp:lastPrinted>
  <dcterms:created xsi:type="dcterms:W3CDTF">2018-11-27T02:47:00Z</dcterms:created>
  <dcterms:modified xsi:type="dcterms:W3CDTF">2023-08-29T04:39:16Z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