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Output SPSS" sheetId="1" r:id="rId4"/>
    <sheet state="hidden" name="Output SPSS OCIO" sheetId="2" r:id="rId5"/>
    <sheet state="visible" name="Turismo Naturaleza" sheetId="3" r:id="rId6"/>
    <sheet state="visible" name="Turismo Naturaleza (OCIO)" sheetId="4" r:id="rId7"/>
  </sheets>
  <definedNames/>
  <calcPr/>
</workbook>
</file>

<file path=xl/sharedStrings.xml><?xml version="1.0" encoding="utf-8"?>
<sst xmlns="http://schemas.openxmlformats.org/spreadsheetml/2006/main" count="1169" uniqueCount="115">
  <si>
    <t>Compute tur= Arg_o_Ext=1 &amp; Viaje_o_Visita=1 &amp; año&gt;2011 &amp; año2020.</t>
  </si>
  <si>
    <t>Filter by tur.</t>
  </si>
  <si>
    <t>Execute.</t>
  </si>
  <si>
    <t>Weight by WFinal_TotalPais.</t>
  </si>
  <si>
    <t>* Total turistas</t>
  </si>
  <si>
    <t>CTABLES</t>
  </si>
  <si>
    <t xml:space="preserve">  /VLABELS VARIABLES=año RegionDestino2013 DISPLAY=LABEL</t>
  </si>
  <si>
    <t xml:space="preserve">  /TABLE año [COUNT F40.0] BY RegionDestino2013 [C]</t>
  </si>
  <si>
    <t xml:space="preserve">  /CATEGORIES VARIABLES=año ORDER=A KEY=VALUE EMPTY=EXCLUDE</t>
  </si>
  <si>
    <t xml:space="preserve">  /CATEGORIES VARIABLES=RegionDestino2013 ORDER=A KEY=VALUE EMPTY=INCLUDE.</t>
  </si>
  <si>
    <t>Custom Tables</t>
  </si>
  <si>
    <t>[DataSet1] C:\Users\daira\Desktop\Dai\MTyD\Turismo Interno\Bases\EVyTH_Ondas22012a202010_USU4_VIAJES-PERSONAS_(VISITANTES-COMPLETA)..sav</t>
  </si>
  <si>
    <t xml:space="preserve"> </t>
  </si>
  <si>
    <t>Region MINTUR de destino Desde 2013</t>
  </si>
  <si>
    <t>Ciudad de Buenos Aires</t>
  </si>
  <si>
    <t>PBA - Partidos del GBA</t>
  </si>
  <si>
    <t>PBA-Interior</t>
  </si>
  <si>
    <t>PBA</t>
  </si>
  <si>
    <t>Córdoba</t>
  </si>
  <si>
    <t>Litoral</t>
  </si>
  <si>
    <t>Norte (cLR)</t>
  </si>
  <si>
    <t>Cuyo</t>
  </si>
  <si>
    <t>Patagonia</t>
  </si>
  <si>
    <t>TOTAL</t>
  </si>
  <si>
    <t>Count</t>
  </si>
  <si>
    <t>Año</t>
  </si>
  <si>
    <t>2012</t>
  </si>
  <si>
    <t>2013</t>
  </si>
  <si>
    <t>2014</t>
  </si>
  <si>
    <t>2015</t>
  </si>
  <si>
    <t>2016</t>
  </si>
  <si>
    <t>2017</t>
  </si>
  <si>
    <t>2018</t>
  </si>
  <si>
    <t>2019</t>
  </si>
  <si>
    <t>* Actividades realizadas</t>
  </si>
  <si>
    <t xml:space="preserve">  /VLABELS VARIABLES=PX17.2.1 año PX17.2.10 PX17.2.11 PX17.2.12 PX17.2.13 PX17.2.2 PX17.2.3</t>
  </si>
  <si>
    <t xml:space="preserve">    PX17.2.4 PX17.2.5 PX17.2.6 PX17.2.7 PX17.2.8 PX17.2.9 RegionDestino2013</t>
  </si>
  <si>
    <t xml:space="preserve">    DISPLAY=LABEL</t>
  </si>
  <si>
    <t xml:space="preserve">  /TABLE PX17.2.1 &gt; año + PX17.2.10 &gt; año + PX17.2.11 &gt; año + PX17.2.12 &gt; año + PX17.2.13 &gt; año +</t>
  </si>
  <si>
    <t xml:space="preserve">    PX17.2.2 &gt; año + PX17.2.3 &gt; año + PX17.2.4 &gt; año + PX17.2.5 &gt; año + PX17.2.6 &gt; año + PX17.2.7 &gt; año</t>
  </si>
  <si>
    <t xml:space="preserve">    + PX17.2.8 &gt; año + PX17.2.9 &gt; año BY RegionDestino2013 [COUNT F40.0]</t>
  </si>
  <si>
    <t xml:space="preserve">  /CATEGORIES VARIABLES=PX17.2.1 PX17.2.10 PX17.2.11 PX17.2.12 PX17.2.13 PX17.2.2 PX17.2.3 PX17.2.4</t>
  </si>
  <si>
    <t xml:space="preserve">    PX17.2.5 PX17.2.6 PX17.2.7 PX17.2.8 PX17.2.9 [1] EMPTY=INCLUDE</t>
  </si>
  <si>
    <t xml:space="preserve">  /CATEGORIES VARIABLES=año ORDER=A KEY=VALUE EMPTY=EXCLUDE.</t>
  </si>
  <si>
    <t>CABA</t>
  </si>
  <si>
    <t>Norte</t>
  </si>
  <si>
    <t>TOTAL PAÍS</t>
  </si>
  <si>
    <t>PX17.2.1.ActTur.Visitaron espacios rurales como estancias, granjas, etc.</t>
  </si>
  <si>
    <t>Si</t>
  </si>
  <si>
    <t>PX17.2.10.ActTur.Visitaron museos, monumentos, parques tematicos, zoologicos, etc.</t>
  </si>
  <si>
    <t>PX17.2.11.ActTur.Visitaron parques nacionales o provinciales, reservas, etc.</t>
  </si>
  <si>
    <t>PX17.2.12.ActTur.Fueron a casinos o bingos</t>
  </si>
  <si>
    <t xml:space="preserve">PX17.2.13.ActTur.Salieron a la noche a discotecas, pubs, etc. </t>
  </si>
  <si>
    <t>PX17.2.2.ActTur.Fueron a un spa, a termas, etc.</t>
  </si>
  <si>
    <t>PX17.2.3.ActTur.Fueron a la playa (mar, río, lago)</t>
  </si>
  <si>
    <t>PX17.2.4.ActTur.Hicieron esqui, snowboard, u otro deporte de nieve</t>
  </si>
  <si>
    <t>PX17.2.5.ActTur.Realizaron deportes de aventura como mountain bike, montanismo, rafting, travesías, ala delta, etc.</t>
  </si>
  <si>
    <t>PX17.2.6.ActTur.Fueron a cazar y/o a pescar</t>
  </si>
  <si>
    <t>PX17.2.7.ActTur.Fueron a ver algún espectáculo deportivo</t>
  </si>
  <si>
    <t>PX17.2.8.ActTur.Asistieron a algun acto o festividad religiosa</t>
  </si>
  <si>
    <t>PX17.2.9.ActTur.Fueron al teatro, al cine, a ver conciertos o a recitales</t>
  </si>
  <si>
    <t>TURISMO AVENTURA</t>
  </si>
  <si>
    <t>PROMEDIO</t>
  </si>
  <si>
    <t>* Motivo de elección del destino</t>
  </si>
  <si>
    <t xml:space="preserve">  /VLABELS VARIABLES=PXb16.1.1 año PXb16.1.2 PXb16.1.3 PXb16.1.4 PXb16.1.5 PXb16.1.6 PXb16.1.7</t>
  </si>
  <si>
    <t xml:space="preserve">    RegionDestino2013</t>
  </si>
  <si>
    <t xml:space="preserve">  /TABLE PXb16.1.1 &gt; año [C][COUNT F40.0] + PXb16.1.2 &gt; año [C][COUNT F40.0] + PXb16.1.3 &gt; año</t>
  </si>
  <si>
    <t xml:space="preserve">    [C][COUNT F40.0] + PXb16.1.4 &gt; año [C][COUNT F40.0] + PXb16.1.5 &gt; año [C][COUNT F40.0] + PXb16.1.6</t>
  </si>
  <si>
    <t xml:space="preserve">    &gt; año [C][COUNT F40.0] + PXb16.1.7 &gt; año [C][COUNT F40.0] BY RegionDestino2013 [C]</t>
  </si>
  <si>
    <t xml:space="preserve">  /CATEGORIES VARIABLES=PXb16.1.1 PXb16.1.2 PXb16.1.3 PXb16.1.4 PXb16.1.5 PXb16.1.6 PXb16.1.7</t>
  </si>
  <si>
    <t xml:space="preserve">    RegionDestino2013 ORDER=A KEY=VALUE EMPTY=INCLUDE</t>
  </si>
  <si>
    <t>PXb16.1.1. Conocer o visitar los atractivos naturales del destino (paisajes, etc.)</t>
  </si>
  <si>
    <t>No</t>
  </si>
  <si>
    <t>PXb16.1.2. Conocer o visitar los atractivos históricos o disfrutar de la oferta cultural del lugar</t>
  </si>
  <si>
    <t>PXb16.1.3. La cercanía o el fácil acceso al destino</t>
  </si>
  <si>
    <t>PXb16.1.4. Los precios</t>
  </si>
  <si>
    <t>PXb16.1.5. Comentarios de familiares o amigos que fueron antes al destino</t>
  </si>
  <si>
    <t>PXb16.1.6. Porque allí o cerca de allí residen familiares o amigos</t>
  </si>
  <si>
    <t>PXb16.1.7. Alguna publicidad o promoción en la TV, radio, internet o algún otro medio</t>
  </si>
  <si>
    <t>Weight off.</t>
  </si>
  <si>
    <t>Exterior</t>
  </si>
  <si>
    <t>Compute ocio= Arg_o_Ext=1 &amp; Viaje_o_Visita=1 &amp; año&gt;2011 &amp; año2020 &amp; PX10.1_T=1.</t>
  </si>
  <si>
    <t>Use all.</t>
  </si>
  <si>
    <t>Filter by ocio.</t>
  </si>
  <si>
    <t>Total de turistas por región (promedio años 2012-2019)</t>
  </si>
  <si>
    <t>Cantidad de turistas por actividad realizada (promedio años 2012-2019)</t>
  </si>
  <si>
    <t>Visitaron espacios rurales como estancias, granjas, etc.</t>
  </si>
  <si>
    <t>Visitaron museos, monumentos, parques tematicos, zoologicos, etc.</t>
  </si>
  <si>
    <t>Visitaron parques nacionales o provinciales, reservas, etc.</t>
  </si>
  <si>
    <t>Fueron a casinos o bingos</t>
  </si>
  <si>
    <t xml:space="preserve">Salieron a la noche a discotecas, pubs, etc. </t>
  </si>
  <si>
    <t>Fueron a un spa, a termas, etc.</t>
  </si>
  <si>
    <t>Fueron a la playa (mar, río, lago)</t>
  </si>
  <si>
    <t>Hicieron esqui, snowboard, u otro deporte de nieve</t>
  </si>
  <si>
    <t>Realizaron deportes de aventura como mountain bike, montanismo, rafting, travesías, ala delta, etc.</t>
  </si>
  <si>
    <t>Fueron a cazar y/o a pescar</t>
  </si>
  <si>
    <t>Fueron a ver algún espectáculo deportivo</t>
  </si>
  <si>
    <t>Asistieron a algun acto o festividad religiosa</t>
  </si>
  <si>
    <t>Fueron al teatro, al cine, a ver conciertos o a recitales</t>
  </si>
  <si>
    <t>Participación sobre el total de turistas por actividad realizada (promedio años 2012-2019)</t>
  </si>
  <si>
    <t>*Considerando como turismo naturaleza: visitas a espacios rurales, parques nacionales, provinciales y reservas, y realización de deportes de nieve o de aventura.</t>
  </si>
  <si>
    <t>Participación total del turismo naturaleza sobre el total de turistas (promedio años 2012-2019)</t>
  </si>
  <si>
    <t>PARTICIPACIÓN TOTAL DEL TURISMO NATURALEZA</t>
  </si>
  <si>
    <t>Total de turistas de ocio por región (promedio años 2012-2019)</t>
  </si>
  <si>
    <t>Cantidad de turistas de ocio por actividad realizada (promedio años 2012-2019)</t>
  </si>
  <si>
    <t>Participación sobre el total de turistas de ocio por actividad realizada (promedio años 2012-2019)</t>
  </si>
  <si>
    <t>Participación total del turismo naturaleza sobre el total de turistas de ocio (promedio años 2012-2019)</t>
  </si>
  <si>
    <t>Motivo de elección del destino de los turistas de ocio (año 2019)</t>
  </si>
  <si>
    <t>Conocer o visitar los atractivos naturales del destino (paisajes, etc.)</t>
  </si>
  <si>
    <t>Conocer o visitar los atractivos históricos o disfrutar de la oferta cultural del lugar</t>
  </si>
  <si>
    <t>La cercanía o el fácil acceso al destino</t>
  </si>
  <si>
    <t>Los precios</t>
  </si>
  <si>
    <t>Comentarios de familiares o amigos que fueron antes al destino</t>
  </si>
  <si>
    <t>Porque allí o cerca de allí residen familiares o amigos</t>
  </si>
  <si>
    <t>Alguna publicidad o promoción en la TV, radio, internet o algún otro medio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</si>
</sst>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###0"/>
  </numFmts>
  <fonts count="8">
    <font>
      <sz val="11.0"/>
      <color rgb="FF000000"/>
      <name val="Calibri"/>
    </font>
    <font>
      <sz val="10.0"/>
      <name val="Arial"/>
    </font>
    <font>
      <sz val="10.0"/>
      <color rgb="FF000000"/>
      <name val="Courier New"/>
    </font>
    <font>
      <b/>
      <sz val="13.0"/>
      <color rgb="FF000000"/>
      <name val="Arial bold"/>
    </font>
    <font/>
    <font>
      <sz val="9.0"/>
      <color rgb="FF000000"/>
      <name val="Arial"/>
    </font>
    <font>
      <b/>
      <sz val="12.0"/>
      <color rgb="FF000000"/>
      <name val="Calibri"/>
    </font>
    <font>
      <b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EF2CB"/>
        <bgColor rgb="FFFEF2CB"/>
      </patternFill>
    </fill>
  </fills>
  <borders count="44">
    <border/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top style="medium">
        <color rgb="FF000000"/>
      </top>
    </border>
    <border>
      <bottom style="medium">
        <color rgb="FF000000"/>
      </bottom>
    </border>
    <border>
      <left/>
      <right/>
      <top/>
    </border>
    <border>
      <left/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/>
    </border>
    <border>
      <left/>
      <right/>
      <bottom/>
    </border>
    <border>
      <left/>
      <right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3" xfId="0" applyFont="1" applyNumberFormat="1"/>
    <xf borderId="0" fillId="0" fontId="2" numFmtId="3" xfId="0" applyFont="1" applyNumberFormat="1"/>
    <xf borderId="0" fillId="0" fontId="3" numFmtId="3" xfId="0" applyFont="1" applyNumberFormat="1"/>
    <xf borderId="1" fillId="0" fontId="1" numFmtId="3" xfId="0" applyAlignment="1" applyBorder="1" applyFont="1" applyNumberFormat="1">
      <alignment horizontal="center" shrinkToFit="0" vertical="center" wrapText="1"/>
    </xf>
    <xf borderId="2" fillId="0" fontId="4" numFmtId="0" xfId="0" applyBorder="1" applyFont="1"/>
    <xf borderId="3" fillId="0" fontId="5" numFmtId="3" xfId="0" applyAlignment="1" applyBorder="1" applyFont="1" applyNumberFormat="1">
      <alignment horizontal="center" shrinkToFit="0" wrapText="1"/>
    </xf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5" numFmtId="3" xfId="0" applyAlignment="1" applyBorder="1" applyFont="1" applyNumberFormat="1">
      <alignment horizontal="center" shrinkToFit="0" wrapText="1"/>
    </xf>
    <xf borderId="9" fillId="0" fontId="5" numFmtId="3" xfId="0" applyAlignment="1" applyBorder="1" applyFont="1" applyNumberFormat="1">
      <alignment horizontal="center" shrinkToFit="0" wrapText="1"/>
    </xf>
    <xf borderId="10" fillId="0" fontId="5" numFmtId="3" xfId="0" applyAlignment="1" applyBorder="1" applyFont="1" applyNumberFormat="1">
      <alignment horizontal="center" shrinkToFit="0" wrapText="1"/>
    </xf>
    <xf borderId="11" fillId="0" fontId="4" numFmtId="0" xfId="0" applyBorder="1" applyFont="1"/>
    <xf borderId="12" fillId="0" fontId="4" numFmtId="0" xfId="0" applyBorder="1" applyFont="1"/>
    <xf borderId="13" fillId="0" fontId="5" numFmtId="3" xfId="0" applyAlignment="1" applyBorder="1" applyFont="1" applyNumberFormat="1">
      <alignment horizontal="center" shrinkToFit="0" wrapText="1"/>
    </xf>
    <xf borderId="14" fillId="0" fontId="5" numFmtId="3" xfId="0" applyAlignment="1" applyBorder="1" applyFont="1" applyNumberFormat="1">
      <alignment horizontal="center" shrinkToFit="0" wrapText="1"/>
    </xf>
    <xf borderId="15" fillId="0" fontId="5" numFmtId="3" xfId="0" applyAlignment="1" applyBorder="1" applyFont="1" applyNumberFormat="1">
      <alignment horizontal="center" shrinkToFit="0" wrapText="1"/>
    </xf>
    <xf borderId="1" fillId="0" fontId="5" numFmtId="3" xfId="0" applyAlignment="1" applyBorder="1" applyFont="1" applyNumberFormat="1">
      <alignment horizontal="left" shrinkToFit="0" vertical="top" wrapText="1"/>
    </xf>
    <xf borderId="2" fillId="0" fontId="5" numFmtId="3" xfId="0" applyAlignment="1" applyBorder="1" applyFont="1" applyNumberFormat="1">
      <alignment horizontal="left" shrinkToFit="0" vertical="top" wrapText="1"/>
    </xf>
    <xf borderId="16" fillId="0" fontId="5" numFmtId="3" xfId="0" applyAlignment="1" applyBorder="1" applyFont="1" applyNumberFormat="1">
      <alignment horizontal="right" vertical="top"/>
    </xf>
    <xf borderId="17" fillId="0" fontId="5" numFmtId="3" xfId="0" applyAlignment="1" applyBorder="1" applyFont="1" applyNumberFormat="1">
      <alignment horizontal="right" vertical="top"/>
    </xf>
    <xf borderId="18" fillId="0" fontId="5" numFmtId="3" xfId="0" applyAlignment="1" applyBorder="1" applyFont="1" applyNumberFormat="1">
      <alignment horizontal="right" vertical="top"/>
    </xf>
    <xf borderId="7" fillId="0" fontId="5" numFmtId="3" xfId="0" applyAlignment="1" applyBorder="1" applyFont="1" applyNumberFormat="1">
      <alignment horizontal="left" shrinkToFit="0" vertical="top" wrapText="1"/>
    </xf>
    <xf borderId="19" fillId="0" fontId="5" numFmtId="3" xfId="0" applyAlignment="1" applyBorder="1" applyFont="1" applyNumberFormat="1">
      <alignment horizontal="right" vertical="top"/>
    </xf>
    <xf borderId="20" fillId="0" fontId="5" numFmtId="3" xfId="0" applyAlignment="1" applyBorder="1" applyFont="1" applyNumberFormat="1">
      <alignment horizontal="right" vertical="top"/>
    </xf>
    <xf borderId="12" fillId="0" fontId="5" numFmtId="3" xfId="0" applyAlignment="1" applyBorder="1" applyFont="1" applyNumberFormat="1">
      <alignment horizontal="left" shrinkToFit="0" vertical="top" wrapText="1"/>
    </xf>
    <xf borderId="21" fillId="0" fontId="5" numFmtId="3" xfId="0" applyAlignment="1" applyBorder="1" applyFont="1" applyNumberFormat="1">
      <alignment horizontal="right" vertical="top"/>
    </xf>
    <xf borderId="22" fillId="0" fontId="5" numFmtId="3" xfId="0" applyAlignment="1" applyBorder="1" applyFont="1" applyNumberFormat="1">
      <alignment horizontal="right" vertical="top"/>
    </xf>
    <xf borderId="23" fillId="0" fontId="4" numFmtId="0" xfId="0" applyBorder="1" applyFont="1"/>
    <xf borderId="0" fillId="0" fontId="5" numFmtId="3" xfId="0" applyAlignment="1" applyFont="1" applyNumberFormat="1">
      <alignment horizontal="center" shrinkToFit="0" wrapText="1"/>
    </xf>
    <xf borderId="24" fillId="0" fontId="4" numFmtId="0" xfId="0" applyBorder="1" applyFont="1"/>
    <xf borderId="23" fillId="0" fontId="5" numFmtId="3" xfId="0" applyAlignment="1" applyBorder="1" applyFont="1" applyNumberFormat="1">
      <alignment horizontal="left" shrinkToFit="0" vertical="top" wrapText="1"/>
    </xf>
    <xf borderId="0" fillId="0" fontId="5" numFmtId="3" xfId="0" applyAlignment="1" applyFont="1" applyNumberFormat="1">
      <alignment horizontal="right" vertical="top"/>
    </xf>
    <xf borderId="0" fillId="0" fontId="0" numFmtId="3" xfId="0" applyFont="1" applyNumberFormat="1"/>
    <xf borderId="6" fillId="0" fontId="5" numFmtId="3" xfId="0" applyAlignment="1" applyBorder="1" applyFont="1" applyNumberFormat="1">
      <alignment horizontal="left" shrinkToFit="0" vertical="top" wrapText="1"/>
    </xf>
    <xf borderId="0" fillId="0" fontId="5" numFmtId="3" xfId="0" applyAlignment="1" applyFont="1" applyNumberFormat="1">
      <alignment horizontal="left" shrinkToFit="0" vertical="top" wrapText="1"/>
    </xf>
    <xf borderId="0" fillId="0" fontId="1" numFmtId="0" xfId="0" applyFont="1"/>
    <xf borderId="0" fillId="0" fontId="1" numFmtId="164" xfId="0" applyFont="1" applyNumberFormat="1"/>
    <xf borderId="25" fillId="2" fontId="5" numFmtId="3" xfId="0" applyAlignment="1" applyBorder="1" applyFill="1" applyFont="1" applyNumberFormat="1">
      <alignment horizontal="left" shrinkToFit="0" vertical="top" wrapText="1"/>
    </xf>
    <xf borderId="26" fillId="2" fontId="5" numFmtId="3" xfId="0" applyAlignment="1" applyBorder="1" applyFont="1" applyNumberFormat="1">
      <alignment horizontal="left" shrinkToFit="0" vertical="top" wrapText="1"/>
    </xf>
    <xf borderId="27" fillId="2" fontId="5" numFmtId="3" xfId="0" applyAlignment="1" applyBorder="1" applyFont="1" applyNumberFormat="1">
      <alignment horizontal="right" vertical="top"/>
    </xf>
    <xf borderId="28" fillId="2" fontId="5" numFmtId="3" xfId="0" applyAlignment="1" applyBorder="1" applyFont="1" applyNumberFormat="1">
      <alignment horizontal="right" vertical="top"/>
    </xf>
    <xf borderId="29" fillId="2" fontId="5" numFmtId="3" xfId="0" applyAlignment="1" applyBorder="1" applyFont="1" applyNumberFormat="1">
      <alignment horizontal="right" vertical="top"/>
    </xf>
    <xf borderId="30" fillId="2" fontId="5" numFmtId="3" xfId="0" applyAlignment="1" applyBorder="1" applyFont="1" applyNumberFormat="1">
      <alignment horizontal="right" vertical="top"/>
    </xf>
    <xf borderId="31" fillId="2" fontId="5" numFmtId="3" xfId="0" applyAlignment="1" applyBorder="1" applyFont="1" applyNumberFormat="1">
      <alignment horizontal="right" vertical="top"/>
    </xf>
    <xf borderId="32" fillId="0" fontId="4" numFmtId="0" xfId="0" applyBorder="1" applyFont="1"/>
    <xf borderId="33" fillId="0" fontId="4" numFmtId="0" xfId="0" applyBorder="1" applyFont="1"/>
    <xf borderId="0" fillId="0" fontId="0" numFmtId="9" xfId="0" applyFont="1" applyNumberFormat="1"/>
    <xf borderId="34" fillId="0" fontId="4" numFmtId="0" xfId="0" applyBorder="1" applyFont="1"/>
    <xf borderId="35" fillId="2" fontId="5" numFmtId="3" xfId="0" applyAlignment="1" applyBorder="1" applyFont="1" applyNumberFormat="1">
      <alignment horizontal="left" shrinkToFit="0" vertical="top" wrapText="1"/>
    </xf>
    <xf borderId="36" fillId="2" fontId="5" numFmtId="3" xfId="0" applyAlignment="1" applyBorder="1" applyFont="1" applyNumberFormat="1">
      <alignment horizontal="right" vertical="top"/>
    </xf>
    <xf borderId="37" fillId="2" fontId="5" numFmtId="3" xfId="0" applyAlignment="1" applyBorder="1" applyFont="1" applyNumberFormat="1">
      <alignment horizontal="right" vertical="top"/>
    </xf>
    <xf borderId="0" fillId="0" fontId="2" numFmtId="0" xfId="0" applyFont="1"/>
    <xf borderId="0" fillId="0" fontId="3" numFmtId="0" xfId="0" applyFont="1"/>
    <xf borderId="1" fillId="0" fontId="1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horizontal="center" shrinkToFit="0" wrapText="1"/>
    </xf>
    <xf borderId="8" fillId="0" fontId="5" numFmtId="0" xfId="0" applyAlignment="1" applyBorder="1" applyFont="1">
      <alignment horizontal="center" shrinkToFit="0" wrapText="1"/>
    </xf>
    <xf borderId="9" fillId="0" fontId="5" numFmtId="0" xfId="0" applyAlignment="1" applyBorder="1" applyFont="1">
      <alignment horizontal="center" shrinkToFit="0" wrapText="1"/>
    </xf>
    <xf borderId="10" fillId="0" fontId="5" numFmtId="0" xfId="0" applyAlignment="1" applyBorder="1" applyFont="1">
      <alignment horizontal="center" shrinkToFit="0" wrapText="1"/>
    </xf>
    <xf borderId="13" fillId="0" fontId="5" numFmtId="0" xfId="0" applyAlignment="1" applyBorder="1" applyFont="1">
      <alignment horizontal="center" shrinkToFit="0" wrapText="1"/>
    </xf>
    <xf borderId="14" fillId="0" fontId="5" numFmtId="0" xfId="0" applyAlignment="1" applyBorder="1" applyFont="1">
      <alignment horizontal="center" shrinkToFit="0" wrapText="1"/>
    </xf>
    <xf borderId="15" fillId="0" fontId="5" numFmtId="0" xfId="0" applyAlignment="1" applyBorder="1" applyFont="1">
      <alignment horizontal="center" shrinkToFit="0" wrapText="1"/>
    </xf>
    <xf borderId="1" fillId="0" fontId="5" numFmtId="0" xfId="0" applyAlignment="1" applyBorder="1" applyFont="1">
      <alignment horizontal="left" shrinkToFit="0" vertical="top" wrapText="1"/>
    </xf>
    <xf borderId="23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16" fillId="0" fontId="5" numFmtId="165" xfId="0" applyAlignment="1" applyBorder="1" applyFont="1" applyNumberFormat="1">
      <alignment horizontal="right" vertical="top"/>
    </xf>
    <xf borderId="17" fillId="0" fontId="5" numFmtId="165" xfId="0" applyAlignment="1" applyBorder="1" applyFont="1" applyNumberFormat="1">
      <alignment horizontal="right" vertical="top"/>
    </xf>
    <xf borderId="18" fillId="0" fontId="5" numFmtId="165" xfId="0" applyAlignment="1" applyBorder="1" applyFont="1" applyNumberFormat="1">
      <alignment horizontal="right" vertical="top"/>
    </xf>
    <xf borderId="7" fillId="0" fontId="5" numFmtId="0" xfId="0" applyAlignment="1" applyBorder="1" applyFont="1">
      <alignment horizontal="left" shrinkToFit="0" vertical="top" wrapText="1"/>
    </xf>
    <xf borderId="19" fillId="0" fontId="5" numFmtId="165" xfId="0" applyAlignment="1" applyBorder="1" applyFont="1" applyNumberFormat="1">
      <alignment horizontal="right" vertical="top"/>
    </xf>
    <xf borderId="20" fillId="0" fontId="5" numFmtId="165" xfId="0" applyAlignment="1" applyBorder="1" applyFont="1" applyNumberFormat="1">
      <alignment horizontal="right" vertical="top"/>
    </xf>
    <xf borderId="38" fillId="0" fontId="5" numFmtId="165" xfId="0" applyAlignment="1" applyBorder="1" applyFont="1" applyNumberFormat="1">
      <alignment horizontal="right" vertical="top"/>
    </xf>
    <xf borderId="0" fillId="0" fontId="5" numFmtId="0" xfId="0" applyAlignment="1" applyFont="1">
      <alignment horizontal="left" shrinkToFit="0" vertical="top" wrapText="1"/>
    </xf>
    <xf borderId="6" fillId="0" fontId="5" numFmtId="0" xfId="0" applyAlignment="1" applyBorder="1" applyFont="1">
      <alignment horizontal="left" shrinkToFit="0" vertical="top" wrapText="1"/>
    </xf>
    <xf borderId="12" fillId="0" fontId="5" numFmtId="0" xfId="0" applyAlignment="1" applyBorder="1" applyFont="1">
      <alignment horizontal="left" shrinkToFit="0" vertical="top" wrapText="1"/>
    </xf>
    <xf borderId="21" fillId="0" fontId="5" numFmtId="165" xfId="0" applyAlignment="1" applyBorder="1" applyFont="1" applyNumberFormat="1">
      <alignment horizontal="right" vertical="top"/>
    </xf>
    <xf borderId="22" fillId="0" fontId="5" numFmtId="165" xfId="0" applyAlignment="1" applyBorder="1" applyFont="1" applyNumberFormat="1">
      <alignment horizontal="right" vertical="top"/>
    </xf>
    <xf borderId="39" fillId="0" fontId="5" numFmtId="165" xfId="0" applyAlignment="1" applyBorder="1" applyFont="1" applyNumberFormat="1">
      <alignment horizontal="right" vertical="top"/>
    </xf>
    <xf borderId="40" fillId="0" fontId="5" numFmtId="165" xfId="0" applyAlignment="1" applyBorder="1" applyFont="1" applyNumberFormat="1">
      <alignment horizontal="right" vertical="top"/>
    </xf>
    <xf borderId="0" fillId="0" fontId="0" numFmtId="0" xfId="0" applyAlignment="1" applyFont="1">
      <alignment horizontal="center" vertical="center"/>
    </xf>
    <xf borderId="41" fillId="0" fontId="6" numFmtId="0" xfId="0" applyAlignment="1" applyBorder="1" applyFont="1">
      <alignment horizontal="center" vertical="center"/>
    </xf>
    <xf borderId="41" fillId="0" fontId="4" numFmtId="0" xfId="0" applyBorder="1" applyFont="1"/>
    <xf borderId="42" fillId="0" fontId="7" numFmtId="3" xfId="0" applyAlignment="1" applyBorder="1" applyFont="1" applyNumberFormat="1">
      <alignment horizontal="center" vertical="center"/>
    </xf>
    <xf borderId="42" fillId="0" fontId="7" numFmtId="0" xfId="0" applyAlignment="1" applyBorder="1" applyFont="1">
      <alignment horizontal="center" vertical="center"/>
    </xf>
    <xf borderId="0" fillId="0" fontId="0" numFmtId="3" xfId="0" applyAlignment="1" applyFont="1" applyNumberFormat="1">
      <alignment horizontal="center" vertical="center"/>
    </xf>
    <xf borderId="0" fillId="0" fontId="6" numFmtId="0" xfId="0" applyAlignment="1" applyFont="1">
      <alignment horizontal="left" vertical="center"/>
    </xf>
    <xf borderId="42" fillId="0" fontId="0" numFmtId="0" xfId="0" applyAlignment="1" applyBorder="1" applyFont="1">
      <alignment horizontal="center" vertical="center"/>
    </xf>
    <xf borderId="31" fillId="3" fontId="0" numFmtId="0" xfId="0" applyAlignment="1" applyBorder="1" applyFill="1" applyFont="1">
      <alignment horizontal="left" vertical="center"/>
    </xf>
    <xf borderId="31" fillId="3" fontId="0" numFmtId="3" xfId="0" applyAlignment="1" applyBorder="1" applyFont="1" applyNumberFormat="1">
      <alignment horizontal="center" vertical="center"/>
    </xf>
    <xf borderId="0" fillId="0" fontId="0" numFmtId="0" xfId="0" applyAlignment="1" applyFont="1">
      <alignment horizontal="left" vertical="center"/>
    </xf>
    <xf borderId="31" fillId="3" fontId="0" numFmtId="9" xfId="0" applyAlignment="1" applyBorder="1" applyFont="1" applyNumberFormat="1">
      <alignment horizontal="center" vertical="center"/>
    </xf>
    <xf borderId="0" fillId="0" fontId="0" numFmtId="9" xfId="0" applyAlignment="1" applyFont="1" applyNumberFormat="1">
      <alignment horizontal="center" vertical="center"/>
    </xf>
    <xf borderId="0" fillId="0" fontId="0" numFmtId="0" xfId="0" applyAlignment="1" applyFont="1">
      <alignment horizontal="left" shrinkToFit="0" vertical="center" wrapText="1"/>
    </xf>
    <xf borderId="0" fillId="0" fontId="0" numFmtId="3" xfId="0" applyAlignment="1" applyFont="1" applyNumberFormat="1">
      <alignment horizontal="left" vertical="center"/>
    </xf>
    <xf borderId="43" fillId="2" fontId="7" numFmtId="0" xfId="0" applyAlignment="1" applyBorder="1" applyFont="1">
      <alignment horizontal="left" vertical="center"/>
    </xf>
    <xf borderId="43" fillId="2" fontId="7" numFmtId="9" xfId="0" applyAlignment="1" applyBorder="1" applyFont="1" applyNumberFormat="1">
      <alignment horizontal="center" vertical="center"/>
    </xf>
    <xf borderId="0" fillId="0" fontId="0" numFmtId="0" xfId="0" applyAlignment="1" applyFont="1">
      <alignment shrinkToFit="0" vertical="center" wrapText="1"/>
    </xf>
    <xf borderId="41" fillId="0" fontId="0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14"/>
    <col customWidth="1" min="3" max="3" width="11.71"/>
    <col customWidth="1" min="4" max="4" width="11.29"/>
    <col customWidth="1" min="5" max="5" width="12.71"/>
    <col customWidth="1" min="6" max="6" width="11.71"/>
    <col customWidth="1" min="7" max="7" width="12.29"/>
    <col customWidth="1" min="8" max="10" width="11.71"/>
    <col customWidth="1" min="11" max="11" width="11.43"/>
    <col customWidth="1" min="12" max="12" width="11.71"/>
    <col customWidth="1" min="13" max="13" width="9.29"/>
    <col customWidth="1" min="14" max="15" width="10.29"/>
    <col customWidth="1" min="16" max="23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>
      <c r="A2" s="2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>
      <c r="A4" s="2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>
      <c r="A5" s="2" t="s">
        <v>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>
      <c r="A7" s="2" t="s">
        <v>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>
      <c r="A10" s="2" t="s">
        <v>4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>
      <c r="A12" s="2" t="s">
        <v>5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>
      <c r="A13" s="2" t="s">
        <v>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>
      <c r="A14" s="2" t="s">
        <v>7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>
      <c r="A15" s="2" t="s">
        <v>8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>
      <c r="A16" s="2" t="s">
        <v>9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>
      <c r="A19" s="3" t="s">
        <v>10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ht="15.75" customHeight="1">
      <c r="A22" s="2" t="s">
        <v>11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ht="15.75" customHeight="1">
      <c r="A24" s="4" t="s">
        <v>12</v>
      </c>
      <c r="B24" s="5"/>
      <c r="C24" s="6" t="s">
        <v>13</v>
      </c>
      <c r="D24" s="7"/>
      <c r="E24" s="7"/>
      <c r="F24" s="7"/>
      <c r="G24" s="7"/>
      <c r="H24" s="7"/>
      <c r="I24" s="7"/>
      <c r="J24" s="7"/>
      <c r="K24" s="8"/>
      <c r="L24" s="1"/>
      <c r="M24" s="1"/>
    </row>
    <row r="25" ht="15.75" customHeight="1">
      <c r="A25" s="9"/>
      <c r="B25" s="10"/>
      <c r="C25" s="11" t="s">
        <v>14</v>
      </c>
      <c r="D25" s="12" t="s">
        <v>15</v>
      </c>
      <c r="E25" s="12" t="s">
        <v>16</v>
      </c>
      <c r="F25" s="12" t="s">
        <v>17</v>
      </c>
      <c r="G25" s="12" t="s">
        <v>18</v>
      </c>
      <c r="H25" s="12" t="s">
        <v>19</v>
      </c>
      <c r="I25" s="12" t="s">
        <v>20</v>
      </c>
      <c r="J25" s="12" t="s">
        <v>21</v>
      </c>
      <c r="K25" s="12" t="s">
        <v>22</v>
      </c>
      <c r="L25" s="13" t="s">
        <v>23</v>
      </c>
      <c r="M25" s="1"/>
      <c r="N25" s="1"/>
      <c r="O25" s="1"/>
    </row>
    <row r="26" ht="15.75" customHeight="1">
      <c r="A26" s="14"/>
      <c r="B26" s="15"/>
      <c r="C26" s="16" t="s">
        <v>24</v>
      </c>
      <c r="D26" s="17" t="s">
        <v>24</v>
      </c>
      <c r="E26" s="17" t="s">
        <v>24</v>
      </c>
      <c r="F26" s="17"/>
      <c r="G26" s="17" t="s">
        <v>24</v>
      </c>
      <c r="H26" s="17" t="s">
        <v>24</v>
      </c>
      <c r="I26" s="17" t="s">
        <v>24</v>
      </c>
      <c r="J26" s="17" t="s">
        <v>24</v>
      </c>
      <c r="K26" s="17" t="s">
        <v>24</v>
      </c>
      <c r="L26" s="18" t="s">
        <v>24</v>
      </c>
      <c r="M26" s="1"/>
      <c r="N26" s="1"/>
      <c r="O26" s="1"/>
    </row>
    <row r="27" ht="15.75" customHeight="1">
      <c r="A27" s="19" t="s">
        <v>25</v>
      </c>
      <c r="B27" s="20" t="s">
        <v>26</v>
      </c>
      <c r="C27" s="21">
        <v>2479138.8369567986</v>
      </c>
      <c r="D27" s="22">
        <v>773281.5856084405</v>
      </c>
      <c r="E27" s="22">
        <v>1.4133215296502944E7</v>
      </c>
      <c r="F27" s="22" t="str">
        <f t="shared" ref="F27:F34" si="1">SUM(D27:E27)</f>
        <v>14,906,497</v>
      </c>
      <c r="G27" s="22">
        <v>8103503.834904144</v>
      </c>
      <c r="H27" s="22">
        <v>1.09133294022665E7</v>
      </c>
      <c r="I27" s="22">
        <v>7996686.170873585</v>
      </c>
      <c r="J27" s="22">
        <v>4003205.71495796</v>
      </c>
      <c r="K27" s="22">
        <v>4569900.542209259</v>
      </c>
      <c r="L27" s="23" t="str">
        <f t="shared" ref="L27:L34" si="2">SUM(C27:E27)+SUM(G27:K27)</f>
        <v>52,972,261</v>
      </c>
      <c r="M27" s="1"/>
      <c r="N27" s="1"/>
      <c r="O27" s="1"/>
    </row>
    <row r="28" ht="15.75" customHeight="1">
      <c r="A28" s="9"/>
      <c r="B28" s="24" t="s">
        <v>27</v>
      </c>
      <c r="C28" s="25">
        <v>2769180.0889827604</v>
      </c>
      <c r="D28" s="26">
        <v>822287.0352799007</v>
      </c>
      <c r="E28" s="26">
        <v>1.4051634310548572E7</v>
      </c>
      <c r="F28" s="22" t="str">
        <f t="shared" si="1"/>
        <v>14,873,921</v>
      </c>
      <c r="G28" s="26">
        <v>8324044.154772071</v>
      </c>
      <c r="H28" s="26">
        <v>1.0910653502375623E7</v>
      </c>
      <c r="I28" s="26">
        <v>7399080.524786135</v>
      </c>
      <c r="J28" s="26">
        <v>4138618.208961418</v>
      </c>
      <c r="K28" s="26">
        <v>5265408.804231987</v>
      </c>
      <c r="L28" s="23" t="str">
        <f t="shared" si="2"/>
        <v>53,680,907</v>
      </c>
      <c r="M28" s="1"/>
      <c r="N28" s="1"/>
      <c r="O28" s="1"/>
    </row>
    <row r="29" ht="15.75" customHeight="1">
      <c r="A29" s="9"/>
      <c r="B29" s="24" t="s">
        <v>28</v>
      </c>
      <c r="C29" s="25">
        <v>2291835.7540392913</v>
      </c>
      <c r="D29" s="26">
        <v>778505.6364414126</v>
      </c>
      <c r="E29" s="26">
        <v>1.4316894123328008E7</v>
      </c>
      <c r="F29" s="22" t="str">
        <f t="shared" si="1"/>
        <v>15,095,400</v>
      </c>
      <c r="G29" s="26">
        <v>6961236.554418806</v>
      </c>
      <c r="H29" s="26">
        <v>1.11607852014556E7</v>
      </c>
      <c r="I29" s="26">
        <v>6157789.181034118</v>
      </c>
      <c r="J29" s="26">
        <v>4007627.9962269175</v>
      </c>
      <c r="K29" s="26">
        <v>4595004.395520088</v>
      </c>
      <c r="L29" s="23" t="str">
        <f t="shared" si="2"/>
        <v>50,269,679</v>
      </c>
      <c r="M29" s="1"/>
      <c r="N29" s="1"/>
      <c r="O29" s="1"/>
    </row>
    <row r="30" ht="15.75" customHeight="1">
      <c r="A30" s="9"/>
      <c r="B30" s="24" t="s">
        <v>29</v>
      </c>
      <c r="C30" s="25">
        <v>1897266.6340752242</v>
      </c>
      <c r="D30" s="26">
        <v>956900.2171305693</v>
      </c>
      <c r="E30" s="26">
        <v>1.3346954414078413E7</v>
      </c>
      <c r="F30" s="22" t="str">
        <f t="shared" si="1"/>
        <v>14,303,855</v>
      </c>
      <c r="G30" s="26">
        <v>7021050.89487175</v>
      </c>
      <c r="H30" s="26">
        <v>9125811.589515056</v>
      </c>
      <c r="I30" s="26">
        <v>5581368.599484512</v>
      </c>
      <c r="J30" s="26">
        <v>3172985.550471437</v>
      </c>
      <c r="K30" s="26">
        <v>4378474.663219631</v>
      </c>
      <c r="L30" s="23" t="str">
        <f t="shared" si="2"/>
        <v>45,480,813</v>
      </c>
      <c r="M30" s="1"/>
      <c r="N30" s="1"/>
      <c r="O30" s="1"/>
    </row>
    <row r="31" ht="15.75" customHeight="1">
      <c r="A31" s="9"/>
      <c r="B31" s="24" t="s">
        <v>30</v>
      </c>
      <c r="C31" s="25">
        <v>2227000.4830816365</v>
      </c>
      <c r="D31" s="26">
        <v>1221869.61840663</v>
      </c>
      <c r="E31" s="26">
        <v>1.2309102610080075E7</v>
      </c>
      <c r="F31" s="22" t="str">
        <f t="shared" si="1"/>
        <v>13,530,972</v>
      </c>
      <c r="G31" s="26">
        <v>5061848.549988786</v>
      </c>
      <c r="H31" s="26">
        <v>9253629.186740933</v>
      </c>
      <c r="I31" s="26">
        <v>6092342.265249697</v>
      </c>
      <c r="J31" s="26">
        <v>2896696.258421001</v>
      </c>
      <c r="K31" s="26">
        <v>4336691.549736786</v>
      </c>
      <c r="L31" s="23" t="str">
        <f t="shared" si="2"/>
        <v>43,399,181</v>
      </c>
      <c r="M31" s="1"/>
      <c r="N31" s="1"/>
      <c r="O31" s="1"/>
    </row>
    <row r="32" ht="15.75" customHeight="1">
      <c r="A32" s="9"/>
      <c r="B32" s="24" t="s">
        <v>31</v>
      </c>
      <c r="C32" s="25">
        <v>2766729.501523695</v>
      </c>
      <c r="D32" s="26">
        <v>648247.016712559</v>
      </c>
      <c r="E32" s="26">
        <v>1.4520382592990994E7</v>
      </c>
      <c r="F32" s="22" t="str">
        <f t="shared" si="1"/>
        <v>15,168,630</v>
      </c>
      <c r="G32" s="26">
        <v>7268769.450378899</v>
      </c>
      <c r="H32" s="26">
        <v>9702688.560037222</v>
      </c>
      <c r="I32" s="26">
        <v>7843566.396734705</v>
      </c>
      <c r="J32" s="26">
        <v>3938361.1263419054</v>
      </c>
      <c r="K32" s="26">
        <v>4749003.443038535</v>
      </c>
      <c r="L32" s="23" t="str">
        <f t="shared" si="2"/>
        <v>51,437,748</v>
      </c>
      <c r="M32" s="1"/>
      <c r="N32" s="1"/>
      <c r="O32" s="1"/>
    </row>
    <row r="33" ht="15.75" customHeight="1">
      <c r="A33" s="9"/>
      <c r="B33" s="24" t="s">
        <v>32</v>
      </c>
      <c r="C33" s="25">
        <v>2204567.3393755318</v>
      </c>
      <c r="D33" s="26">
        <v>889625.684833178</v>
      </c>
      <c r="E33" s="26">
        <v>1.282356999289389E7</v>
      </c>
      <c r="F33" s="22" t="str">
        <f t="shared" si="1"/>
        <v>13,713,196</v>
      </c>
      <c r="G33" s="26">
        <v>6956894.321301432</v>
      </c>
      <c r="H33" s="26">
        <v>8540492.628625756</v>
      </c>
      <c r="I33" s="26">
        <v>6542963.337277447</v>
      </c>
      <c r="J33" s="26">
        <v>3293931.5394969485</v>
      </c>
      <c r="K33" s="26">
        <v>4246068.171614037</v>
      </c>
      <c r="L33" s="23" t="str">
        <f t="shared" si="2"/>
        <v>45,498,113</v>
      </c>
      <c r="M33" s="1"/>
      <c r="N33" s="1"/>
      <c r="O33" s="1"/>
    </row>
    <row r="34" ht="15.75" customHeight="1">
      <c r="A34" s="14"/>
      <c r="B34" s="27" t="s">
        <v>33</v>
      </c>
      <c r="C34" s="28">
        <v>1766542.4974320896</v>
      </c>
      <c r="D34" s="29">
        <v>865569.3820232409</v>
      </c>
      <c r="E34" s="29">
        <v>1.368747102863693E7</v>
      </c>
      <c r="F34" s="22" t="str">
        <f t="shared" si="1"/>
        <v>14,553,040</v>
      </c>
      <c r="G34" s="29">
        <v>6680052.69725215</v>
      </c>
      <c r="H34" s="29">
        <v>8887428.09875941</v>
      </c>
      <c r="I34" s="29">
        <v>5363384.992628228</v>
      </c>
      <c r="J34" s="29">
        <v>3595279.433828709</v>
      </c>
      <c r="K34" s="29">
        <v>4456351.492829078</v>
      </c>
      <c r="L34" s="23" t="str">
        <f t="shared" si="2"/>
        <v>45,302,080</v>
      </c>
      <c r="M34" s="1"/>
      <c r="N34" s="1"/>
      <c r="O34" s="1"/>
    </row>
    <row r="35" ht="15.75" customHeight="1">
      <c r="A35" s="1"/>
      <c r="B35" s="1"/>
      <c r="C35" s="1" t="str">
        <f>AVERAGE(C27:C34)</f>
        <v>2,300,283</v>
      </c>
      <c r="D35" s="1"/>
      <c r="E35" s="1"/>
      <c r="F35" s="1" t="str">
        <f t="shared" ref="F35:L35" si="3">AVERAGE(F27:F34)</f>
        <v>14,518,189</v>
      </c>
      <c r="G35" s="1" t="str">
        <f t="shared" si="3"/>
        <v>7,047,175</v>
      </c>
      <c r="H35" s="1" t="str">
        <f t="shared" si="3"/>
        <v>9,811,852</v>
      </c>
      <c r="I35" s="1" t="str">
        <f t="shared" si="3"/>
        <v>6,622,148</v>
      </c>
      <c r="J35" s="1" t="str">
        <f t="shared" si="3"/>
        <v>3,630,838</v>
      </c>
      <c r="K35" s="1" t="str">
        <f t="shared" si="3"/>
        <v>4,574,613</v>
      </c>
      <c r="L35" s="1" t="str">
        <f t="shared" si="3"/>
        <v>48,505,098</v>
      </c>
      <c r="M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ht="15.75" customHeight="1">
      <c r="A38" s="2" t="s">
        <v>34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ht="15.75" customHeight="1">
      <c r="A40" s="2" t="s">
        <v>5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ht="15.75" customHeight="1">
      <c r="A41" s="2" t="s">
        <v>35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ht="15.75" customHeight="1">
      <c r="A42" s="2" t="s">
        <v>36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ht="15.75" customHeight="1">
      <c r="A43" s="2" t="s">
        <v>37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ht="15.75" customHeight="1">
      <c r="A44" s="2" t="s">
        <v>38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ht="15.75" customHeight="1">
      <c r="A45" s="2" t="s">
        <v>39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ht="15.75" customHeight="1">
      <c r="A46" s="2" t="s">
        <v>40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ht="15.75" customHeight="1">
      <c r="A47" s="2" t="s">
        <v>41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ht="15.75" customHeight="1">
      <c r="A48" s="2" t="s">
        <v>42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ht="15.75" customHeight="1">
      <c r="A49" s="2" t="s">
        <v>43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ht="15.75" customHeight="1">
      <c r="A52" s="3" t="s">
        <v>10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ht="15.75" customHeight="1">
      <c r="A55" s="2" t="s">
        <v>11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ht="15.75" customHeight="1">
      <c r="A57" s="4" t="s">
        <v>12</v>
      </c>
      <c r="B57" s="30"/>
      <c r="C57" s="30"/>
      <c r="D57" s="5"/>
      <c r="E57" s="6" t="s">
        <v>13</v>
      </c>
      <c r="F57" s="7"/>
      <c r="G57" s="7"/>
      <c r="H57" s="7"/>
      <c r="I57" s="7"/>
      <c r="J57" s="7"/>
      <c r="K57" s="7"/>
      <c r="L57" s="7"/>
      <c r="M57" s="8"/>
    </row>
    <row r="58" ht="15.75" customHeight="1">
      <c r="A58" s="9"/>
      <c r="D58" s="10"/>
      <c r="E58" s="11" t="s">
        <v>14</v>
      </c>
      <c r="F58" s="12" t="s">
        <v>15</v>
      </c>
      <c r="G58" s="12" t="s">
        <v>16</v>
      </c>
      <c r="H58" s="12" t="s">
        <v>17</v>
      </c>
      <c r="I58" s="12" t="s">
        <v>18</v>
      </c>
      <c r="J58" s="12" t="s">
        <v>19</v>
      </c>
      <c r="K58" s="12" t="s">
        <v>20</v>
      </c>
      <c r="L58" s="12" t="s">
        <v>21</v>
      </c>
      <c r="M58" s="12" t="s">
        <v>22</v>
      </c>
      <c r="N58" s="13" t="s">
        <v>23</v>
      </c>
      <c r="O58" s="31"/>
    </row>
    <row r="59" ht="15.75" customHeight="1">
      <c r="A59" s="14"/>
      <c r="B59" s="32"/>
      <c r="C59" s="32"/>
      <c r="D59" s="15"/>
      <c r="E59" s="16" t="s">
        <v>24</v>
      </c>
      <c r="F59" s="17" t="s">
        <v>24</v>
      </c>
      <c r="G59" s="17" t="s">
        <v>24</v>
      </c>
      <c r="H59" s="17"/>
      <c r="I59" s="17" t="s">
        <v>24</v>
      </c>
      <c r="J59" s="17" t="s">
        <v>24</v>
      </c>
      <c r="K59" s="17" t="s">
        <v>24</v>
      </c>
      <c r="L59" s="17" t="s">
        <v>24</v>
      </c>
      <c r="M59" s="17" t="s">
        <v>24</v>
      </c>
      <c r="N59" s="18" t="s">
        <v>24</v>
      </c>
      <c r="O59" s="31"/>
      <c r="P59" s="31" t="s">
        <v>44</v>
      </c>
      <c r="Q59" s="31" t="s">
        <v>17</v>
      </c>
      <c r="R59" s="31" t="s">
        <v>18</v>
      </c>
      <c r="S59" s="31" t="s">
        <v>19</v>
      </c>
      <c r="T59" s="31" t="s">
        <v>45</v>
      </c>
      <c r="U59" s="31" t="s">
        <v>21</v>
      </c>
      <c r="V59" s="31" t="s">
        <v>22</v>
      </c>
      <c r="W59" s="31" t="s">
        <v>46</v>
      </c>
    </row>
    <row r="60" ht="15.75" customHeight="1">
      <c r="A60" s="19" t="s">
        <v>47</v>
      </c>
      <c r="B60" s="33" t="s">
        <v>48</v>
      </c>
      <c r="C60" s="33" t="s">
        <v>25</v>
      </c>
      <c r="D60" s="20" t="s">
        <v>26</v>
      </c>
      <c r="E60" s="21">
        <v>4933.25782312</v>
      </c>
      <c r="F60" s="22">
        <v>47606.0241037</v>
      </c>
      <c r="G60" s="22">
        <v>769062.4630489815</v>
      </c>
      <c r="H60" s="22" t="str">
        <f t="shared" ref="H60:H163" si="4">SUM(F60:G60)</f>
        <v>816,668</v>
      </c>
      <c r="I60" s="22">
        <v>831692.4549779297</v>
      </c>
      <c r="J60" s="22">
        <v>896097.2329364201</v>
      </c>
      <c r="K60" s="22">
        <v>844030.9695263585</v>
      </c>
      <c r="L60" s="22">
        <v>587562.4547037099</v>
      </c>
      <c r="M60" s="22">
        <v>398895.48804508947</v>
      </c>
      <c r="N60" s="23" t="str">
        <f t="shared" ref="N60:N163" si="5">SUM(E60:G60)+SUM(I60:M60)</f>
        <v>4,379,880</v>
      </c>
      <c r="O60" s="34"/>
    </row>
    <row r="61" ht="15.75" customHeight="1">
      <c r="A61" s="9"/>
      <c r="D61" s="24" t="s">
        <v>27</v>
      </c>
      <c r="E61" s="25">
        <v>2813.12663012</v>
      </c>
      <c r="F61" s="26">
        <v>29614.91719032</v>
      </c>
      <c r="G61" s="26">
        <v>580432.4807788004</v>
      </c>
      <c r="H61" s="22" t="str">
        <f t="shared" si="4"/>
        <v>610,047</v>
      </c>
      <c r="I61" s="26">
        <v>657885.0024058106</v>
      </c>
      <c r="J61" s="26">
        <v>420003.9741517903</v>
      </c>
      <c r="K61" s="26">
        <v>658950.6250461915</v>
      </c>
      <c r="L61" s="26">
        <v>330595.6295894204</v>
      </c>
      <c r="M61" s="26">
        <v>219853.52645541012</v>
      </c>
      <c r="N61" s="23" t="str">
        <f t="shared" si="5"/>
        <v>2,900,149</v>
      </c>
      <c r="O61" s="34"/>
    </row>
    <row r="62" ht="15.75" customHeight="1">
      <c r="A62" s="9"/>
      <c r="D62" s="24" t="s">
        <v>28</v>
      </c>
      <c r="E62" s="25">
        <v>869.72314284</v>
      </c>
      <c r="F62" s="26">
        <v>0.0</v>
      </c>
      <c r="G62" s="26">
        <v>469420.30421759916</v>
      </c>
      <c r="H62" s="22" t="str">
        <f t="shared" si="4"/>
        <v>469,420</v>
      </c>
      <c r="I62" s="26">
        <v>158930.5895049799</v>
      </c>
      <c r="J62" s="26">
        <v>321597.8847309298</v>
      </c>
      <c r="K62" s="26">
        <v>233040.10594192008</v>
      </c>
      <c r="L62" s="26">
        <v>344213.15334054996</v>
      </c>
      <c r="M62" s="26">
        <v>117894.21401951992</v>
      </c>
      <c r="N62" s="23" t="str">
        <f t="shared" si="5"/>
        <v>1,645,966</v>
      </c>
      <c r="O62" s="34"/>
    </row>
    <row r="63" ht="15.75" customHeight="1">
      <c r="A63" s="9"/>
      <c r="D63" s="24" t="s">
        <v>29</v>
      </c>
      <c r="E63" s="25">
        <v>6994.02360888</v>
      </c>
      <c r="F63" s="26">
        <v>1856.1857177</v>
      </c>
      <c r="G63" s="26">
        <v>364968.2356063802</v>
      </c>
      <c r="H63" s="22" t="str">
        <f t="shared" si="4"/>
        <v>366,824</v>
      </c>
      <c r="I63" s="26">
        <v>228955.0940410399</v>
      </c>
      <c r="J63" s="26">
        <v>177184.97413173993</v>
      </c>
      <c r="K63" s="26">
        <v>331139.72571374004</v>
      </c>
      <c r="L63" s="26">
        <v>289078.00449389993</v>
      </c>
      <c r="M63" s="26">
        <v>122731.92210357996</v>
      </c>
      <c r="N63" s="23" t="str">
        <f t="shared" si="5"/>
        <v>1,522,908</v>
      </c>
      <c r="O63" s="34"/>
    </row>
    <row r="64" ht="15.75" customHeight="1">
      <c r="A64" s="9"/>
      <c r="D64" s="24" t="s">
        <v>30</v>
      </c>
      <c r="E64" s="25">
        <v>50249.28392825</v>
      </c>
      <c r="F64" s="26">
        <v>113032.67610144001</v>
      </c>
      <c r="G64" s="26">
        <v>545264.3299413</v>
      </c>
      <c r="H64" s="22" t="str">
        <f t="shared" si="4"/>
        <v>658,297</v>
      </c>
      <c r="I64" s="26">
        <v>830965.57323408</v>
      </c>
      <c r="J64" s="26">
        <v>727319.9293864397</v>
      </c>
      <c r="K64" s="26">
        <v>880744.0033982013</v>
      </c>
      <c r="L64" s="26">
        <v>712847.4835723612</v>
      </c>
      <c r="M64" s="26">
        <v>370028.89017278986</v>
      </c>
      <c r="N64" s="23" t="str">
        <f t="shared" si="5"/>
        <v>4,230,452</v>
      </c>
      <c r="O64" s="34"/>
    </row>
    <row r="65" ht="15.75" customHeight="1">
      <c r="A65" s="9"/>
      <c r="D65" s="24" t="s">
        <v>31</v>
      </c>
      <c r="E65" s="25">
        <v>61057.797863099986</v>
      </c>
      <c r="F65" s="26">
        <v>3061.9165267600006</v>
      </c>
      <c r="G65" s="26">
        <v>1491744.0027040583</v>
      </c>
      <c r="H65" s="22" t="str">
        <f t="shared" si="4"/>
        <v>1,494,806</v>
      </c>
      <c r="I65" s="26">
        <v>957467.5849633613</v>
      </c>
      <c r="J65" s="26">
        <v>1026946.8302227793</v>
      </c>
      <c r="K65" s="26">
        <v>871223.892591301</v>
      </c>
      <c r="L65" s="26">
        <v>536770.38803035</v>
      </c>
      <c r="M65" s="26">
        <v>579499.4922360113</v>
      </c>
      <c r="N65" s="23" t="str">
        <f t="shared" si="5"/>
        <v>5,527,772</v>
      </c>
      <c r="O65" s="34"/>
    </row>
    <row r="66" ht="15.75" customHeight="1">
      <c r="A66" s="9"/>
      <c r="D66" s="24" t="s">
        <v>32</v>
      </c>
      <c r="E66" s="25">
        <v>1672.33664844</v>
      </c>
      <c r="F66" s="26">
        <v>7303.362337890001</v>
      </c>
      <c r="G66" s="26">
        <v>364264.0452132502</v>
      </c>
      <c r="H66" s="22" t="str">
        <f t="shared" si="4"/>
        <v>371,567</v>
      </c>
      <c r="I66" s="26">
        <v>268963.05153622007</v>
      </c>
      <c r="J66" s="26">
        <v>285212.5635356799</v>
      </c>
      <c r="K66" s="26">
        <v>239487.92251173008</v>
      </c>
      <c r="L66" s="26">
        <v>128329.76892228998</v>
      </c>
      <c r="M66" s="26">
        <v>100324.52421582001</v>
      </c>
      <c r="N66" s="23" t="str">
        <f t="shared" si="5"/>
        <v>1,395,558</v>
      </c>
      <c r="O66" s="34"/>
    </row>
    <row r="67" ht="15.75" customHeight="1">
      <c r="A67" s="9"/>
      <c r="D67" s="24" t="s">
        <v>33</v>
      </c>
      <c r="E67" s="25">
        <v>0.0</v>
      </c>
      <c r="F67" s="26">
        <v>0.0</v>
      </c>
      <c r="G67" s="26">
        <v>324114.35995995987</v>
      </c>
      <c r="H67" s="22" t="str">
        <f t="shared" si="4"/>
        <v>324,114</v>
      </c>
      <c r="I67" s="26">
        <v>347112.35638611985</v>
      </c>
      <c r="J67" s="26">
        <v>393902.8245060803</v>
      </c>
      <c r="K67" s="26">
        <v>316446.44218425005</v>
      </c>
      <c r="L67" s="26">
        <v>124351.35722317001</v>
      </c>
      <c r="M67" s="26">
        <v>125314.44748235999</v>
      </c>
      <c r="N67" s="23" t="str">
        <f t="shared" si="5"/>
        <v>1,631,242</v>
      </c>
      <c r="O67" s="34"/>
      <c r="P67" s="35" t="str">
        <f>AVERAGE(E60:E67)</f>
        <v>16,074</v>
      </c>
      <c r="Q67" s="35" t="str">
        <f t="shared" ref="Q67:W67" si="6">AVERAGE(H60:H67)</f>
        <v>638,968</v>
      </c>
      <c r="R67" s="35" t="str">
        <f t="shared" si="6"/>
        <v>535,246</v>
      </c>
      <c r="S67" s="35" t="str">
        <f t="shared" si="6"/>
        <v>531,033</v>
      </c>
      <c r="T67" s="35" t="str">
        <f t="shared" si="6"/>
        <v>546,883</v>
      </c>
      <c r="U67" s="35" t="str">
        <f t="shared" si="6"/>
        <v>381,719</v>
      </c>
      <c r="V67" s="35" t="str">
        <f t="shared" si="6"/>
        <v>254,318</v>
      </c>
      <c r="W67" s="35" t="str">
        <f t="shared" si="6"/>
        <v>2,904,241</v>
      </c>
    </row>
    <row r="68" ht="15.75" customHeight="1">
      <c r="A68" s="36" t="s">
        <v>49</v>
      </c>
      <c r="B68" s="37" t="s">
        <v>48</v>
      </c>
      <c r="C68" s="37" t="s">
        <v>25</v>
      </c>
      <c r="D68" s="24" t="s">
        <v>26</v>
      </c>
      <c r="E68" s="25">
        <v>820096.7356417599</v>
      </c>
      <c r="F68" s="26">
        <v>121938.88971282999</v>
      </c>
      <c r="G68" s="26">
        <v>1964132.7101795005</v>
      </c>
      <c r="H68" s="22" t="str">
        <f t="shared" si="4"/>
        <v>2,086,072</v>
      </c>
      <c r="I68" s="26">
        <v>1677549.9761004194</v>
      </c>
      <c r="J68" s="26">
        <v>1631271.8750226726</v>
      </c>
      <c r="K68" s="26">
        <v>1690043.6869196615</v>
      </c>
      <c r="L68" s="26">
        <v>1163023.8974032798</v>
      </c>
      <c r="M68" s="26">
        <v>839043.8629578287</v>
      </c>
      <c r="N68" s="23" t="str">
        <f t="shared" si="5"/>
        <v>9,907,102</v>
      </c>
      <c r="O68" s="34"/>
    </row>
    <row r="69" ht="15.75" customHeight="1">
      <c r="A69" s="9"/>
      <c r="D69" s="24" t="s">
        <v>27</v>
      </c>
      <c r="E69" s="25">
        <v>813569.7484058393</v>
      </c>
      <c r="F69" s="26">
        <v>152330.1152012599</v>
      </c>
      <c r="G69" s="26">
        <v>1691613.7376789988</v>
      </c>
      <c r="H69" s="22" t="str">
        <f t="shared" si="4"/>
        <v>1,843,944</v>
      </c>
      <c r="I69" s="26">
        <v>1581792.3490299392</v>
      </c>
      <c r="J69" s="26">
        <v>1600536.4473944386</v>
      </c>
      <c r="K69" s="26">
        <v>1228824.3975499119</v>
      </c>
      <c r="L69" s="26">
        <v>785779.8708385713</v>
      </c>
      <c r="M69" s="26">
        <v>912544.5383998</v>
      </c>
      <c r="N69" s="23" t="str">
        <f t="shared" si="5"/>
        <v>8,766,991</v>
      </c>
      <c r="O69" s="34"/>
    </row>
    <row r="70" ht="15.75" customHeight="1">
      <c r="A70" s="9"/>
      <c r="D70" s="24" t="s">
        <v>28</v>
      </c>
      <c r="E70" s="25">
        <v>522121.38966579</v>
      </c>
      <c r="F70" s="26">
        <v>227092.8749933897</v>
      </c>
      <c r="G70" s="26">
        <v>1416135.9380561074</v>
      </c>
      <c r="H70" s="22" t="str">
        <f t="shared" si="4"/>
        <v>1,643,229</v>
      </c>
      <c r="I70" s="26">
        <v>898117.1456350709</v>
      </c>
      <c r="J70" s="26">
        <v>1191561.4887200492</v>
      </c>
      <c r="K70" s="26">
        <v>1012800.7754109298</v>
      </c>
      <c r="L70" s="26">
        <v>636327.6496114708</v>
      </c>
      <c r="M70" s="26">
        <v>895902.6579153788</v>
      </c>
      <c r="N70" s="23" t="str">
        <f t="shared" si="5"/>
        <v>6,800,060</v>
      </c>
      <c r="O70" s="34"/>
    </row>
    <row r="71" ht="15.75" customHeight="1">
      <c r="A71" s="9"/>
      <c r="D71" s="24" t="s">
        <v>29</v>
      </c>
      <c r="E71" s="25">
        <v>580498.16616393</v>
      </c>
      <c r="F71" s="26">
        <v>99019.47985134998</v>
      </c>
      <c r="G71" s="26">
        <v>1300437.5975357506</v>
      </c>
      <c r="H71" s="22" t="str">
        <f t="shared" si="4"/>
        <v>1,399,457</v>
      </c>
      <c r="I71" s="26">
        <v>1015966.8675397404</v>
      </c>
      <c r="J71" s="26">
        <v>1075941.42827889</v>
      </c>
      <c r="K71" s="26">
        <v>1373847.7365819411</v>
      </c>
      <c r="L71" s="26">
        <v>650957.9238166396</v>
      </c>
      <c r="M71" s="26">
        <v>1035227.4190416115</v>
      </c>
      <c r="N71" s="23" t="str">
        <f t="shared" si="5"/>
        <v>7,131,897</v>
      </c>
      <c r="O71" s="34"/>
    </row>
    <row r="72" ht="15.75" customHeight="1">
      <c r="A72" s="9"/>
      <c r="D72" s="24" t="s">
        <v>30</v>
      </c>
      <c r="E72" s="25">
        <v>709776.8336931192</v>
      </c>
      <c r="F72" s="26">
        <v>108642.34957946997</v>
      </c>
      <c r="G72" s="26">
        <v>1277497.481567201</v>
      </c>
      <c r="H72" s="22" t="str">
        <f t="shared" si="4"/>
        <v>1,386,140</v>
      </c>
      <c r="I72" s="26">
        <v>1131932.5377045618</v>
      </c>
      <c r="J72" s="26">
        <v>1051763.4184231083</v>
      </c>
      <c r="K72" s="26">
        <v>1387576.2499731404</v>
      </c>
      <c r="L72" s="26">
        <v>513624.96516316006</v>
      </c>
      <c r="M72" s="26">
        <v>902041.6220329391</v>
      </c>
      <c r="N72" s="23" t="str">
        <f t="shared" si="5"/>
        <v>7,082,855</v>
      </c>
      <c r="O72" s="34"/>
    </row>
    <row r="73" ht="15.75" customHeight="1">
      <c r="A73" s="9"/>
      <c r="D73" s="24" t="s">
        <v>31</v>
      </c>
      <c r="E73" s="25">
        <v>521218.3049565803</v>
      </c>
      <c r="F73" s="26">
        <v>18741.15188559</v>
      </c>
      <c r="G73" s="26">
        <v>1120300.5596012897</v>
      </c>
      <c r="H73" s="22" t="str">
        <f t="shared" si="4"/>
        <v>1,139,042</v>
      </c>
      <c r="I73" s="26">
        <v>1120345.072403629</v>
      </c>
      <c r="J73" s="26">
        <v>963870.6563659001</v>
      </c>
      <c r="K73" s="26">
        <v>1487556.483762006</v>
      </c>
      <c r="L73" s="26">
        <v>639094.2928441493</v>
      </c>
      <c r="M73" s="26">
        <v>816890.1144304713</v>
      </c>
      <c r="N73" s="23" t="str">
        <f t="shared" si="5"/>
        <v>6,688,017</v>
      </c>
      <c r="O73" s="34"/>
    </row>
    <row r="74" ht="15.75" customHeight="1">
      <c r="A74" s="9"/>
      <c r="D74" s="24" t="s">
        <v>32</v>
      </c>
      <c r="E74" s="25">
        <v>308458.75075562985</v>
      </c>
      <c r="F74" s="26">
        <v>35855.87368831</v>
      </c>
      <c r="G74" s="26">
        <v>929345.8562531999</v>
      </c>
      <c r="H74" s="22" t="str">
        <f t="shared" si="4"/>
        <v>965,202</v>
      </c>
      <c r="I74" s="26">
        <v>664247.2232608702</v>
      </c>
      <c r="J74" s="26">
        <v>753332.7589715695</v>
      </c>
      <c r="K74" s="26">
        <v>836919.5523890406</v>
      </c>
      <c r="L74" s="26">
        <v>429663.8036036306</v>
      </c>
      <c r="M74" s="26">
        <v>476112.79105940997</v>
      </c>
      <c r="N74" s="23" t="str">
        <f t="shared" si="5"/>
        <v>4,433,937</v>
      </c>
      <c r="O74" s="34"/>
    </row>
    <row r="75" ht="15.75" customHeight="1">
      <c r="A75" s="9"/>
      <c r="D75" s="24" t="s">
        <v>33</v>
      </c>
      <c r="E75" s="25">
        <v>295238.23927035</v>
      </c>
      <c r="F75" s="26">
        <v>30336.211925789998</v>
      </c>
      <c r="G75" s="26">
        <v>588724.1007250001</v>
      </c>
      <c r="H75" s="22" t="str">
        <f t="shared" si="4"/>
        <v>619,060</v>
      </c>
      <c r="I75" s="26">
        <v>643364.1680781501</v>
      </c>
      <c r="J75" s="26">
        <v>791651.7043033203</v>
      </c>
      <c r="K75" s="26">
        <v>969673.6509158979</v>
      </c>
      <c r="L75" s="26">
        <v>499351.25830447016</v>
      </c>
      <c r="M75" s="26">
        <v>791778.2118328304</v>
      </c>
      <c r="N75" s="23" t="str">
        <f t="shared" si="5"/>
        <v>4,610,118</v>
      </c>
      <c r="O75" s="34"/>
      <c r="P75" s="35" t="str">
        <f>AVERAGE(E68:E75)</f>
        <v>571,372</v>
      </c>
      <c r="Q75" s="35" t="str">
        <f t="shared" ref="Q75:W75" si="7">AVERAGE(H68:H75)</f>
        <v>1,385,268</v>
      </c>
      <c r="R75" s="35" t="str">
        <f t="shared" si="7"/>
        <v>1,091,664</v>
      </c>
      <c r="S75" s="35" t="str">
        <f t="shared" si="7"/>
        <v>1,132,491</v>
      </c>
      <c r="T75" s="35" t="str">
        <f t="shared" si="7"/>
        <v>1,248,405</v>
      </c>
      <c r="U75" s="35" t="str">
        <f t="shared" si="7"/>
        <v>664,728</v>
      </c>
      <c r="V75" s="35" t="str">
        <f t="shared" si="7"/>
        <v>833,693</v>
      </c>
      <c r="W75" s="35" t="str">
        <f t="shared" si="7"/>
        <v>6,927,622</v>
      </c>
    </row>
    <row r="76" ht="15.75" customHeight="1">
      <c r="A76" s="36" t="s">
        <v>50</v>
      </c>
      <c r="B76" s="37" t="s">
        <v>48</v>
      </c>
      <c r="C76" s="37" t="s">
        <v>25</v>
      </c>
      <c r="D76" s="24" t="s">
        <v>26</v>
      </c>
      <c r="E76" s="25">
        <v>96582.97099737999</v>
      </c>
      <c r="F76" s="26">
        <v>64034.35268340998</v>
      </c>
      <c r="G76" s="26">
        <v>951858.7369701709</v>
      </c>
      <c r="H76" s="22" t="str">
        <f t="shared" si="4"/>
        <v>1,015,893</v>
      </c>
      <c r="I76" s="26">
        <v>1117771.4591536007</v>
      </c>
      <c r="J76" s="26">
        <v>1518314.7754288202</v>
      </c>
      <c r="K76" s="26">
        <v>1535133.1486006274</v>
      </c>
      <c r="L76" s="26">
        <v>1054206.3919646393</v>
      </c>
      <c r="M76" s="26">
        <v>1451106.6946026988</v>
      </c>
      <c r="N76" s="23" t="str">
        <f t="shared" si="5"/>
        <v>7,789,009</v>
      </c>
      <c r="O76" s="34"/>
    </row>
    <row r="77" ht="15.75" customHeight="1">
      <c r="A77" s="9"/>
      <c r="D77" s="24" t="s">
        <v>27</v>
      </c>
      <c r="E77" s="25">
        <v>68864.58543159004</v>
      </c>
      <c r="F77" s="26">
        <v>28008.64591632001</v>
      </c>
      <c r="G77" s="26">
        <v>599717.2000990798</v>
      </c>
      <c r="H77" s="22" t="str">
        <f t="shared" si="4"/>
        <v>627,726</v>
      </c>
      <c r="I77" s="26">
        <v>938873.2192300704</v>
      </c>
      <c r="J77" s="26">
        <v>1159249.3067551092</v>
      </c>
      <c r="K77" s="26">
        <v>969918.3238166821</v>
      </c>
      <c r="L77" s="26">
        <v>729773.6417714402</v>
      </c>
      <c r="M77" s="26">
        <v>1281501.45628203</v>
      </c>
      <c r="N77" s="23" t="str">
        <f t="shared" si="5"/>
        <v>5,775,906</v>
      </c>
      <c r="O77" s="34"/>
    </row>
    <row r="78" ht="15.75" customHeight="1">
      <c r="A78" s="9"/>
      <c r="D78" s="24" t="s">
        <v>28</v>
      </c>
      <c r="E78" s="25">
        <v>51398.51438148999</v>
      </c>
      <c r="F78" s="26">
        <v>10591.695458440001</v>
      </c>
      <c r="G78" s="26">
        <v>360289.1605370404</v>
      </c>
      <c r="H78" s="22" t="str">
        <f t="shared" si="4"/>
        <v>370,881</v>
      </c>
      <c r="I78" s="26">
        <v>528876.6378140204</v>
      </c>
      <c r="J78" s="26">
        <v>1034532.9911774804</v>
      </c>
      <c r="K78" s="26">
        <v>566515.8746853996</v>
      </c>
      <c r="L78" s="26">
        <v>643093.2106032604</v>
      </c>
      <c r="M78" s="26">
        <v>1315528.3519690104</v>
      </c>
      <c r="N78" s="23" t="str">
        <f t="shared" si="5"/>
        <v>4,510,826</v>
      </c>
      <c r="O78" s="34"/>
    </row>
    <row r="79" ht="15.75" customHeight="1">
      <c r="A79" s="9"/>
      <c r="D79" s="24" t="s">
        <v>29</v>
      </c>
      <c r="E79" s="25">
        <v>46703.455449240006</v>
      </c>
      <c r="F79" s="26">
        <v>1534.02528015</v>
      </c>
      <c r="G79" s="26">
        <v>567280.3533949193</v>
      </c>
      <c r="H79" s="22" t="str">
        <f t="shared" si="4"/>
        <v>568,814</v>
      </c>
      <c r="I79" s="26">
        <v>567260.4177871996</v>
      </c>
      <c r="J79" s="26">
        <v>1446411.480740441</v>
      </c>
      <c r="K79" s="26">
        <v>677460.8366739005</v>
      </c>
      <c r="L79" s="26">
        <v>601158.6961514194</v>
      </c>
      <c r="M79" s="26">
        <v>1424761.5348638801</v>
      </c>
      <c r="N79" s="23" t="str">
        <f t="shared" si="5"/>
        <v>5,332,571</v>
      </c>
      <c r="O79" s="34"/>
    </row>
    <row r="80" ht="15.75" customHeight="1">
      <c r="A80" s="9"/>
      <c r="D80" s="24" t="s">
        <v>30</v>
      </c>
      <c r="E80" s="25">
        <v>293389.70114819997</v>
      </c>
      <c r="F80" s="26">
        <v>3474.19141692</v>
      </c>
      <c r="G80" s="26">
        <v>469201.9206439599</v>
      </c>
      <c r="H80" s="22" t="str">
        <f t="shared" si="4"/>
        <v>472,676</v>
      </c>
      <c r="I80" s="26">
        <v>877300.8653939608</v>
      </c>
      <c r="J80" s="26">
        <v>1172713.5115270705</v>
      </c>
      <c r="K80" s="26">
        <v>814865.3578591504</v>
      </c>
      <c r="L80" s="26">
        <v>465711.43207695044</v>
      </c>
      <c r="M80" s="26">
        <v>1423096.6735928066</v>
      </c>
      <c r="N80" s="23" t="str">
        <f t="shared" si="5"/>
        <v>5,519,754</v>
      </c>
      <c r="O80" s="34"/>
    </row>
    <row r="81" ht="15.75" customHeight="1">
      <c r="A81" s="9"/>
      <c r="D81" s="24" t="s">
        <v>31</v>
      </c>
      <c r="E81" s="25">
        <v>274705.3049665</v>
      </c>
      <c r="F81" s="26">
        <v>253.81751723</v>
      </c>
      <c r="G81" s="26">
        <v>559485.0457865801</v>
      </c>
      <c r="H81" s="22" t="str">
        <f t="shared" si="4"/>
        <v>559,739</v>
      </c>
      <c r="I81" s="26">
        <v>1373781.7772181004</v>
      </c>
      <c r="J81" s="26">
        <v>1316357.0344891308</v>
      </c>
      <c r="K81" s="26">
        <v>1621793.1198421807</v>
      </c>
      <c r="L81" s="26">
        <v>801968.3693273908</v>
      </c>
      <c r="M81" s="26">
        <v>1344275.564896358</v>
      </c>
      <c r="N81" s="23" t="str">
        <f t="shared" si="5"/>
        <v>7,292,620</v>
      </c>
      <c r="O81" s="34"/>
    </row>
    <row r="82" ht="15.75" customHeight="1">
      <c r="A82" s="9"/>
      <c r="D82" s="24" t="s">
        <v>32</v>
      </c>
      <c r="E82" s="25">
        <v>139535.62227775998</v>
      </c>
      <c r="F82" s="26">
        <v>2784.4735296000003</v>
      </c>
      <c r="G82" s="26">
        <v>814591.86242303</v>
      </c>
      <c r="H82" s="22" t="str">
        <f t="shared" si="4"/>
        <v>817,376</v>
      </c>
      <c r="I82" s="26">
        <v>655084.9007194096</v>
      </c>
      <c r="J82" s="26">
        <v>931191.4334817001</v>
      </c>
      <c r="K82" s="26">
        <v>1158051.565183821</v>
      </c>
      <c r="L82" s="26">
        <v>622241.7186032305</v>
      </c>
      <c r="M82" s="26">
        <v>941643.3028841903</v>
      </c>
      <c r="N82" s="23" t="str">
        <f t="shared" si="5"/>
        <v>5,265,125</v>
      </c>
      <c r="O82" s="34"/>
    </row>
    <row r="83" ht="15.75" customHeight="1">
      <c r="A83" s="9"/>
      <c r="D83" s="24" t="s">
        <v>33</v>
      </c>
      <c r="E83" s="25">
        <v>149454.19285067992</v>
      </c>
      <c r="F83" s="26">
        <v>278.0647866</v>
      </c>
      <c r="G83" s="26">
        <v>517004.64214482025</v>
      </c>
      <c r="H83" s="22" t="str">
        <f t="shared" si="4"/>
        <v>517,283</v>
      </c>
      <c r="I83" s="26">
        <v>664380.6927656299</v>
      </c>
      <c r="J83" s="26">
        <v>1011012.7405579692</v>
      </c>
      <c r="K83" s="26">
        <v>764867.2794232086</v>
      </c>
      <c r="L83" s="26">
        <v>541583.8375966301</v>
      </c>
      <c r="M83" s="26">
        <v>1274072.8830404321</v>
      </c>
      <c r="N83" s="23" t="str">
        <f t="shared" si="5"/>
        <v>4,922,654</v>
      </c>
      <c r="O83" s="34"/>
      <c r="P83" s="35" t="str">
        <f>AVERAGE(E76:E83)</f>
        <v>140,079</v>
      </c>
      <c r="Q83" s="35" t="str">
        <f t="shared" ref="Q83:W83" si="8">AVERAGE(H76:H83)</f>
        <v>618,799</v>
      </c>
      <c r="R83" s="35" t="str">
        <f t="shared" si="8"/>
        <v>840,416</v>
      </c>
      <c r="S83" s="35" t="str">
        <f t="shared" si="8"/>
        <v>1,198,723</v>
      </c>
      <c r="T83" s="35" t="str">
        <f t="shared" si="8"/>
        <v>1,013,576</v>
      </c>
      <c r="U83" s="35" t="str">
        <f t="shared" si="8"/>
        <v>682,467</v>
      </c>
      <c r="V83" s="35" t="str">
        <f t="shared" si="8"/>
        <v>1,306,998</v>
      </c>
      <c r="W83" s="35" t="str">
        <f t="shared" si="8"/>
        <v>5,801,058</v>
      </c>
    </row>
    <row r="84" ht="15.75" customHeight="1">
      <c r="A84" s="36" t="s">
        <v>51</v>
      </c>
      <c r="B84" s="37" t="s">
        <v>48</v>
      </c>
      <c r="C84" s="37" t="s">
        <v>25</v>
      </c>
      <c r="D84" s="24" t="s">
        <v>26</v>
      </c>
      <c r="E84" s="25">
        <v>108360.33760894997</v>
      </c>
      <c r="F84" s="26">
        <v>8790.80795252</v>
      </c>
      <c r="G84" s="26">
        <v>1380213.6107266073</v>
      </c>
      <c r="H84" s="22" t="str">
        <f t="shared" si="4"/>
        <v>1,389,004</v>
      </c>
      <c r="I84" s="26">
        <v>504325.4355921905</v>
      </c>
      <c r="J84" s="26">
        <v>426680.42781685985</v>
      </c>
      <c r="K84" s="26">
        <v>190103.30721735992</v>
      </c>
      <c r="L84" s="26">
        <v>184107.7698229798</v>
      </c>
      <c r="M84" s="26">
        <v>217019.65437998011</v>
      </c>
      <c r="N84" s="23" t="str">
        <f t="shared" si="5"/>
        <v>3,019,601</v>
      </c>
      <c r="O84" s="34"/>
    </row>
    <row r="85" ht="15.75" customHeight="1">
      <c r="A85" s="9"/>
      <c r="D85" s="24" t="s">
        <v>27</v>
      </c>
      <c r="E85" s="25">
        <v>120504.24137923999</v>
      </c>
      <c r="F85" s="26">
        <v>4827.73483889</v>
      </c>
      <c r="G85" s="26">
        <v>653820.4018395102</v>
      </c>
      <c r="H85" s="22" t="str">
        <f t="shared" si="4"/>
        <v>658,648</v>
      </c>
      <c r="I85" s="26">
        <v>450357.59106158034</v>
      </c>
      <c r="J85" s="26">
        <v>459733.34556553024</v>
      </c>
      <c r="K85" s="26">
        <v>205787.36565795014</v>
      </c>
      <c r="L85" s="26">
        <v>201849.63178997996</v>
      </c>
      <c r="M85" s="26">
        <v>281916.47007819026</v>
      </c>
      <c r="N85" s="23" t="str">
        <f t="shared" si="5"/>
        <v>2,378,797</v>
      </c>
      <c r="O85" s="34"/>
    </row>
    <row r="86" ht="15.75" customHeight="1">
      <c r="A86" s="9"/>
      <c r="D86" s="24" t="s">
        <v>28</v>
      </c>
      <c r="E86" s="25">
        <v>66714.96316404997</v>
      </c>
      <c r="F86" s="26">
        <v>2613.44302046</v>
      </c>
      <c r="G86" s="26">
        <v>576094.2880011003</v>
      </c>
      <c r="H86" s="22" t="str">
        <f t="shared" si="4"/>
        <v>578,708</v>
      </c>
      <c r="I86" s="26">
        <v>79953.40169909</v>
      </c>
      <c r="J86" s="26">
        <v>129290.36334094997</v>
      </c>
      <c r="K86" s="26">
        <v>69641.75370308002</v>
      </c>
      <c r="L86" s="26">
        <v>89409.24848044998</v>
      </c>
      <c r="M86" s="26">
        <v>166853.09458294997</v>
      </c>
      <c r="N86" s="23" t="str">
        <f t="shared" si="5"/>
        <v>1,180,571</v>
      </c>
      <c r="O86" s="34"/>
    </row>
    <row r="87" ht="15.75" customHeight="1">
      <c r="A87" s="9"/>
      <c r="D87" s="24" t="s">
        <v>29</v>
      </c>
      <c r="E87" s="25">
        <v>40575.563296650005</v>
      </c>
      <c r="F87" s="26">
        <v>13792.99972544</v>
      </c>
      <c r="G87" s="26">
        <v>353939.4308408902</v>
      </c>
      <c r="H87" s="22" t="str">
        <f t="shared" si="4"/>
        <v>367,732</v>
      </c>
      <c r="I87" s="26">
        <v>86651.68551496002</v>
      </c>
      <c r="J87" s="26">
        <v>114379.49355149</v>
      </c>
      <c r="K87" s="26">
        <v>60605.976643880014</v>
      </c>
      <c r="L87" s="26">
        <v>59167.44627552001</v>
      </c>
      <c r="M87" s="26">
        <v>75066.56276289</v>
      </c>
      <c r="N87" s="23" t="str">
        <f t="shared" si="5"/>
        <v>804,179</v>
      </c>
      <c r="O87" s="34"/>
    </row>
    <row r="88" ht="15.75" customHeight="1">
      <c r="A88" s="9"/>
      <c r="D88" s="24" t="s">
        <v>30</v>
      </c>
      <c r="E88" s="25">
        <v>10390.576524200002</v>
      </c>
      <c r="F88" s="26">
        <v>0.0</v>
      </c>
      <c r="G88" s="26">
        <v>476538.78806191974</v>
      </c>
      <c r="H88" s="22" t="str">
        <f t="shared" si="4"/>
        <v>476,539</v>
      </c>
      <c r="I88" s="26">
        <v>81046.05109825006</v>
      </c>
      <c r="J88" s="26">
        <v>304982.21888982016</v>
      </c>
      <c r="K88" s="26">
        <v>96655.14015826999</v>
      </c>
      <c r="L88" s="26">
        <v>78191.76307376001</v>
      </c>
      <c r="M88" s="26">
        <v>115348.22097410003</v>
      </c>
      <c r="N88" s="23" t="str">
        <f t="shared" si="5"/>
        <v>1,163,153</v>
      </c>
      <c r="O88" s="34"/>
    </row>
    <row r="89" ht="15.75" customHeight="1">
      <c r="A89" s="9"/>
      <c r="D89" s="24" t="s">
        <v>31</v>
      </c>
      <c r="E89" s="25">
        <v>31819.181717629996</v>
      </c>
      <c r="F89" s="26">
        <v>54429.113609399996</v>
      </c>
      <c r="G89" s="26">
        <v>187743.66207729</v>
      </c>
      <c r="H89" s="22" t="str">
        <f t="shared" si="4"/>
        <v>242,173</v>
      </c>
      <c r="I89" s="26">
        <v>146382.93525995003</v>
      </c>
      <c r="J89" s="26">
        <v>167004.58033842986</v>
      </c>
      <c r="K89" s="26">
        <v>141528.40616956996</v>
      </c>
      <c r="L89" s="26">
        <v>48086.99693738</v>
      </c>
      <c r="M89" s="26">
        <v>34171.18117845</v>
      </c>
      <c r="N89" s="23" t="str">
        <f t="shared" si="5"/>
        <v>811,166</v>
      </c>
      <c r="O89" s="34"/>
    </row>
    <row r="90" ht="15.75" customHeight="1">
      <c r="A90" s="9"/>
      <c r="D90" s="24" t="s">
        <v>32</v>
      </c>
      <c r="E90" s="25">
        <v>14954.81504422</v>
      </c>
      <c r="F90" s="26">
        <v>0.0</v>
      </c>
      <c r="G90" s="26">
        <v>168329.0189852899</v>
      </c>
      <c r="H90" s="22" t="str">
        <f t="shared" si="4"/>
        <v>168,329</v>
      </c>
      <c r="I90" s="26">
        <v>88423.90653342</v>
      </c>
      <c r="J90" s="26">
        <v>95423.69517276</v>
      </c>
      <c r="K90" s="26">
        <v>75707.32283061997</v>
      </c>
      <c r="L90" s="26">
        <v>23120.39960122</v>
      </c>
      <c r="M90" s="26">
        <v>37259.55438836</v>
      </c>
      <c r="N90" s="23" t="str">
        <f t="shared" si="5"/>
        <v>503,219</v>
      </c>
      <c r="O90" s="34"/>
    </row>
    <row r="91" ht="15.75" customHeight="1">
      <c r="A91" s="9"/>
      <c r="D91" s="24" t="s">
        <v>33</v>
      </c>
      <c r="E91" s="25">
        <v>4218.369229010001</v>
      </c>
      <c r="F91" s="26">
        <v>0.0</v>
      </c>
      <c r="G91" s="26">
        <v>173270.35942308</v>
      </c>
      <c r="H91" s="22" t="str">
        <f t="shared" si="4"/>
        <v>173,270</v>
      </c>
      <c r="I91" s="26">
        <v>77337.88876072</v>
      </c>
      <c r="J91" s="26">
        <v>54562.963176260004</v>
      </c>
      <c r="K91" s="26">
        <v>66511.37665200002</v>
      </c>
      <c r="L91" s="26">
        <v>39942.1007698</v>
      </c>
      <c r="M91" s="26">
        <v>2276.55035382</v>
      </c>
      <c r="N91" s="23" t="str">
        <f t="shared" si="5"/>
        <v>418,120</v>
      </c>
      <c r="O91" s="34"/>
      <c r="P91" s="35" t="str">
        <f>AVERAGE(E84:E91)</f>
        <v>49,692</v>
      </c>
      <c r="Q91" s="35" t="str">
        <f t="shared" ref="Q91:W91" si="9">AVERAGE(H84:H91)</f>
        <v>506,800</v>
      </c>
      <c r="R91" s="35" t="str">
        <f t="shared" si="9"/>
        <v>189,310</v>
      </c>
      <c r="S91" s="35" t="str">
        <f t="shared" si="9"/>
        <v>219,007</v>
      </c>
      <c r="T91" s="35" t="str">
        <f t="shared" si="9"/>
        <v>113,318</v>
      </c>
      <c r="U91" s="35" t="str">
        <f t="shared" si="9"/>
        <v>90,484</v>
      </c>
      <c r="V91" s="35" t="str">
        <f t="shared" si="9"/>
        <v>116,239</v>
      </c>
      <c r="W91" s="35" t="str">
        <f t="shared" si="9"/>
        <v>1,284,851</v>
      </c>
    </row>
    <row r="92" ht="15.75" customHeight="1">
      <c r="A92" s="36" t="s">
        <v>52</v>
      </c>
      <c r="B92" s="37" t="s">
        <v>48</v>
      </c>
      <c r="C92" s="37" t="s">
        <v>25</v>
      </c>
      <c r="D92" s="24" t="s">
        <v>26</v>
      </c>
      <c r="E92" s="25">
        <v>391361.51976937</v>
      </c>
      <c r="F92" s="26">
        <v>69615.21679363</v>
      </c>
      <c r="G92" s="26">
        <v>2024936.0669813922</v>
      </c>
      <c r="H92" s="22" t="str">
        <f t="shared" si="4"/>
        <v>2,094,551</v>
      </c>
      <c r="I92" s="26">
        <v>1001104.8741722266</v>
      </c>
      <c r="J92" s="26">
        <v>1227961.7681259785</v>
      </c>
      <c r="K92" s="26">
        <v>1043217.8566395167</v>
      </c>
      <c r="L92" s="26">
        <v>451690.7758821301</v>
      </c>
      <c r="M92" s="26">
        <v>625213.76374698</v>
      </c>
      <c r="N92" s="23" t="str">
        <f t="shared" si="5"/>
        <v>6,835,102</v>
      </c>
      <c r="O92" s="34"/>
    </row>
    <row r="93" ht="15.75" customHeight="1">
      <c r="A93" s="9"/>
      <c r="D93" s="24" t="s">
        <v>27</v>
      </c>
      <c r="E93" s="25">
        <v>195355.24457876</v>
      </c>
      <c r="F93" s="26">
        <v>41032.67761038001</v>
      </c>
      <c r="G93" s="26">
        <v>1743706.896557602</v>
      </c>
      <c r="H93" s="22" t="str">
        <f t="shared" si="4"/>
        <v>1,784,740</v>
      </c>
      <c r="I93" s="26">
        <v>1253879.570859269</v>
      </c>
      <c r="J93" s="26">
        <v>1110446.5326979319</v>
      </c>
      <c r="K93" s="26">
        <v>598671.4764577212</v>
      </c>
      <c r="L93" s="26">
        <v>341476.3429097699</v>
      </c>
      <c r="M93" s="26">
        <v>924462.2295401098</v>
      </c>
      <c r="N93" s="23" t="str">
        <f t="shared" si="5"/>
        <v>6,209,031</v>
      </c>
      <c r="O93" s="34"/>
    </row>
    <row r="94" ht="15.75" customHeight="1">
      <c r="A94" s="9"/>
      <c r="D94" s="24" t="s">
        <v>28</v>
      </c>
      <c r="E94" s="25">
        <v>58312.65819416999</v>
      </c>
      <c r="F94" s="26">
        <v>1208.94226852</v>
      </c>
      <c r="G94" s="26">
        <v>650593.6280067193</v>
      </c>
      <c r="H94" s="22" t="str">
        <f t="shared" si="4"/>
        <v>651,803</v>
      </c>
      <c r="I94" s="26">
        <v>251095.8195281</v>
      </c>
      <c r="J94" s="26">
        <v>425385.50398177985</v>
      </c>
      <c r="K94" s="26">
        <v>169429.05631237995</v>
      </c>
      <c r="L94" s="26">
        <v>83676.48847987</v>
      </c>
      <c r="M94" s="26">
        <v>220162.89774392007</v>
      </c>
      <c r="N94" s="23" t="str">
        <f t="shared" si="5"/>
        <v>1,859,865</v>
      </c>
      <c r="O94" s="34"/>
    </row>
    <row r="95" ht="15.75" customHeight="1">
      <c r="A95" s="9"/>
      <c r="D95" s="24" t="s">
        <v>29</v>
      </c>
      <c r="E95" s="25">
        <v>124840.60299752999</v>
      </c>
      <c r="F95" s="26">
        <v>471.64010522999996</v>
      </c>
      <c r="G95" s="26">
        <v>713523.4279210096</v>
      </c>
      <c r="H95" s="22" t="str">
        <f t="shared" si="4"/>
        <v>713,995</v>
      </c>
      <c r="I95" s="26">
        <v>459304.2883315701</v>
      </c>
      <c r="J95" s="26">
        <v>271098.8954104</v>
      </c>
      <c r="K95" s="26">
        <v>249378.9882802598</v>
      </c>
      <c r="L95" s="26">
        <v>185038.79701433997</v>
      </c>
      <c r="M95" s="26">
        <v>294526.7767991098</v>
      </c>
      <c r="N95" s="23" t="str">
        <f t="shared" si="5"/>
        <v>2,298,183</v>
      </c>
      <c r="O95" s="34"/>
    </row>
    <row r="96" ht="15.75" customHeight="1">
      <c r="A96" s="9"/>
      <c r="D96" s="24" t="s">
        <v>30</v>
      </c>
      <c r="E96" s="25">
        <v>162437.12410961007</v>
      </c>
      <c r="F96" s="26">
        <v>14241.422044479994</v>
      </c>
      <c r="G96" s="26">
        <v>1545928.1800004498</v>
      </c>
      <c r="H96" s="22" t="str">
        <f t="shared" si="4"/>
        <v>1,560,170</v>
      </c>
      <c r="I96" s="26">
        <v>571098.1428789509</v>
      </c>
      <c r="J96" s="26">
        <v>445623.0598954005</v>
      </c>
      <c r="K96" s="26">
        <v>644089.712729809</v>
      </c>
      <c r="L96" s="26">
        <v>428570.37329790986</v>
      </c>
      <c r="M96" s="26">
        <v>464917.3041146399</v>
      </c>
      <c r="N96" s="23" t="str">
        <f t="shared" si="5"/>
        <v>4,276,905</v>
      </c>
      <c r="O96" s="34"/>
    </row>
    <row r="97" ht="15.75" customHeight="1">
      <c r="A97" s="9"/>
      <c r="D97" s="24" t="s">
        <v>31</v>
      </c>
      <c r="E97" s="25">
        <v>459679.9000091198</v>
      </c>
      <c r="F97" s="26">
        <v>93162.16224402002</v>
      </c>
      <c r="G97" s="26">
        <v>2456268.659620692</v>
      </c>
      <c r="H97" s="22" t="str">
        <f t="shared" si="4"/>
        <v>2,549,431</v>
      </c>
      <c r="I97" s="26">
        <v>1290340.7929957437</v>
      </c>
      <c r="J97" s="26">
        <v>936882.0918821713</v>
      </c>
      <c r="K97" s="26">
        <v>1150984.6592440798</v>
      </c>
      <c r="L97" s="26">
        <v>541506.6958721298</v>
      </c>
      <c r="M97" s="26">
        <v>746454.9341891619</v>
      </c>
      <c r="N97" s="23" t="str">
        <f t="shared" si="5"/>
        <v>7,675,280</v>
      </c>
      <c r="O97" s="34"/>
    </row>
    <row r="98" ht="15.75" customHeight="1">
      <c r="A98" s="9"/>
      <c r="D98" s="24" t="s">
        <v>32</v>
      </c>
      <c r="E98" s="25">
        <v>207695.4529735201</v>
      </c>
      <c r="F98" s="26">
        <v>5419.479799590001</v>
      </c>
      <c r="G98" s="26">
        <v>1175095.1807668798</v>
      </c>
      <c r="H98" s="22" t="str">
        <f t="shared" si="4"/>
        <v>1,180,515</v>
      </c>
      <c r="I98" s="26">
        <v>662506.0992790993</v>
      </c>
      <c r="J98" s="26">
        <v>561845.0591179299</v>
      </c>
      <c r="K98" s="26">
        <v>496218.4250101995</v>
      </c>
      <c r="L98" s="26">
        <v>240156.44467057008</v>
      </c>
      <c r="M98" s="26">
        <v>285561.4644334402</v>
      </c>
      <c r="N98" s="23" t="str">
        <f t="shared" si="5"/>
        <v>3,634,498</v>
      </c>
      <c r="O98" s="34"/>
    </row>
    <row r="99" ht="15.75" customHeight="1">
      <c r="A99" s="9"/>
      <c r="D99" s="24" t="s">
        <v>33</v>
      </c>
      <c r="E99" s="25">
        <v>117488.44414375004</v>
      </c>
      <c r="F99" s="26">
        <v>3602.65467177</v>
      </c>
      <c r="G99" s="26">
        <v>894588.4636571517</v>
      </c>
      <c r="H99" s="22" t="str">
        <f t="shared" si="4"/>
        <v>898,191</v>
      </c>
      <c r="I99" s="26">
        <v>275538.0350550202</v>
      </c>
      <c r="J99" s="26">
        <v>420554.9299442602</v>
      </c>
      <c r="K99" s="26">
        <v>429985.94747423</v>
      </c>
      <c r="L99" s="26">
        <v>121308.83703204991</v>
      </c>
      <c r="M99" s="26">
        <v>192432.35710063012</v>
      </c>
      <c r="N99" s="23" t="str">
        <f t="shared" si="5"/>
        <v>2,455,500</v>
      </c>
      <c r="O99" s="34"/>
      <c r="P99" s="35" t="str">
        <f>AVERAGE(E92:E99)</f>
        <v>214,646</v>
      </c>
      <c r="Q99" s="35" t="str">
        <f t="shared" ref="Q99:W99" si="10">AVERAGE(H92:H99)</f>
        <v>1,429,174</v>
      </c>
      <c r="R99" s="35" t="str">
        <f t="shared" si="10"/>
        <v>720,608</v>
      </c>
      <c r="S99" s="35" t="str">
        <f t="shared" si="10"/>
        <v>674,975</v>
      </c>
      <c r="T99" s="35" t="str">
        <f t="shared" si="10"/>
        <v>597,747</v>
      </c>
      <c r="U99" s="35" t="str">
        <f t="shared" si="10"/>
        <v>299,178</v>
      </c>
      <c r="V99" s="35" t="str">
        <f t="shared" si="10"/>
        <v>469,216</v>
      </c>
      <c r="W99" s="35" t="str">
        <f t="shared" si="10"/>
        <v>4,405,545</v>
      </c>
    </row>
    <row r="100" ht="15.75" customHeight="1">
      <c r="A100" s="36" t="s">
        <v>53</v>
      </c>
      <c r="B100" s="37" t="s">
        <v>48</v>
      </c>
      <c r="C100" s="37" t="s">
        <v>25</v>
      </c>
      <c r="D100" s="24" t="s">
        <v>26</v>
      </c>
      <c r="E100" s="25">
        <v>0.0</v>
      </c>
      <c r="F100" s="26">
        <v>46101.2803174</v>
      </c>
      <c r="G100" s="26">
        <v>330053.70268054015</v>
      </c>
      <c r="H100" s="22" t="str">
        <f t="shared" si="4"/>
        <v>376,155</v>
      </c>
      <c r="I100" s="26">
        <v>113656.80666122006</v>
      </c>
      <c r="J100" s="26">
        <v>878820.0530689217</v>
      </c>
      <c r="K100" s="26">
        <v>626379.2133737964</v>
      </c>
      <c r="L100" s="26">
        <v>118749.73328002005</v>
      </c>
      <c r="M100" s="26">
        <v>66623.10075863001</v>
      </c>
      <c r="N100" s="23" t="str">
        <f t="shared" si="5"/>
        <v>2,180,384</v>
      </c>
      <c r="O100" s="34"/>
    </row>
    <row r="101" ht="15.75" customHeight="1">
      <c r="A101" s="9"/>
      <c r="D101" s="24" t="s">
        <v>27</v>
      </c>
      <c r="E101" s="25">
        <v>14468.48103162</v>
      </c>
      <c r="F101" s="26">
        <v>0.0</v>
      </c>
      <c r="G101" s="26">
        <v>230470.08009690986</v>
      </c>
      <c r="H101" s="22" t="str">
        <f t="shared" si="4"/>
        <v>230,470</v>
      </c>
      <c r="I101" s="26">
        <v>97663.91801005</v>
      </c>
      <c r="J101" s="26">
        <v>917431.6987345405</v>
      </c>
      <c r="K101" s="26">
        <v>630019.6134121708</v>
      </c>
      <c r="L101" s="26">
        <v>197149.02823033993</v>
      </c>
      <c r="M101" s="26">
        <v>30041.47497579</v>
      </c>
      <c r="N101" s="23" t="str">
        <f t="shared" si="5"/>
        <v>2,117,244</v>
      </c>
      <c r="O101" s="34"/>
    </row>
    <row r="102" ht="15.75" customHeight="1">
      <c r="A102" s="9"/>
      <c r="D102" s="24" t="s">
        <v>28</v>
      </c>
      <c r="E102" s="25">
        <v>0.0</v>
      </c>
      <c r="F102" s="26">
        <v>0.0</v>
      </c>
      <c r="G102" s="26">
        <v>258549.54422264014</v>
      </c>
      <c r="H102" s="22" t="str">
        <f t="shared" si="4"/>
        <v>258,550</v>
      </c>
      <c r="I102" s="26">
        <v>48505.43692086999</v>
      </c>
      <c r="J102" s="26">
        <v>500807.39152661985</v>
      </c>
      <c r="K102" s="26">
        <v>528106.7142490504</v>
      </c>
      <c r="L102" s="26">
        <v>73181.69146828998</v>
      </c>
      <c r="M102" s="26">
        <v>16116.900168400001</v>
      </c>
      <c r="N102" s="23" t="str">
        <f t="shared" si="5"/>
        <v>1,425,268</v>
      </c>
      <c r="O102" s="34"/>
    </row>
    <row r="103" ht="15.75" customHeight="1">
      <c r="A103" s="9"/>
      <c r="D103" s="24" t="s">
        <v>29</v>
      </c>
      <c r="E103" s="25">
        <v>0.0</v>
      </c>
      <c r="F103" s="26">
        <v>0.0</v>
      </c>
      <c r="G103" s="26">
        <v>211162.02661730986</v>
      </c>
      <c r="H103" s="22" t="str">
        <f t="shared" si="4"/>
        <v>211,162</v>
      </c>
      <c r="I103" s="26">
        <v>5015.341486560002</v>
      </c>
      <c r="J103" s="26">
        <v>714833.847520619</v>
      </c>
      <c r="K103" s="26">
        <v>359512.8555221207</v>
      </c>
      <c r="L103" s="26">
        <v>38177.35883637</v>
      </c>
      <c r="M103" s="26">
        <v>39933.21293204002</v>
      </c>
      <c r="N103" s="23" t="str">
        <f t="shared" si="5"/>
        <v>1,368,635</v>
      </c>
      <c r="O103" s="34"/>
    </row>
    <row r="104" ht="15.75" customHeight="1">
      <c r="A104" s="9"/>
      <c r="D104" s="24" t="s">
        <v>30</v>
      </c>
      <c r="E104" s="25">
        <v>482.7554586</v>
      </c>
      <c r="F104" s="26">
        <v>0.0</v>
      </c>
      <c r="G104" s="26">
        <v>222232.32039413016</v>
      </c>
      <c r="H104" s="22" t="str">
        <f t="shared" si="4"/>
        <v>222,232</v>
      </c>
      <c r="I104" s="26">
        <v>22533.717232760006</v>
      </c>
      <c r="J104" s="26">
        <v>786521.4176832399</v>
      </c>
      <c r="K104" s="26">
        <v>569503.7859454906</v>
      </c>
      <c r="L104" s="26">
        <v>64717.824611719996</v>
      </c>
      <c r="M104" s="26">
        <v>33056.88924397999</v>
      </c>
      <c r="N104" s="23" t="str">
        <f t="shared" si="5"/>
        <v>1,699,049</v>
      </c>
      <c r="O104" s="34"/>
    </row>
    <row r="105" ht="15.75" customHeight="1">
      <c r="A105" s="9"/>
      <c r="D105" s="24" t="s">
        <v>31</v>
      </c>
      <c r="E105" s="25">
        <v>1869.1359188700003</v>
      </c>
      <c r="F105" s="26">
        <v>0.0</v>
      </c>
      <c r="G105" s="26">
        <v>62929.70592130001</v>
      </c>
      <c r="H105" s="22" t="str">
        <f t="shared" si="4"/>
        <v>62,930</v>
      </c>
      <c r="I105" s="26">
        <v>37204.34137005002</v>
      </c>
      <c r="J105" s="26">
        <v>530978.8661317795</v>
      </c>
      <c r="K105" s="26">
        <v>877188.6655341604</v>
      </c>
      <c r="L105" s="26">
        <v>37758.582862890005</v>
      </c>
      <c r="M105" s="26">
        <v>15556.756170799994</v>
      </c>
      <c r="N105" s="23" t="str">
        <f t="shared" si="5"/>
        <v>1,563,486</v>
      </c>
      <c r="O105" s="34"/>
    </row>
    <row r="106" ht="15.75" customHeight="1">
      <c r="A106" s="9"/>
      <c r="D106" s="24" t="s">
        <v>32</v>
      </c>
      <c r="E106" s="25">
        <v>0.0</v>
      </c>
      <c r="F106" s="26">
        <v>0.0</v>
      </c>
      <c r="G106" s="26">
        <v>159157.95253827985</v>
      </c>
      <c r="H106" s="22" t="str">
        <f t="shared" si="4"/>
        <v>159,158</v>
      </c>
      <c r="I106" s="26">
        <v>65653.83370314</v>
      </c>
      <c r="J106" s="26">
        <v>646425.4157089203</v>
      </c>
      <c r="K106" s="26">
        <v>439575.6323809901</v>
      </c>
      <c r="L106" s="26">
        <v>151206.19350558007</v>
      </c>
      <c r="M106" s="26">
        <v>49519.70473644</v>
      </c>
      <c r="N106" s="23" t="str">
        <f t="shared" si="5"/>
        <v>1,511,539</v>
      </c>
      <c r="O106" s="34"/>
    </row>
    <row r="107" ht="15.75" customHeight="1">
      <c r="A107" s="9"/>
      <c r="D107" s="24" t="s">
        <v>33</v>
      </c>
      <c r="E107" s="25">
        <v>0.0</v>
      </c>
      <c r="F107" s="26">
        <v>0.0</v>
      </c>
      <c r="G107" s="26">
        <v>157009.18404733003</v>
      </c>
      <c r="H107" s="22" t="str">
        <f t="shared" si="4"/>
        <v>157,009</v>
      </c>
      <c r="I107" s="26">
        <v>27897.57517512</v>
      </c>
      <c r="J107" s="26">
        <v>332398.52177272027</v>
      </c>
      <c r="K107" s="26">
        <v>421502.8191957701</v>
      </c>
      <c r="L107" s="26">
        <v>99089.19137525</v>
      </c>
      <c r="M107" s="26">
        <v>66946.54349268998</v>
      </c>
      <c r="N107" s="23" t="str">
        <f t="shared" si="5"/>
        <v>1,104,844</v>
      </c>
      <c r="O107" s="34"/>
      <c r="P107" s="35" t="str">
        <f>AVERAGE(E100:E107)</f>
        <v>2,103</v>
      </c>
      <c r="Q107" s="35" t="str">
        <f t="shared" ref="Q107:W107" si="11">AVERAGE(H100:H107)</f>
        <v>209,708</v>
      </c>
      <c r="R107" s="35" t="str">
        <f t="shared" si="11"/>
        <v>52,266</v>
      </c>
      <c r="S107" s="35" t="str">
        <f t="shared" si="11"/>
        <v>663,527</v>
      </c>
      <c r="T107" s="35" t="str">
        <f t="shared" si="11"/>
        <v>556,474</v>
      </c>
      <c r="U107" s="35" t="str">
        <f t="shared" si="11"/>
        <v>97,504</v>
      </c>
      <c r="V107" s="35" t="str">
        <f t="shared" si="11"/>
        <v>39,724</v>
      </c>
      <c r="W107" s="35" t="str">
        <f t="shared" si="11"/>
        <v>1,621,306</v>
      </c>
    </row>
    <row r="108" ht="15.75" customHeight="1">
      <c r="A108" s="36" t="s">
        <v>54</v>
      </c>
      <c r="B108" s="37" t="s">
        <v>48</v>
      </c>
      <c r="C108" s="37" t="s">
        <v>25</v>
      </c>
      <c r="D108" s="24" t="s">
        <v>26</v>
      </c>
      <c r="E108" s="25">
        <v>228665.58470175002</v>
      </c>
      <c r="F108" s="26">
        <v>114329.05981937003</v>
      </c>
      <c r="G108" s="26">
        <v>9030520.469078334</v>
      </c>
      <c r="H108" s="22" t="str">
        <f t="shared" si="4"/>
        <v>9,144,850</v>
      </c>
      <c r="I108" s="26">
        <v>4394578.611388854</v>
      </c>
      <c r="J108" s="26">
        <v>4672499.968297282</v>
      </c>
      <c r="K108" s="26">
        <v>2378394.1479578316</v>
      </c>
      <c r="L108" s="26">
        <v>1652043.5021069902</v>
      </c>
      <c r="M108" s="26">
        <v>2366308.86375249</v>
      </c>
      <c r="N108" s="23" t="str">
        <f t="shared" si="5"/>
        <v>24,837,340</v>
      </c>
      <c r="O108" s="34"/>
    </row>
    <row r="109" ht="15.75" customHeight="1">
      <c r="A109" s="9"/>
      <c r="D109" s="24" t="s">
        <v>27</v>
      </c>
      <c r="E109" s="25">
        <v>272221.27613470977</v>
      </c>
      <c r="F109" s="26">
        <v>103668.33348968001</v>
      </c>
      <c r="G109" s="26">
        <v>8966415.335734036</v>
      </c>
      <c r="H109" s="22" t="str">
        <f t="shared" si="4"/>
        <v>9,070,084</v>
      </c>
      <c r="I109" s="26">
        <v>4732773.992014394</v>
      </c>
      <c r="J109" s="26">
        <v>4629962.264030352</v>
      </c>
      <c r="K109" s="26">
        <v>2189388.231652345</v>
      </c>
      <c r="L109" s="26">
        <v>1823767.9045003122</v>
      </c>
      <c r="M109" s="26">
        <v>3027576.4095551656</v>
      </c>
      <c r="N109" s="23" t="str">
        <f t="shared" si="5"/>
        <v>25,745,774</v>
      </c>
      <c r="O109" s="34"/>
    </row>
    <row r="110" ht="15.75" customHeight="1">
      <c r="A110" s="9"/>
      <c r="D110" s="24" t="s">
        <v>28</v>
      </c>
      <c r="E110" s="25">
        <v>176627.46053888006</v>
      </c>
      <c r="F110" s="26">
        <v>100326.54612923997</v>
      </c>
      <c r="G110" s="26">
        <v>8737750.083557991</v>
      </c>
      <c r="H110" s="22" t="str">
        <f t="shared" si="4"/>
        <v>8,838,077</v>
      </c>
      <c r="I110" s="26">
        <v>3534616.7694817446</v>
      </c>
      <c r="J110" s="26">
        <v>5279651.733585716</v>
      </c>
      <c r="K110" s="26">
        <v>1580807.293768141</v>
      </c>
      <c r="L110" s="26">
        <v>1580523.5095198741</v>
      </c>
      <c r="M110" s="26">
        <v>2833844.6522562886</v>
      </c>
      <c r="N110" s="23" t="str">
        <f t="shared" si="5"/>
        <v>23,824,148</v>
      </c>
      <c r="O110" s="34"/>
    </row>
    <row r="111" ht="15.75" customHeight="1">
      <c r="A111" s="9"/>
      <c r="D111" s="24" t="s">
        <v>29</v>
      </c>
      <c r="E111" s="25">
        <v>283699.6974496498</v>
      </c>
      <c r="F111" s="26">
        <v>137116.33397645995</v>
      </c>
      <c r="G111" s="26">
        <v>8998247.37342877</v>
      </c>
      <c r="H111" s="22" t="str">
        <f t="shared" si="4"/>
        <v>9,135,364</v>
      </c>
      <c r="I111" s="26">
        <v>3677241.087068169</v>
      </c>
      <c r="J111" s="26">
        <v>4153018.892741526</v>
      </c>
      <c r="K111" s="26">
        <v>1365218.807266401</v>
      </c>
      <c r="L111" s="26">
        <v>1366660.0881664874</v>
      </c>
      <c r="M111" s="26">
        <v>2644142.6383139715</v>
      </c>
      <c r="N111" s="23" t="str">
        <f t="shared" si="5"/>
        <v>22,625,345</v>
      </c>
      <c r="O111" s="34"/>
    </row>
    <row r="112" ht="15.75" customHeight="1">
      <c r="A112" s="9"/>
      <c r="D112" s="24" t="s">
        <v>30</v>
      </c>
      <c r="E112" s="25">
        <v>277691.93072685983</v>
      </c>
      <c r="F112" s="26">
        <v>69166.27732953</v>
      </c>
      <c r="G112" s="26">
        <v>7328566.2610000055</v>
      </c>
      <c r="H112" s="22" t="str">
        <f t="shared" si="4"/>
        <v>7,397,733</v>
      </c>
      <c r="I112" s="26">
        <v>2740985.039715755</v>
      </c>
      <c r="J112" s="26">
        <v>2872762.715576813</v>
      </c>
      <c r="K112" s="26">
        <v>1251450.992062742</v>
      </c>
      <c r="L112" s="26">
        <v>1060737.1194828977</v>
      </c>
      <c r="M112" s="26">
        <v>2397742.8777097594</v>
      </c>
      <c r="N112" s="23" t="str">
        <f t="shared" si="5"/>
        <v>17,999,103</v>
      </c>
      <c r="O112" s="34"/>
    </row>
    <row r="113" ht="15.75" customHeight="1">
      <c r="A113" s="9"/>
      <c r="D113" s="24" t="s">
        <v>31</v>
      </c>
      <c r="E113" s="25">
        <v>301375.14538780996</v>
      </c>
      <c r="F113" s="26">
        <v>7086.699792250001</v>
      </c>
      <c r="G113" s="26">
        <v>8031130.668538949</v>
      </c>
      <c r="H113" s="22" t="str">
        <f t="shared" si="4"/>
        <v>8,038,217</v>
      </c>
      <c r="I113" s="26">
        <v>2692179.2285710233</v>
      </c>
      <c r="J113" s="26">
        <v>2784445.8166992404</v>
      </c>
      <c r="K113" s="26">
        <v>1118126.1931192998</v>
      </c>
      <c r="L113" s="26">
        <v>1187670.3398612821</v>
      </c>
      <c r="M113" s="26">
        <v>1779826.0447733824</v>
      </c>
      <c r="N113" s="23" t="str">
        <f t="shared" si="5"/>
        <v>17,901,840</v>
      </c>
      <c r="O113" s="34"/>
    </row>
    <row r="114" ht="15.75" customHeight="1">
      <c r="A114" s="9"/>
      <c r="D114" s="24" t="s">
        <v>32</v>
      </c>
      <c r="E114" s="25">
        <v>333469.24457688973</v>
      </c>
      <c r="F114" s="26">
        <v>39372.9591526</v>
      </c>
      <c r="G114" s="26">
        <v>6542488.36740705</v>
      </c>
      <c r="H114" s="22" t="str">
        <f t="shared" si="4"/>
        <v>6,581,861</v>
      </c>
      <c r="I114" s="26">
        <v>2769476.319459465</v>
      </c>
      <c r="J114" s="26">
        <v>2121942.9753810405</v>
      </c>
      <c r="K114" s="26">
        <v>1115302.19746331</v>
      </c>
      <c r="L114" s="26">
        <v>966692.31833791</v>
      </c>
      <c r="M114" s="26">
        <v>1481543.6491886112</v>
      </c>
      <c r="N114" s="23" t="str">
        <f t="shared" si="5"/>
        <v>15,370,288</v>
      </c>
      <c r="O114" s="34"/>
    </row>
    <row r="115" ht="15.75" customHeight="1">
      <c r="A115" s="9"/>
      <c r="D115" s="24" t="s">
        <v>33</v>
      </c>
      <c r="E115" s="25">
        <v>195177.19192510005</v>
      </c>
      <c r="F115" s="26">
        <v>20489.356971210003</v>
      </c>
      <c r="G115" s="26">
        <v>7059014.620923902</v>
      </c>
      <c r="H115" s="22" t="str">
        <f t="shared" si="4"/>
        <v>7,079,504</v>
      </c>
      <c r="I115" s="26">
        <v>2052387.9617517216</v>
      </c>
      <c r="J115" s="26">
        <v>1895005.390466155</v>
      </c>
      <c r="K115" s="26">
        <v>729847.2848734906</v>
      </c>
      <c r="L115" s="26">
        <v>867437.1911035185</v>
      </c>
      <c r="M115" s="26">
        <v>2042956.8658180533</v>
      </c>
      <c r="N115" s="23" t="str">
        <f t="shared" si="5"/>
        <v>14,862,316</v>
      </c>
      <c r="O115" s="34"/>
      <c r="P115" s="35" t="str">
        <f>AVERAGE(E108:E115)</f>
        <v>258,616</v>
      </c>
      <c r="Q115" s="35" t="str">
        <f t="shared" ref="Q115:W115" si="12">AVERAGE(H108:H115)</f>
        <v>8,160,711</v>
      </c>
      <c r="R115" s="35" t="str">
        <f t="shared" si="12"/>
        <v>3,324,280</v>
      </c>
      <c r="S115" s="35" t="str">
        <f t="shared" si="12"/>
        <v>3,551,161</v>
      </c>
      <c r="T115" s="35" t="str">
        <f t="shared" si="12"/>
        <v>1,466,067</v>
      </c>
      <c r="U115" s="35" t="str">
        <f t="shared" si="12"/>
        <v>1,313,191</v>
      </c>
      <c r="V115" s="35" t="str">
        <f t="shared" si="12"/>
        <v>2,321,743</v>
      </c>
      <c r="W115" s="35" t="str">
        <f t="shared" si="12"/>
        <v>20,395,769</v>
      </c>
    </row>
    <row r="116" ht="15.75" customHeight="1">
      <c r="A116" s="36" t="s">
        <v>55</v>
      </c>
      <c r="B116" s="37" t="s">
        <v>48</v>
      </c>
      <c r="C116" s="37" t="s">
        <v>25</v>
      </c>
      <c r="D116" s="24" t="s">
        <v>26</v>
      </c>
      <c r="E116" s="25">
        <v>0.0</v>
      </c>
      <c r="F116" s="26">
        <v>0.0</v>
      </c>
      <c r="G116" s="26">
        <v>15281.896184740002</v>
      </c>
      <c r="H116" s="22" t="str">
        <f t="shared" si="4"/>
        <v>15,282</v>
      </c>
      <c r="I116" s="26">
        <v>1898.1576346000002</v>
      </c>
      <c r="J116" s="26">
        <v>0.0</v>
      </c>
      <c r="K116" s="26">
        <v>0.0</v>
      </c>
      <c r="L116" s="26">
        <v>134274.29342694</v>
      </c>
      <c r="M116" s="26">
        <v>178198.32239358</v>
      </c>
      <c r="N116" s="23" t="str">
        <f t="shared" si="5"/>
        <v>329,653</v>
      </c>
      <c r="O116" s="34"/>
    </row>
    <row r="117" ht="15.75" customHeight="1">
      <c r="A117" s="9"/>
      <c r="D117" s="24" t="s">
        <v>27</v>
      </c>
      <c r="E117" s="25">
        <v>0.0</v>
      </c>
      <c r="F117" s="26">
        <v>0.0</v>
      </c>
      <c r="G117" s="26">
        <v>0.0</v>
      </c>
      <c r="H117" s="22" t="str">
        <f t="shared" si="4"/>
        <v>0</v>
      </c>
      <c r="I117" s="26">
        <v>4904.977556000001</v>
      </c>
      <c r="J117" s="26">
        <v>3732.1614560000003</v>
      </c>
      <c r="K117" s="26">
        <v>0.0</v>
      </c>
      <c r="L117" s="26">
        <v>203978.13927403005</v>
      </c>
      <c r="M117" s="26">
        <v>328628.71299493994</v>
      </c>
      <c r="N117" s="23" t="str">
        <f t="shared" si="5"/>
        <v>541,244</v>
      </c>
      <c r="O117" s="34"/>
    </row>
    <row r="118" ht="15.75" customHeight="1">
      <c r="A118" s="9"/>
      <c r="D118" s="24" t="s">
        <v>28</v>
      </c>
      <c r="E118" s="25">
        <v>0.0</v>
      </c>
      <c r="F118" s="26">
        <v>0.0</v>
      </c>
      <c r="G118" s="26">
        <v>0.0</v>
      </c>
      <c r="H118" s="22" t="str">
        <f t="shared" si="4"/>
        <v>0</v>
      </c>
      <c r="I118" s="26">
        <v>0.0</v>
      </c>
      <c r="J118" s="26">
        <v>0.0</v>
      </c>
      <c r="K118" s="26">
        <v>759.8830624</v>
      </c>
      <c r="L118" s="26">
        <v>67728.70845600999</v>
      </c>
      <c r="M118" s="26">
        <v>202474.32633462996</v>
      </c>
      <c r="N118" s="23" t="str">
        <f t="shared" si="5"/>
        <v>270,963</v>
      </c>
      <c r="O118" s="34"/>
    </row>
    <row r="119" ht="15.75" customHeight="1">
      <c r="A119" s="9"/>
      <c r="D119" s="24" t="s">
        <v>29</v>
      </c>
      <c r="E119" s="25">
        <v>0.0</v>
      </c>
      <c r="F119" s="26">
        <v>0.0</v>
      </c>
      <c r="G119" s="26">
        <v>8235.85603203</v>
      </c>
      <c r="H119" s="22" t="str">
        <f t="shared" si="4"/>
        <v>8,236</v>
      </c>
      <c r="I119" s="26">
        <v>0.0</v>
      </c>
      <c r="J119" s="26">
        <v>0.0</v>
      </c>
      <c r="K119" s="26">
        <v>1982.2632987799998</v>
      </c>
      <c r="L119" s="26">
        <v>75592.56536953</v>
      </c>
      <c r="M119" s="26">
        <v>388035.9663108797</v>
      </c>
      <c r="N119" s="23" t="str">
        <f t="shared" si="5"/>
        <v>473,847</v>
      </c>
      <c r="O119" s="34"/>
    </row>
    <row r="120" ht="15.75" customHeight="1">
      <c r="A120" s="9"/>
      <c r="D120" s="24" t="s">
        <v>30</v>
      </c>
      <c r="E120" s="25">
        <v>573.81333052</v>
      </c>
      <c r="F120" s="26">
        <v>0.0</v>
      </c>
      <c r="G120" s="26">
        <v>0.0</v>
      </c>
      <c r="H120" s="22" t="str">
        <f t="shared" si="4"/>
        <v>0</v>
      </c>
      <c r="I120" s="26">
        <v>1012.8949764600002</v>
      </c>
      <c r="J120" s="26">
        <v>772.3131222000001</v>
      </c>
      <c r="K120" s="26">
        <v>2050.2977760000003</v>
      </c>
      <c r="L120" s="26">
        <v>79190.32323902</v>
      </c>
      <c r="M120" s="26">
        <v>295456.94545804</v>
      </c>
      <c r="N120" s="23" t="str">
        <f t="shared" si="5"/>
        <v>379,057</v>
      </c>
      <c r="O120" s="34"/>
    </row>
    <row r="121" ht="15.75" customHeight="1">
      <c r="A121" s="9"/>
      <c r="D121" s="24" t="s">
        <v>31</v>
      </c>
      <c r="E121" s="25">
        <v>0.0</v>
      </c>
      <c r="F121" s="26">
        <v>0.0</v>
      </c>
      <c r="G121" s="26">
        <v>7532.409504</v>
      </c>
      <c r="H121" s="22" t="str">
        <f t="shared" si="4"/>
        <v>7,532</v>
      </c>
      <c r="I121" s="26">
        <v>0.0</v>
      </c>
      <c r="J121" s="26">
        <v>0.0</v>
      </c>
      <c r="K121" s="26">
        <v>1928.7183163799998</v>
      </c>
      <c r="L121" s="26">
        <v>105427.33435777</v>
      </c>
      <c r="M121" s="26">
        <v>209223.78203390996</v>
      </c>
      <c r="N121" s="23" t="str">
        <f t="shared" si="5"/>
        <v>324,112</v>
      </c>
      <c r="O121" s="34"/>
    </row>
    <row r="122" ht="15.75" customHeight="1">
      <c r="A122" s="9"/>
      <c r="D122" s="24" t="s">
        <v>32</v>
      </c>
      <c r="E122" s="25">
        <v>335.58808932</v>
      </c>
      <c r="F122" s="26">
        <v>0.0</v>
      </c>
      <c r="G122" s="26">
        <v>0.0</v>
      </c>
      <c r="H122" s="22" t="str">
        <f t="shared" si="4"/>
        <v>0</v>
      </c>
      <c r="I122" s="26">
        <v>1177.250557</v>
      </c>
      <c r="J122" s="26">
        <v>0.0</v>
      </c>
      <c r="K122" s="26">
        <v>0.0</v>
      </c>
      <c r="L122" s="26">
        <v>12847.87560872</v>
      </c>
      <c r="M122" s="26">
        <v>113501.92718754003</v>
      </c>
      <c r="N122" s="23" t="str">
        <f t="shared" si="5"/>
        <v>127,863</v>
      </c>
      <c r="O122" s="34"/>
    </row>
    <row r="123" ht="15.75" customHeight="1">
      <c r="A123" s="9"/>
      <c r="D123" s="24" t="s">
        <v>33</v>
      </c>
      <c r="E123" s="25">
        <v>0.0</v>
      </c>
      <c r="F123" s="26">
        <v>9131.429117680003</v>
      </c>
      <c r="G123" s="26">
        <v>1400.6991299000001</v>
      </c>
      <c r="H123" s="22" t="str">
        <f t="shared" si="4"/>
        <v>10,532</v>
      </c>
      <c r="I123" s="26">
        <v>0.0</v>
      </c>
      <c r="J123" s="26">
        <v>0.0</v>
      </c>
      <c r="K123" s="26">
        <v>2803.7381226400003</v>
      </c>
      <c r="L123" s="26">
        <v>20675.115229839997</v>
      </c>
      <c r="M123" s="26">
        <v>402359.12001638993</v>
      </c>
      <c r="N123" s="23" t="str">
        <f t="shared" si="5"/>
        <v>436,370</v>
      </c>
      <c r="O123" s="34"/>
      <c r="P123" s="35" t="str">
        <f>AVERAGE(E116:E123)</f>
        <v>114</v>
      </c>
      <c r="Q123" s="35" t="str">
        <f t="shared" ref="Q123:W123" si="13">AVERAGE(H116:H123)</f>
        <v>5,198</v>
      </c>
      <c r="R123" s="35" t="str">
        <f t="shared" si="13"/>
        <v>1,124</v>
      </c>
      <c r="S123" s="35" t="str">
        <f t="shared" si="13"/>
        <v>563</v>
      </c>
      <c r="T123" s="35" t="str">
        <f t="shared" si="13"/>
        <v>1,191</v>
      </c>
      <c r="U123" s="35" t="str">
        <f t="shared" si="13"/>
        <v>87,464</v>
      </c>
      <c r="V123" s="35" t="str">
        <f t="shared" si="13"/>
        <v>264,735</v>
      </c>
      <c r="W123" s="35" t="str">
        <f t="shared" si="13"/>
        <v>360,388</v>
      </c>
    </row>
    <row r="124" ht="15.75" customHeight="1">
      <c r="A124" s="36" t="s">
        <v>56</v>
      </c>
      <c r="B124" s="37" t="s">
        <v>48</v>
      </c>
      <c r="C124" s="37" t="s">
        <v>25</v>
      </c>
      <c r="D124" s="24" t="s">
        <v>26</v>
      </c>
      <c r="E124" s="25">
        <v>0.0</v>
      </c>
      <c r="F124" s="26">
        <v>46101.2803174</v>
      </c>
      <c r="G124" s="26">
        <v>617607.1244997805</v>
      </c>
      <c r="H124" s="22" t="str">
        <f t="shared" si="4"/>
        <v>663,708</v>
      </c>
      <c r="I124" s="26">
        <v>599569.9146482495</v>
      </c>
      <c r="J124" s="26">
        <v>595652.3111822407</v>
      </c>
      <c r="K124" s="26">
        <v>416364.0715978411</v>
      </c>
      <c r="L124" s="26">
        <v>615560.9609865405</v>
      </c>
      <c r="M124" s="26">
        <v>493872.6099276801</v>
      </c>
      <c r="N124" s="23" t="str">
        <f t="shared" si="5"/>
        <v>3,384,728</v>
      </c>
      <c r="O124" s="34"/>
    </row>
    <row r="125" ht="15.75" customHeight="1">
      <c r="A125" s="9"/>
      <c r="D125" s="24" t="s">
        <v>27</v>
      </c>
      <c r="E125" s="25">
        <v>7695.2454754400005</v>
      </c>
      <c r="F125" s="26">
        <v>0.0</v>
      </c>
      <c r="G125" s="26">
        <v>579320.3612879396</v>
      </c>
      <c r="H125" s="22" t="str">
        <f t="shared" si="4"/>
        <v>579,320</v>
      </c>
      <c r="I125" s="26">
        <v>616589.3070661809</v>
      </c>
      <c r="J125" s="26">
        <v>484964.91851577995</v>
      </c>
      <c r="K125" s="26">
        <v>325552.7771568304</v>
      </c>
      <c r="L125" s="26">
        <v>409182.11435404024</v>
      </c>
      <c r="M125" s="26">
        <v>490992.62345456</v>
      </c>
      <c r="N125" s="23" t="str">
        <f t="shared" si="5"/>
        <v>2,914,297</v>
      </c>
      <c r="O125" s="34"/>
    </row>
    <row r="126" ht="15.75" customHeight="1">
      <c r="A126" s="9"/>
      <c r="D126" s="24" t="s">
        <v>28</v>
      </c>
      <c r="E126" s="25">
        <v>1757.0345832899998</v>
      </c>
      <c r="F126" s="26">
        <v>0.0</v>
      </c>
      <c r="G126" s="26">
        <v>298596.7834690698</v>
      </c>
      <c r="H126" s="22" t="str">
        <f t="shared" si="4"/>
        <v>298,597</v>
      </c>
      <c r="I126" s="26">
        <v>285057.7256825296</v>
      </c>
      <c r="J126" s="26">
        <v>131257.81722265005</v>
      </c>
      <c r="K126" s="26">
        <v>144281.6348550901</v>
      </c>
      <c r="L126" s="26">
        <v>300205.7300097893</v>
      </c>
      <c r="M126" s="26">
        <v>389726.83074984024</v>
      </c>
      <c r="N126" s="23" t="str">
        <f t="shared" si="5"/>
        <v>1,550,884</v>
      </c>
      <c r="O126" s="34"/>
    </row>
    <row r="127" ht="15.75" customHeight="1">
      <c r="A127" s="9"/>
      <c r="D127" s="24" t="s">
        <v>29</v>
      </c>
      <c r="E127" s="25">
        <v>9498.96256624</v>
      </c>
      <c r="F127" s="26">
        <v>0.0</v>
      </c>
      <c r="G127" s="26">
        <v>283613.3717657501</v>
      </c>
      <c r="H127" s="22" t="str">
        <f t="shared" si="4"/>
        <v>283,613</v>
      </c>
      <c r="I127" s="26">
        <v>219288.65005609984</v>
      </c>
      <c r="J127" s="26">
        <v>240483.64383880995</v>
      </c>
      <c r="K127" s="26">
        <v>184394.97561614006</v>
      </c>
      <c r="L127" s="26">
        <v>273339.0279322605</v>
      </c>
      <c r="M127" s="26">
        <v>296423.2621069602</v>
      </c>
      <c r="N127" s="23" t="str">
        <f t="shared" si="5"/>
        <v>1,507,042</v>
      </c>
      <c r="O127" s="34"/>
    </row>
    <row r="128" ht="15.75" customHeight="1">
      <c r="A128" s="9"/>
      <c r="D128" s="24" t="s">
        <v>30</v>
      </c>
      <c r="E128" s="25">
        <v>6951.379796179999</v>
      </c>
      <c r="F128" s="26">
        <v>0.0</v>
      </c>
      <c r="G128" s="26">
        <v>415123.59300284</v>
      </c>
      <c r="H128" s="22" t="str">
        <f t="shared" si="4"/>
        <v>415,124</v>
      </c>
      <c r="I128" s="26">
        <v>283742.0230554101</v>
      </c>
      <c r="J128" s="26">
        <v>126483.37359883996</v>
      </c>
      <c r="K128" s="26">
        <v>353899.98404147</v>
      </c>
      <c r="L128" s="26">
        <v>478701.7138927597</v>
      </c>
      <c r="M128" s="26">
        <v>403973.2188385494</v>
      </c>
      <c r="N128" s="23" t="str">
        <f t="shared" si="5"/>
        <v>2,068,875</v>
      </c>
      <c r="O128" s="34"/>
    </row>
    <row r="129" ht="15.75" customHeight="1">
      <c r="A129" s="9"/>
      <c r="D129" s="24" t="s">
        <v>31</v>
      </c>
      <c r="E129" s="25">
        <v>1399.3493779199998</v>
      </c>
      <c r="F129" s="26">
        <v>0.0</v>
      </c>
      <c r="G129" s="26">
        <v>799999.1056762091</v>
      </c>
      <c r="H129" s="22" t="str">
        <f t="shared" si="4"/>
        <v>799,999</v>
      </c>
      <c r="I129" s="26">
        <v>198596.22619535006</v>
      </c>
      <c r="J129" s="26">
        <v>120553.44079919</v>
      </c>
      <c r="K129" s="26">
        <v>140538.05173639</v>
      </c>
      <c r="L129" s="26">
        <v>264492.3627185597</v>
      </c>
      <c r="M129" s="26">
        <v>231840.27784474991</v>
      </c>
      <c r="N129" s="23" t="str">
        <f t="shared" si="5"/>
        <v>1,757,419</v>
      </c>
      <c r="O129" s="34"/>
    </row>
    <row r="130" ht="15.75" customHeight="1">
      <c r="A130" s="9"/>
      <c r="D130" s="24" t="s">
        <v>32</v>
      </c>
      <c r="E130" s="25">
        <v>18362.78327454</v>
      </c>
      <c r="F130" s="26">
        <v>0.0</v>
      </c>
      <c r="G130" s="26">
        <v>183346.06163364003</v>
      </c>
      <c r="H130" s="22" t="str">
        <f t="shared" si="4"/>
        <v>183,346</v>
      </c>
      <c r="I130" s="26">
        <v>212484.36607998013</v>
      </c>
      <c r="J130" s="26">
        <v>26287.06987218</v>
      </c>
      <c r="K130" s="26">
        <v>106893.95532218</v>
      </c>
      <c r="L130" s="26">
        <v>233775.04816169004</v>
      </c>
      <c r="M130" s="26">
        <v>187203.45947283987</v>
      </c>
      <c r="N130" s="23" t="str">
        <f t="shared" si="5"/>
        <v>968,353</v>
      </c>
      <c r="O130" s="34"/>
    </row>
    <row r="131" ht="15.75" customHeight="1">
      <c r="A131" s="9"/>
      <c r="D131" s="24" t="s">
        <v>33</v>
      </c>
      <c r="E131" s="25">
        <v>34174.74213408</v>
      </c>
      <c r="F131" s="26">
        <v>0.0</v>
      </c>
      <c r="G131" s="26">
        <v>167821.88816466008</v>
      </c>
      <c r="H131" s="22" t="str">
        <f t="shared" si="4"/>
        <v>167,822</v>
      </c>
      <c r="I131" s="26">
        <v>201707.5606565001</v>
      </c>
      <c r="J131" s="26">
        <v>81611.97203399999</v>
      </c>
      <c r="K131" s="26">
        <v>181193.2985126202</v>
      </c>
      <c r="L131" s="26">
        <v>203352.64067891</v>
      </c>
      <c r="M131" s="26">
        <v>239052.20708156013</v>
      </c>
      <c r="N131" s="23" t="str">
        <f t="shared" si="5"/>
        <v>1,108,914</v>
      </c>
      <c r="O131" s="34"/>
      <c r="P131" s="35" t="str">
        <f>AVERAGE(E124:E131)</f>
        <v>9,980</v>
      </c>
      <c r="Q131" s="35" t="str">
        <f t="shared" ref="Q131:W131" si="14">AVERAGE(H124:H131)</f>
        <v>423,941</v>
      </c>
      <c r="R131" s="35" t="str">
        <f t="shared" si="14"/>
        <v>327,129</v>
      </c>
      <c r="S131" s="35" t="str">
        <f t="shared" si="14"/>
        <v>225,912</v>
      </c>
      <c r="T131" s="35" t="str">
        <f t="shared" si="14"/>
        <v>231,640</v>
      </c>
      <c r="U131" s="35" t="str">
        <f t="shared" si="14"/>
        <v>347,326</v>
      </c>
      <c r="V131" s="35" t="str">
        <f t="shared" si="14"/>
        <v>341,636</v>
      </c>
      <c r="W131" s="35" t="str">
        <f t="shared" si="14"/>
        <v>1,907,564</v>
      </c>
    </row>
    <row r="132" ht="15.75" customHeight="1">
      <c r="A132" s="36" t="s">
        <v>57</v>
      </c>
      <c r="B132" s="37" t="s">
        <v>48</v>
      </c>
      <c r="C132" s="37" t="s">
        <v>25</v>
      </c>
      <c r="D132" s="24" t="s">
        <v>26</v>
      </c>
      <c r="E132" s="25">
        <v>1644.52015254</v>
      </c>
      <c r="F132" s="26">
        <v>70902.98995799998</v>
      </c>
      <c r="G132" s="26">
        <v>1715842.1005295406</v>
      </c>
      <c r="H132" s="22" t="str">
        <f t="shared" si="4"/>
        <v>1,786,745</v>
      </c>
      <c r="I132" s="26">
        <v>618986.28356348</v>
      </c>
      <c r="J132" s="26">
        <v>2247598.016744804</v>
      </c>
      <c r="K132" s="26">
        <v>737054.9180098702</v>
      </c>
      <c r="L132" s="26">
        <v>148862.65451530003</v>
      </c>
      <c r="M132" s="26">
        <v>685505.1609548206</v>
      </c>
      <c r="N132" s="23" t="str">
        <f t="shared" si="5"/>
        <v>6,226,397</v>
      </c>
      <c r="O132" s="34"/>
    </row>
    <row r="133" ht="15.75" customHeight="1">
      <c r="A133" s="9"/>
      <c r="D133" s="24" t="s">
        <v>27</v>
      </c>
      <c r="E133" s="25">
        <v>2021.2148510399998</v>
      </c>
      <c r="F133" s="26">
        <v>0.0</v>
      </c>
      <c r="G133" s="26">
        <v>1399795.6389368814</v>
      </c>
      <c r="H133" s="22" t="str">
        <f t="shared" si="4"/>
        <v>1,399,796</v>
      </c>
      <c r="I133" s="26">
        <v>405835.4477432806</v>
      </c>
      <c r="J133" s="26">
        <v>1612819.527500085</v>
      </c>
      <c r="K133" s="26">
        <v>557496.211211621</v>
      </c>
      <c r="L133" s="26">
        <v>199288.31906015996</v>
      </c>
      <c r="M133" s="26">
        <v>469121.42743815965</v>
      </c>
      <c r="N133" s="23" t="str">
        <f t="shared" si="5"/>
        <v>4,646,378</v>
      </c>
      <c r="O133" s="34"/>
    </row>
    <row r="134" ht="15.75" customHeight="1">
      <c r="A134" s="9"/>
      <c r="D134" s="24" t="s">
        <v>28</v>
      </c>
      <c r="E134" s="25">
        <v>0.0</v>
      </c>
      <c r="F134" s="26">
        <v>18552.17253744</v>
      </c>
      <c r="G134" s="26">
        <v>1291498.6094474993</v>
      </c>
      <c r="H134" s="22" t="str">
        <f t="shared" si="4"/>
        <v>1,310,051</v>
      </c>
      <c r="I134" s="26">
        <v>357236.8584829899</v>
      </c>
      <c r="J134" s="26">
        <v>1924814.9951893485</v>
      </c>
      <c r="K134" s="26">
        <v>381552.7557620117</v>
      </c>
      <c r="L134" s="26">
        <v>160042.78522576994</v>
      </c>
      <c r="M134" s="26">
        <v>265914.1626002398</v>
      </c>
      <c r="N134" s="23" t="str">
        <f t="shared" si="5"/>
        <v>4,399,612</v>
      </c>
      <c r="O134" s="34"/>
    </row>
    <row r="135" ht="15.75" customHeight="1">
      <c r="A135" s="9"/>
      <c r="D135" s="24" t="s">
        <v>29</v>
      </c>
      <c r="E135" s="25">
        <v>0.0</v>
      </c>
      <c r="F135" s="26">
        <v>3390.4775338200006</v>
      </c>
      <c r="G135" s="26">
        <v>983820.9227721705</v>
      </c>
      <c r="H135" s="22" t="str">
        <f t="shared" si="4"/>
        <v>987,211</v>
      </c>
      <c r="I135" s="26">
        <v>349474.0209103694</v>
      </c>
      <c r="J135" s="26">
        <v>978998.5400639803</v>
      </c>
      <c r="K135" s="26">
        <v>146974.65778454996</v>
      </c>
      <c r="L135" s="26">
        <v>107832.87566196999</v>
      </c>
      <c r="M135" s="26">
        <v>204259.9259226401</v>
      </c>
      <c r="N135" s="23" t="str">
        <f t="shared" si="5"/>
        <v>2,774,751</v>
      </c>
      <c r="O135" s="34"/>
    </row>
    <row r="136" ht="15.75" customHeight="1">
      <c r="A136" s="9"/>
      <c r="D136" s="24" t="s">
        <v>30</v>
      </c>
      <c r="E136" s="25">
        <v>0.0</v>
      </c>
      <c r="F136" s="26">
        <v>0.0</v>
      </c>
      <c r="G136" s="26">
        <v>584065.45696132</v>
      </c>
      <c r="H136" s="22" t="str">
        <f t="shared" si="4"/>
        <v>584,065</v>
      </c>
      <c r="I136" s="26">
        <v>211359.05025617007</v>
      </c>
      <c r="J136" s="26">
        <v>559383.4415707198</v>
      </c>
      <c r="K136" s="26">
        <v>192322.70324613998</v>
      </c>
      <c r="L136" s="26">
        <v>17964.841244180003</v>
      </c>
      <c r="M136" s="26">
        <v>252465.48880659012</v>
      </c>
      <c r="N136" s="23" t="str">
        <f t="shared" si="5"/>
        <v>1,817,561</v>
      </c>
      <c r="O136" s="34"/>
    </row>
    <row r="137" ht="15.75" customHeight="1">
      <c r="A137" s="9"/>
      <c r="D137" s="24" t="s">
        <v>31</v>
      </c>
      <c r="E137" s="25">
        <v>0.0</v>
      </c>
      <c r="F137" s="26">
        <v>0.0</v>
      </c>
      <c r="G137" s="26">
        <v>548015.1461953699</v>
      </c>
      <c r="H137" s="22" t="str">
        <f t="shared" si="4"/>
        <v>548,015</v>
      </c>
      <c r="I137" s="26">
        <v>94549.94133882997</v>
      </c>
      <c r="J137" s="26">
        <v>563696.0171666802</v>
      </c>
      <c r="K137" s="26">
        <v>103100.8920270699</v>
      </c>
      <c r="L137" s="26">
        <v>206464.23037001007</v>
      </c>
      <c r="M137" s="26">
        <v>62480.66732932</v>
      </c>
      <c r="N137" s="23" t="str">
        <f t="shared" si="5"/>
        <v>1,578,307</v>
      </c>
      <c r="O137" s="34"/>
    </row>
    <row r="138" ht="15.75" customHeight="1">
      <c r="A138" s="9"/>
      <c r="D138" s="24" t="s">
        <v>32</v>
      </c>
      <c r="E138" s="25">
        <v>0.0</v>
      </c>
      <c r="F138" s="26">
        <v>0.0</v>
      </c>
      <c r="G138" s="26">
        <v>649775.2077969485</v>
      </c>
      <c r="H138" s="22" t="str">
        <f t="shared" si="4"/>
        <v>649,775</v>
      </c>
      <c r="I138" s="26">
        <v>114072.45183522993</v>
      </c>
      <c r="J138" s="26">
        <v>502878.0802439001</v>
      </c>
      <c r="K138" s="26">
        <v>49483.310221399974</v>
      </c>
      <c r="L138" s="26">
        <v>53270.293889390014</v>
      </c>
      <c r="M138" s="26">
        <v>17565.79860617</v>
      </c>
      <c r="N138" s="23" t="str">
        <f t="shared" si="5"/>
        <v>1,387,045</v>
      </c>
      <c r="O138" s="34"/>
    </row>
    <row r="139" ht="15.75" customHeight="1">
      <c r="A139" s="9"/>
      <c r="D139" s="24" t="s">
        <v>33</v>
      </c>
      <c r="E139" s="25">
        <v>0.0</v>
      </c>
      <c r="F139" s="26">
        <v>0.0</v>
      </c>
      <c r="G139" s="26">
        <v>208097.65015964018</v>
      </c>
      <c r="H139" s="22" t="str">
        <f t="shared" si="4"/>
        <v>208,098</v>
      </c>
      <c r="I139" s="26">
        <v>145319.5671105</v>
      </c>
      <c r="J139" s="26">
        <v>415285.698925769</v>
      </c>
      <c r="K139" s="26">
        <v>59007.68090977</v>
      </c>
      <c r="L139" s="26">
        <v>44778.70850792001</v>
      </c>
      <c r="M139" s="26">
        <v>97342.19213088993</v>
      </c>
      <c r="N139" s="23" t="str">
        <f t="shared" si="5"/>
        <v>969,831</v>
      </c>
      <c r="O139" s="34"/>
      <c r="P139" s="35" t="str">
        <f>AVERAGE(E132:E139)</f>
        <v>458</v>
      </c>
      <c r="Q139" s="35" t="str">
        <f t="shared" ref="Q139:W139" si="15">AVERAGE(H132:H139)</f>
        <v>934,220</v>
      </c>
      <c r="R139" s="35" t="str">
        <f t="shared" si="15"/>
        <v>287,104</v>
      </c>
      <c r="S139" s="35" t="str">
        <f t="shared" si="15"/>
        <v>1,100,684</v>
      </c>
      <c r="T139" s="35" t="str">
        <f t="shared" si="15"/>
        <v>278,374</v>
      </c>
      <c r="U139" s="35" t="str">
        <f t="shared" si="15"/>
        <v>117,313</v>
      </c>
      <c r="V139" s="35" t="str">
        <f t="shared" si="15"/>
        <v>256,832</v>
      </c>
      <c r="W139" s="35" t="str">
        <f t="shared" si="15"/>
        <v>2,974,985</v>
      </c>
    </row>
    <row r="140" ht="15.75" customHeight="1">
      <c r="A140" s="36" t="s">
        <v>58</v>
      </c>
      <c r="B140" s="37" t="s">
        <v>48</v>
      </c>
      <c r="C140" s="37" t="s">
        <v>25</v>
      </c>
      <c r="D140" s="24" t="s">
        <v>26</v>
      </c>
      <c r="E140" s="25">
        <v>89438.66106869</v>
      </c>
      <c r="F140" s="26">
        <v>51201.61327957999</v>
      </c>
      <c r="G140" s="26">
        <v>359638.5943668803</v>
      </c>
      <c r="H140" s="22" t="str">
        <f t="shared" si="4"/>
        <v>410,840</v>
      </c>
      <c r="I140" s="26">
        <v>189411.90545941007</v>
      </c>
      <c r="J140" s="26">
        <v>122642.69424871</v>
      </c>
      <c r="K140" s="26">
        <v>91528.03117078985</v>
      </c>
      <c r="L140" s="26">
        <v>44521.077891770045</v>
      </c>
      <c r="M140" s="26">
        <v>64444.93755552</v>
      </c>
      <c r="N140" s="23" t="str">
        <f t="shared" si="5"/>
        <v>1,012,828</v>
      </c>
      <c r="O140" s="34"/>
    </row>
    <row r="141" ht="15.75" customHeight="1">
      <c r="A141" s="9"/>
      <c r="D141" s="24" t="s">
        <v>27</v>
      </c>
      <c r="E141" s="25">
        <v>78839.73816936999</v>
      </c>
      <c r="F141" s="26">
        <v>18793.43399764</v>
      </c>
      <c r="G141" s="26">
        <v>171029.36915382</v>
      </c>
      <c r="H141" s="22" t="str">
        <f t="shared" si="4"/>
        <v>189,823</v>
      </c>
      <c r="I141" s="26">
        <v>90336.17013456002</v>
      </c>
      <c r="J141" s="26">
        <v>134747.12432330003</v>
      </c>
      <c r="K141" s="26">
        <v>40723.452996379994</v>
      </c>
      <c r="L141" s="26">
        <v>104963.95801606005</v>
      </c>
      <c r="M141" s="26">
        <v>52220.67877963</v>
      </c>
      <c r="N141" s="23" t="str">
        <f t="shared" si="5"/>
        <v>691,654</v>
      </c>
      <c r="O141" s="34"/>
    </row>
    <row r="142" ht="15.75" customHeight="1">
      <c r="A142" s="9"/>
      <c r="D142" s="24" t="s">
        <v>28</v>
      </c>
      <c r="E142" s="25">
        <v>170381.3450678</v>
      </c>
      <c r="F142" s="26">
        <v>4081.54407906</v>
      </c>
      <c r="G142" s="26">
        <v>98277.85918141007</v>
      </c>
      <c r="H142" s="22" t="str">
        <f t="shared" si="4"/>
        <v>102,359</v>
      </c>
      <c r="I142" s="26">
        <v>12816.58542348</v>
      </c>
      <c r="J142" s="26">
        <v>65052.520145810005</v>
      </c>
      <c r="K142" s="26">
        <v>55349.15669677999</v>
      </c>
      <c r="L142" s="26">
        <v>19658.594440869998</v>
      </c>
      <c r="M142" s="26">
        <v>72057.06014136999</v>
      </c>
      <c r="N142" s="23" t="str">
        <f t="shared" si="5"/>
        <v>497,675</v>
      </c>
      <c r="O142" s="34"/>
    </row>
    <row r="143" ht="15.75" customHeight="1">
      <c r="A143" s="9"/>
      <c r="D143" s="24" t="s">
        <v>29</v>
      </c>
      <c r="E143" s="25">
        <v>73029.43451357001</v>
      </c>
      <c r="F143" s="26">
        <v>8635.84398947</v>
      </c>
      <c r="G143" s="26">
        <v>67273.04132558002</v>
      </c>
      <c r="H143" s="22" t="str">
        <f t="shared" si="4"/>
        <v>75,909</v>
      </c>
      <c r="I143" s="26">
        <v>21049.40286667</v>
      </c>
      <c r="J143" s="26">
        <v>211087.52635778</v>
      </c>
      <c r="K143" s="26">
        <v>60070.4512092</v>
      </c>
      <c r="L143" s="26">
        <v>34876.28788099999</v>
      </c>
      <c r="M143" s="26">
        <v>41001.003393390005</v>
      </c>
      <c r="N143" s="23" t="str">
        <f t="shared" si="5"/>
        <v>517,023</v>
      </c>
      <c r="O143" s="34"/>
    </row>
    <row r="144" ht="15.75" customHeight="1">
      <c r="A144" s="9"/>
      <c r="D144" s="24" t="s">
        <v>30</v>
      </c>
      <c r="E144" s="25">
        <v>54645.58936192001</v>
      </c>
      <c r="F144" s="26">
        <v>313.09067718</v>
      </c>
      <c r="G144" s="26">
        <v>170670.02704656</v>
      </c>
      <c r="H144" s="22" t="str">
        <f t="shared" si="4"/>
        <v>170,983</v>
      </c>
      <c r="I144" s="26">
        <v>36196.63852416</v>
      </c>
      <c r="J144" s="26">
        <v>234531.6876395599</v>
      </c>
      <c r="K144" s="26">
        <v>101784.62139410002</v>
      </c>
      <c r="L144" s="26">
        <v>121592.19896772996</v>
      </c>
      <c r="M144" s="26">
        <v>10452.65091493</v>
      </c>
      <c r="N144" s="23" t="str">
        <f t="shared" si="5"/>
        <v>730,187</v>
      </c>
      <c r="O144" s="34"/>
    </row>
    <row r="145" ht="15.75" customHeight="1">
      <c r="A145" s="9"/>
      <c r="D145" s="24" t="s">
        <v>31</v>
      </c>
      <c r="E145" s="25">
        <v>77383.79273539</v>
      </c>
      <c r="F145" s="26">
        <v>2244.7160293800002</v>
      </c>
      <c r="G145" s="26">
        <v>67963.89634406</v>
      </c>
      <c r="H145" s="22" t="str">
        <f t="shared" si="4"/>
        <v>70,209</v>
      </c>
      <c r="I145" s="26">
        <v>15778.967142780002</v>
      </c>
      <c r="J145" s="26">
        <v>40933.39192209</v>
      </c>
      <c r="K145" s="26">
        <v>17400.232732460005</v>
      </c>
      <c r="L145" s="26">
        <v>79552.71383335</v>
      </c>
      <c r="M145" s="26">
        <v>55170.79121474001</v>
      </c>
      <c r="N145" s="23" t="str">
        <f t="shared" si="5"/>
        <v>356,429</v>
      </c>
      <c r="O145" s="34"/>
    </row>
    <row r="146" ht="15.75" customHeight="1">
      <c r="A146" s="9"/>
      <c r="D146" s="24" t="s">
        <v>32</v>
      </c>
      <c r="E146" s="25">
        <v>57541.053916360004</v>
      </c>
      <c r="F146" s="26">
        <v>0.0</v>
      </c>
      <c r="G146" s="26">
        <v>159868.1280247899</v>
      </c>
      <c r="H146" s="22" t="str">
        <f t="shared" si="4"/>
        <v>159,868</v>
      </c>
      <c r="I146" s="26">
        <v>19336.48882997</v>
      </c>
      <c r="J146" s="26">
        <v>45424.896500760005</v>
      </c>
      <c r="K146" s="26">
        <v>140667.00308264</v>
      </c>
      <c r="L146" s="26">
        <v>53282.08926181</v>
      </c>
      <c r="M146" s="26">
        <v>57521.65302002001</v>
      </c>
      <c r="N146" s="23" t="str">
        <f t="shared" si="5"/>
        <v>533,641</v>
      </c>
      <c r="O146" s="34"/>
    </row>
    <row r="147" ht="15.75" customHeight="1">
      <c r="A147" s="9"/>
      <c r="D147" s="24" t="s">
        <v>33</v>
      </c>
      <c r="E147" s="25">
        <v>20421.35642371</v>
      </c>
      <c r="F147" s="26">
        <v>0.0</v>
      </c>
      <c r="G147" s="26">
        <v>70201.26483690002</v>
      </c>
      <c r="H147" s="22" t="str">
        <f t="shared" si="4"/>
        <v>70,201</v>
      </c>
      <c r="I147" s="26">
        <v>14671.161532999999</v>
      </c>
      <c r="J147" s="26">
        <v>6979.00220979</v>
      </c>
      <c r="K147" s="26">
        <v>42662.56536286001</v>
      </c>
      <c r="L147" s="26">
        <v>47868.839935960015</v>
      </c>
      <c r="M147" s="26">
        <v>28279.15833901</v>
      </c>
      <c r="N147" s="23" t="str">
        <f t="shared" si="5"/>
        <v>231,083</v>
      </c>
      <c r="O147" s="34"/>
      <c r="P147" s="35" t="str">
        <f>AVERAGE(E140:E147)</f>
        <v>77,710</v>
      </c>
      <c r="Q147" s="35" t="str">
        <f t="shared" ref="Q147:W147" si="16">AVERAGE(H140:H147)</f>
        <v>156,274</v>
      </c>
      <c r="R147" s="35" t="str">
        <f t="shared" si="16"/>
        <v>49,950</v>
      </c>
      <c r="S147" s="35" t="str">
        <f t="shared" si="16"/>
        <v>107,675</v>
      </c>
      <c r="T147" s="35" t="str">
        <f t="shared" si="16"/>
        <v>68,773</v>
      </c>
      <c r="U147" s="35" t="str">
        <f t="shared" si="16"/>
        <v>63,289</v>
      </c>
      <c r="V147" s="35" t="str">
        <f t="shared" si="16"/>
        <v>47,643</v>
      </c>
      <c r="W147" s="35" t="str">
        <f t="shared" si="16"/>
        <v>571,315</v>
      </c>
    </row>
    <row r="148" ht="15.75" customHeight="1">
      <c r="A148" s="36" t="s">
        <v>59</v>
      </c>
      <c r="B148" s="37" t="s">
        <v>48</v>
      </c>
      <c r="C148" s="37" t="s">
        <v>25</v>
      </c>
      <c r="D148" s="24" t="s">
        <v>26</v>
      </c>
      <c r="E148" s="25">
        <v>22998.21103872</v>
      </c>
      <c r="F148" s="26">
        <v>67112.01236188001</v>
      </c>
      <c r="G148" s="26">
        <v>196447.55002445992</v>
      </c>
      <c r="H148" s="22" t="str">
        <f t="shared" si="4"/>
        <v>263,560</v>
      </c>
      <c r="I148" s="26">
        <v>210654.22505097007</v>
      </c>
      <c r="J148" s="26">
        <v>353983.08737216005</v>
      </c>
      <c r="K148" s="26">
        <v>589720.4594250575</v>
      </c>
      <c r="L148" s="26">
        <v>168539.33299</v>
      </c>
      <c r="M148" s="26">
        <v>36446.585100469994</v>
      </c>
      <c r="N148" s="23" t="str">
        <f t="shared" si="5"/>
        <v>1,645,901</v>
      </c>
      <c r="O148" s="34"/>
    </row>
    <row r="149" ht="15.75" customHeight="1">
      <c r="A149" s="9"/>
      <c r="D149" s="24" t="s">
        <v>27</v>
      </c>
      <c r="E149" s="25">
        <v>68703.03409703</v>
      </c>
      <c r="F149" s="26">
        <v>0.0</v>
      </c>
      <c r="G149" s="26">
        <v>352300.1058355701</v>
      </c>
      <c r="H149" s="22" t="str">
        <f t="shared" si="4"/>
        <v>352,300</v>
      </c>
      <c r="I149" s="26">
        <v>550333.2691718406</v>
      </c>
      <c r="J149" s="26">
        <v>373931.96434014983</v>
      </c>
      <c r="K149" s="26">
        <v>465887.0204776798</v>
      </c>
      <c r="L149" s="26">
        <v>154761.90506526</v>
      </c>
      <c r="M149" s="26">
        <v>105740.51097799998</v>
      </c>
      <c r="N149" s="23" t="str">
        <f t="shared" si="5"/>
        <v>2,071,658</v>
      </c>
      <c r="O149" s="34"/>
    </row>
    <row r="150" ht="15.75" customHeight="1">
      <c r="A150" s="9"/>
      <c r="D150" s="24" t="s">
        <v>28</v>
      </c>
      <c r="E150" s="25">
        <v>15123.927986549998</v>
      </c>
      <c r="F150" s="26">
        <v>12517.860192339998</v>
      </c>
      <c r="G150" s="26">
        <v>265643.74334908987</v>
      </c>
      <c r="H150" s="22" t="str">
        <f t="shared" si="4"/>
        <v>278,162</v>
      </c>
      <c r="I150" s="26">
        <v>161140.88058347002</v>
      </c>
      <c r="J150" s="26">
        <v>177475.03434706992</v>
      </c>
      <c r="K150" s="26">
        <v>320968.39317526994</v>
      </c>
      <c r="L150" s="26">
        <v>148167.3239997401</v>
      </c>
      <c r="M150" s="26">
        <v>72536.49576366002</v>
      </c>
      <c r="N150" s="23" t="str">
        <f t="shared" si="5"/>
        <v>1,173,574</v>
      </c>
      <c r="O150" s="34"/>
    </row>
    <row r="151" ht="15.75" customHeight="1">
      <c r="A151" s="9"/>
      <c r="D151" s="24" t="s">
        <v>29</v>
      </c>
      <c r="E151" s="25">
        <v>119211.21341498998</v>
      </c>
      <c r="F151" s="26">
        <v>13293.077348850002</v>
      </c>
      <c r="G151" s="26">
        <v>282450.4507535399</v>
      </c>
      <c r="H151" s="22" t="str">
        <f t="shared" si="4"/>
        <v>295,744</v>
      </c>
      <c r="I151" s="26">
        <v>204212.90553452005</v>
      </c>
      <c r="J151" s="26">
        <v>188865.95664833984</v>
      </c>
      <c r="K151" s="26">
        <v>335770.55474764</v>
      </c>
      <c r="L151" s="26">
        <v>120165.28617224998</v>
      </c>
      <c r="M151" s="26">
        <v>120951.84977553997</v>
      </c>
      <c r="N151" s="23" t="str">
        <f t="shared" si="5"/>
        <v>1,384,921</v>
      </c>
      <c r="O151" s="34"/>
    </row>
    <row r="152" ht="15.75" customHeight="1">
      <c r="A152" s="9"/>
      <c r="D152" s="24" t="s">
        <v>30</v>
      </c>
      <c r="E152" s="25">
        <v>61766.77785268</v>
      </c>
      <c r="F152" s="26">
        <v>26082.036466540005</v>
      </c>
      <c r="G152" s="26">
        <v>216968.79501851986</v>
      </c>
      <c r="H152" s="22" t="str">
        <f t="shared" si="4"/>
        <v>243,051</v>
      </c>
      <c r="I152" s="26">
        <v>194013.45950488</v>
      </c>
      <c r="J152" s="26">
        <v>226206.64439557013</v>
      </c>
      <c r="K152" s="26">
        <v>344500.72206713026</v>
      </c>
      <c r="L152" s="26">
        <v>98476.23403993997</v>
      </c>
      <c r="M152" s="26">
        <v>96172.74951312003</v>
      </c>
      <c r="N152" s="23" t="str">
        <f t="shared" si="5"/>
        <v>1,264,187</v>
      </c>
      <c r="O152" s="34"/>
    </row>
    <row r="153" ht="15.75" customHeight="1">
      <c r="A153" s="9"/>
      <c r="D153" s="24" t="s">
        <v>31</v>
      </c>
      <c r="E153" s="25">
        <v>125043.22572440002</v>
      </c>
      <c r="F153" s="26">
        <v>9757.92419391</v>
      </c>
      <c r="G153" s="26">
        <v>209667.32385499997</v>
      </c>
      <c r="H153" s="22" t="str">
        <f t="shared" si="4"/>
        <v>219,425</v>
      </c>
      <c r="I153" s="26">
        <v>236900.08993892994</v>
      </c>
      <c r="J153" s="26">
        <v>228497.02671267994</v>
      </c>
      <c r="K153" s="26">
        <v>341845.15740026004</v>
      </c>
      <c r="L153" s="26">
        <v>119115.13164181997</v>
      </c>
      <c r="M153" s="26">
        <v>52715.70641129</v>
      </c>
      <c r="N153" s="23" t="str">
        <f t="shared" si="5"/>
        <v>1,323,542</v>
      </c>
      <c r="O153" s="34"/>
    </row>
    <row r="154" ht="15.75" customHeight="1">
      <c r="A154" s="9"/>
      <c r="D154" s="24" t="s">
        <v>32</v>
      </c>
      <c r="E154" s="25">
        <v>21915.562505559996</v>
      </c>
      <c r="F154" s="26">
        <v>7200.34195434</v>
      </c>
      <c r="G154" s="26">
        <v>240580.50443669</v>
      </c>
      <c r="H154" s="22" t="str">
        <f t="shared" si="4"/>
        <v>247,781</v>
      </c>
      <c r="I154" s="26">
        <v>189230.85209458033</v>
      </c>
      <c r="J154" s="26">
        <v>320851.88631699997</v>
      </c>
      <c r="K154" s="26">
        <v>197563.28759564014</v>
      </c>
      <c r="L154" s="26">
        <v>68037.55201159994</v>
      </c>
      <c r="M154" s="26">
        <v>61185.90385828999</v>
      </c>
      <c r="N154" s="23" t="str">
        <f t="shared" si="5"/>
        <v>1,106,566</v>
      </c>
      <c r="O154" s="34"/>
    </row>
    <row r="155" ht="15.75" customHeight="1">
      <c r="A155" s="9"/>
      <c r="D155" s="24" t="s">
        <v>33</v>
      </c>
      <c r="E155" s="25">
        <v>13345.441418649996</v>
      </c>
      <c r="F155" s="26">
        <v>0.0</v>
      </c>
      <c r="G155" s="26">
        <v>90990.97765231998</v>
      </c>
      <c r="H155" s="22" t="str">
        <f t="shared" si="4"/>
        <v>90,991</v>
      </c>
      <c r="I155" s="26">
        <v>120649.1478833601</v>
      </c>
      <c r="J155" s="26">
        <v>95292.92451869004</v>
      </c>
      <c r="K155" s="26">
        <v>417324.98652940994</v>
      </c>
      <c r="L155" s="26">
        <v>60042.305468649996</v>
      </c>
      <c r="M155" s="26">
        <v>251948.31542943005</v>
      </c>
      <c r="N155" s="23" t="str">
        <f t="shared" si="5"/>
        <v>1,049,594</v>
      </c>
      <c r="O155" s="34"/>
      <c r="P155" s="35" t="str">
        <f>AVERAGE(E148:E155)</f>
        <v>56,013</v>
      </c>
      <c r="Q155" s="35" t="str">
        <f t="shared" ref="Q155:W155" si="17">AVERAGE(H148:H155)</f>
        <v>248,877</v>
      </c>
      <c r="R155" s="35" t="str">
        <f t="shared" si="17"/>
        <v>233,392</v>
      </c>
      <c r="S155" s="35" t="str">
        <f t="shared" si="17"/>
        <v>245,638</v>
      </c>
      <c r="T155" s="35" t="str">
        <f t="shared" si="17"/>
        <v>376,698</v>
      </c>
      <c r="U155" s="35" t="str">
        <f t="shared" si="17"/>
        <v>117,163</v>
      </c>
      <c r="V155" s="35" t="str">
        <f t="shared" si="17"/>
        <v>99,712</v>
      </c>
      <c r="W155" s="35" t="str">
        <f t="shared" si="17"/>
        <v>1,377,493</v>
      </c>
    </row>
    <row r="156" ht="15.75" customHeight="1">
      <c r="A156" s="36" t="s">
        <v>60</v>
      </c>
      <c r="B156" s="37" t="s">
        <v>48</v>
      </c>
      <c r="C156" s="37" t="s">
        <v>25</v>
      </c>
      <c r="D156" s="24" t="s">
        <v>26</v>
      </c>
      <c r="E156" s="25">
        <v>673605.4429189102</v>
      </c>
      <c r="F156" s="26">
        <v>55082.33938274</v>
      </c>
      <c r="G156" s="26">
        <v>1920271.4251470512</v>
      </c>
      <c r="H156" s="22" t="str">
        <f t="shared" si="4"/>
        <v>1,975,354</v>
      </c>
      <c r="I156" s="26">
        <v>1207881.3005758803</v>
      </c>
      <c r="J156" s="26">
        <v>876135.6788100114</v>
      </c>
      <c r="K156" s="26">
        <v>756214.1467991662</v>
      </c>
      <c r="L156" s="26">
        <v>220197.68142651994</v>
      </c>
      <c r="M156" s="26">
        <v>190411.08294831004</v>
      </c>
      <c r="N156" s="23" t="str">
        <f t="shared" si="5"/>
        <v>5,899,799</v>
      </c>
      <c r="O156" s="34"/>
    </row>
    <row r="157" ht="15.75" customHeight="1">
      <c r="A157" s="9"/>
      <c r="D157" s="24" t="s">
        <v>27</v>
      </c>
      <c r="E157" s="25">
        <v>648704.0533419895</v>
      </c>
      <c r="F157" s="26">
        <v>30804.20521575001</v>
      </c>
      <c r="G157" s="26">
        <v>1513902.9216514707</v>
      </c>
      <c r="H157" s="22" t="str">
        <f t="shared" si="4"/>
        <v>1,544,707</v>
      </c>
      <c r="I157" s="26">
        <v>1337644.8023772398</v>
      </c>
      <c r="J157" s="26">
        <v>749067.2535019104</v>
      </c>
      <c r="K157" s="26">
        <v>571077.7218002112</v>
      </c>
      <c r="L157" s="26">
        <v>187293.64985374</v>
      </c>
      <c r="M157" s="26">
        <v>537429.6384318293</v>
      </c>
      <c r="N157" s="23" t="str">
        <f t="shared" si="5"/>
        <v>5,575,924</v>
      </c>
      <c r="O157" s="34"/>
    </row>
    <row r="158" ht="15.75" customHeight="1">
      <c r="A158" s="9"/>
      <c r="D158" s="24" t="s">
        <v>28</v>
      </c>
      <c r="E158" s="25">
        <v>531224.20359335</v>
      </c>
      <c r="F158" s="26">
        <v>64800.26891090998</v>
      </c>
      <c r="G158" s="26">
        <v>1501094.8965985375</v>
      </c>
      <c r="H158" s="22" t="str">
        <f t="shared" si="4"/>
        <v>1,565,895</v>
      </c>
      <c r="I158" s="26">
        <v>479405.50349686993</v>
      </c>
      <c r="J158" s="26">
        <v>342181.8886177599</v>
      </c>
      <c r="K158" s="26">
        <v>237875.27207085036</v>
      </c>
      <c r="L158" s="26">
        <v>126653.01921498</v>
      </c>
      <c r="M158" s="26">
        <v>145428.01379548002</v>
      </c>
      <c r="N158" s="23" t="str">
        <f t="shared" si="5"/>
        <v>3,428,663</v>
      </c>
      <c r="O158" s="34"/>
    </row>
    <row r="159" ht="15.75" customHeight="1">
      <c r="A159" s="9"/>
      <c r="D159" s="24" t="s">
        <v>29</v>
      </c>
      <c r="E159" s="25">
        <v>332069.3363537098</v>
      </c>
      <c r="F159" s="26">
        <v>10877.401625260001</v>
      </c>
      <c r="G159" s="26">
        <v>1032992.78781786</v>
      </c>
      <c r="H159" s="22" t="str">
        <f t="shared" si="4"/>
        <v>1,043,870</v>
      </c>
      <c r="I159" s="26">
        <v>743325.6517183101</v>
      </c>
      <c r="J159" s="26">
        <v>399466.76209438004</v>
      </c>
      <c r="K159" s="26">
        <v>438581.84224865</v>
      </c>
      <c r="L159" s="26">
        <v>123829.32449641997</v>
      </c>
      <c r="M159" s="26">
        <v>85782.48503860994</v>
      </c>
      <c r="N159" s="23" t="str">
        <f t="shared" si="5"/>
        <v>3,166,926</v>
      </c>
      <c r="O159" s="34"/>
    </row>
    <row r="160" ht="15.75" customHeight="1">
      <c r="A160" s="9"/>
      <c r="D160" s="24" t="s">
        <v>30</v>
      </c>
      <c r="E160" s="25">
        <v>425889.68687080976</v>
      </c>
      <c r="F160" s="26">
        <v>31303.04498962</v>
      </c>
      <c r="G160" s="26">
        <v>1459944.0271620732</v>
      </c>
      <c r="H160" s="22" t="str">
        <f t="shared" si="4"/>
        <v>1,491,247</v>
      </c>
      <c r="I160" s="26">
        <v>699644.3686674901</v>
      </c>
      <c r="J160" s="26">
        <v>461677.2385454001</v>
      </c>
      <c r="K160" s="26">
        <v>362459.29127841</v>
      </c>
      <c r="L160" s="26">
        <v>90173.72379593007</v>
      </c>
      <c r="M160" s="26">
        <v>155487.33340494003</v>
      </c>
      <c r="N160" s="23" t="str">
        <f t="shared" si="5"/>
        <v>3,686,579</v>
      </c>
      <c r="O160" s="34"/>
    </row>
    <row r="161" ht="15.75" customHeight="1">
      <c r="A161" s="9"/>
      <c r="D161" s="24" t="s">
        <v>31</v>
      </c>
      <c r="E161" s="25">
        <v>527578.3813909601</v>
      </c>
      <c r="F161" s="26">
        <v>82849.58831028</v>
      </c>
      <c r="G161" s="26">
        <v>1113567.7494494384</v>
      </c>
      <c r="H161" s="22" t="str">
        <f t="shared" si="4"/>
        <v>1,196,417</v>
      </c>
      <c r="I161" s="26">
        <v>433836.76076031046</v>
      </c>
      <c r="J161" s="26">
        <v>264642.16010243003</v>
      </c>
      <c r="K161" s="26">
        <v>404970.71134276025</v>
      </c>
      <c r="L161" s="26">
        <v>167971.9190393801</v>
      </c>
      <c r="M161" s="26">
        <v>211004.05502598998</v>
      </c>
      <c r="N161" s="23" t="str">
        <f t="shared" si="5"/>
        <v>3,206,421</v>
      </c>
      <c r="O161" s="34"/>
    </row>
    <row r="162" ht="15.75" customHeight="1">
      <c r="A162" s="9"/>
      <c r="D162" s="24" t="s">
        <v>32</v>
      </c>
      <c r="E162" s="25">
        <v>537160.1921692396</v>
      </c>
      <c r="F162" s="26">
        <v>9456.87231515</v>
      </c>
      <c r="G162" s="26">
        <v>670176.5263522895</v>
      </c>
      <c r="H162" s="22" t="str">
        <f t="shared" si="4"/>
        <v>679,633</v>
      </c>
      <c r="I162" s="26">
        <v>467666.35082165035</v>
      </c>
      <c r="J162" s="26">
        <v>203938.03907396997</v>
      </c>
      <c r="K162" s="26">
        <v>157811.41758257995</v>
      </c>
      <c r="L162" s="26">
        <v>51861.82783297001</v>
      </c>
      <c r="M162" s="26">
        <v>258814.5414183099</v>
      </c>
      <c r="N162" s="23" t="str">
        <f t="shared" si="5"/>
        <v>2,356,886</v>
      </c>
      <c r="O162" s="34"/>
    </row>
    <row r="163" ht="15.75" customHeight="1">
      <c r="A163" s="14"/>
      <c r="B163" s="32"/>
      <c r="C163" s="32"/>
      <c r="D163" s="27" t="s">
        <v>33</v>
      </c>
      <c r="E163" s="28">
        <v>277066.6774149099</v>
      </c>
      <c r="F163" s="29">
        <v>12605.39747444</v>
      </c>
      <c r="G163" s="29">
        <v>652710.3415266301</v>
      </c>
      <c r="H163" s="22" t="str">
        <f t="shared" si="4"/>
        <v>665,316</v>
      </c>
      <c r="I163" s="29">
        <v>483557.07354626013</v>
      </c>
      <c r="J163" s="29">
        <v>91145.65957813997</v>
      </c>
      <c r="K163" s="29">
        <v>166314.49513606005</v>
      </c>
      <c r="L163" s="29">
        <v>101543.50211485004</v>
      </c>
      <c r="M163" s="29">
        <v>44768.051076300035</v>
      </c>
      <c r="N163" s="23" t="str">
        <f t="shared" si="5"/>
        <v>1,829,711</v>
      </c>
      <c r="O163" s="34"/>
      <c r="P163" s="35" t="str">
        <f>AVERAGE(E156:E163)</f>
        <v>494,162</v>
      </c>
      <c r="Q163" s="35" t="str">
        <f t="shared" ref="Q163:W163" si="18">AVERAGE(H156:H163)</f>
        <v>1,270,305</v>
      </c>
      <c r="R163" s="35" t="str">
        <f t="shared" si="18"/>
        <v>731,620</v>
      </c>
      <c r="S163" s="35" t="str">
        <f t="shared" si="18"/>
        <v>423,532</v>
      </c>
      <c r="T163" s="35" t="str">
        <f t="shared" si="18"/>
        <v>386,913</v>
      </c>
      <c r="U163" s="35" t="str">
        <f t="shared" si="18"/>
        <v>133,691</v>
      </c>
      <c r="V163" s="35" t="str">
        <f t="shared" si="18"/>
        <v>203,641</v>
      </c>
      <c r="W163" s="35" t="str">
        <f t="shared" si="18"/>
        <v>3,643,864</v>
      </c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ht="15.75" customHeight="1">
      <c r="A166" s="1" t="s">
        <v>61</v>
      </c>
      <c r="B166" s="1"/>
      <c r="C166" s="31" t="s">
        <v>44</v>
      </c>
      <c r="D166" s="31" t="s">
        <v>17</v>
      </c>
      <c r="E166" s="31" t="s">
        <v>18</v>
      </c>
      <c r="F166" s="31" t="s">
        <v>19</v>
      </c>
      <c r="G166" s="31" t="s">
        <v>45</v>
      </c>
      <c r="H166" s="31" t="s">
        <v>21</v>
      </c>
      <c r="I166" s="31" t="s">
        <v>22</v>
      </c>
      <c r="J166" s="31" t="s">
        <v>46</v>
      </c>
      <c r="K166" s="1"/>
      <c r="L166" s="1"/>
      <c r="M166" s="1"/>
    </row>
    <row r="167" ht="15.75" customHeight="1">
      <c r="A167" s="1"/>
      <c r="B167" s="38">
        <v>2012.0</v>
      </c>
      <c r="C167" s="1" t="str">
        <f t="shared" ref="C167:C174" si="20">+E60+E76+E116+E124</f>
        <v>101,516</v>
      </c>
      <c r="D167" s="1" t="str">
        <f t="shared" ref="D167:J167" si="19">+H60+H76+H116+H124</f>
        <v>2,511,552</v>
      </c>
      <c r="E167" s="1" t="str">
        <f t="shared" si="19"/>
        <v>2,550,932</v>
      </c>
      <c r="F167" s="1" t="str">
        <f t="shared" si="19"/>
        <v>3,010,064</v>
      </c>
      <c r="G167" s="1" t="str">
        <f t="shared" si="19"/>
        <v>2,795,528</v>
      </c>
      <c r="H167" s="1" t="str">
        <f t="shared" si="19"/>
        <v>2,391,604</v>
      </c>
      <c r="I167" s="1" t="str">
        <f t="shared" si="19"/>
        <v>2,522,073</v>
      </c>
      <c r="J167" s="1" t="str">
        <f t="shared" si="19"/>
        <v>15,883,270</v>
      </c>
      <c r="K167" s="1"/>
      <c r="L167" s="1"/>
      <c r="M167" s="1"/>
    </row>
    <row r="168" ht="15.75" customHeight="1">
      <c r="A168" s="1"/>
      <c r="B168" s="38">
        <v>2013.0</v>
      </c>
      <c r="C168" s="1" t="str">
        <f t="shared" si="20"/>
        <v>79,373</v>
      </c>
      <c r="D168" s="1" t="str">
        <f t="shared" ref="D168:J168" si="21">+H61+H77+H117+H125</f>
        <v>1,817,094</v>
      </c>
      <c r="E168" s="1" t="str">
        <f t="shared" si="21"/>
        <v>2,218,253</v>
      </c>
      <c r="F168" s="1" t="str">
        <f t="shared" si="21"/>
        <v>2,067,950</v>
      </c>
      <c r="G168" s="1" t="str">
        <f t="shared" si="21"/>
        <v>1,954,422</v>
      </c>
      <c r="H168" s="1" t="str">
        <f t="shared" si="21"/>
        <v>1,673,530</v>
      </c>
      <c r="I168" s="1" t="str">
        <f t="shared" si="21"/>
        <v>2,320,976</v>
      </c>
      <c r="J168" s="1" t="str">
        <f t="shared" si="21"/>
        <v>12,131,597</v>
      </c>
      <c r="K168" s="1"/>
      <c r="L168" s="1"/>
      <c r="M168" s="1"/>
    </row>
    <row r="169" ht="15.75" customHeight="1">
      <c r="A169" s="1"/>
      <c r="B169" s="38">
        <v>2014.0</v>
      </c>
      <c r="C169" s="1" t="str">
        <f t="shared" si="20"/>
        <v>54,025</v>
      </c>
      <c r="D169" s="1" t="str">
        <f t="shared" ref="D169:J169" si="22">+H62+H78+H118+H126</f>
        <v>1,138,898</v>
      </c>
      <c r="E169" s="1" t="str">
        <f t="shared" si="22"/>
        <v>972,865</v>
      </c>
      <c r="F169" s="1" t="str">
        <f t="shared" si="22"/>
        <v>1,487,389</v>
      </c>
      <c r="G169" s="1" t="str">
        <f t="shared" si="22"/>
        <v>944,597</v>
      </c>
      <c r="H169" s="1" t="str">
        <f t="shared" si="22"/>
        <v>1,355,241</v>
      </c>
      <c r="I169" s="1" t="str">
        <f t="shared" si="22"/>
        <v>2,025,624</v>
      </c>
      <c r="J169" s="1" t="str">
        <f t="shared" si="22"/>
        <v>7,978,639</v>
      </c>
      <c r="K169" s="1"/>
      <c r="L169" s="1"/>
      <c r="M169" s="1"/>
    </row>
    <row r="170" ht="15.75" customHeight="1">
      <c r="A170" s="1"/>
      <c r="B170" s="38">
        <v>2015.0</v>
      </c>
      <c r="C170" s="1" t="str">
        <f t="shared" si="20"/>
        <v>63,196</v>
      </c>
      <c r="D170" s="1" t="str">
        <f t="shared" ref="D170:J170" si="23">+H63+H79+H119+H127</f>
        <v>1,227,488</v>
      </c>
      <c r="E170" s="1" t="str">
        <f t="shared" si="23"/>
        <v>1,015,504</v>
      </c>
      <c r="F170" s="1" t="str">
        <f t="shared" si="23"/>
        <v>1,864,080</v>
      </c>
      <c r="G170" s="1" t="str">
        <f t="shared" si="23"/>
        <v>1,194,978</v>
      </c>
      <c r="H170" s="1" t="str">
        <f t="shared" si="23"/>
        <v>1,239,168</v>
      </c>
      <c r="I170" s="1" t="str">
        <f t="shared" si="23"/>
        <v>2,231,953</v>
      </c>
      <c r="J170" s="1" t="str">
        <f t="shared" si="23"/>
        <v>8,836,368</v>
      </c>
      <c r="K170" s="1"/>
      <c r="L170" s="1"/>
      <c r="M170" s="1"/>
    </row>
    <row r="171" ht="15.75" customHeight="1">
      <c r="A171" s="1"/>
      <c r="B171" s="38">
        <v>2016.0</v>
      </c>
      <c r="C171" s="1" t="str">
        <f t="shared" si="20"/>
        <v>351,164</v>
      </c>
      <c r="D171" s="1" t="str">
        <f t="shared" ref="D171:J171" si="24">+H64+H80+H120+H128</f>
        <v>1,546,097</v>
      </c>
      <c r="E171" s="1" t="str">
        <f t="shared" si="24"/>
        <v>1,993,021</v>
      </c>
      <c r="F171" s="1" t="str">
        <f t="shared" si="24"/>
        <v>2,027,289</v>
      </c>
      <c r="G171" s="1" t="str">
        <f t="shared" si="24"/>
        <v>2,051,560</v>
      </c>
      <c r="H171" s="1" t="str">
        <f t="shared" si="24"/>
        <v>1,736,451</v>
      </c>
      <c r="I171" s="1" t="str">
        <f t="shared" si="24"/>
        <v>2,492,556</v>
      </c>
      <c r="J171" s="1" t="str">
        <f t="shared" si="24"/>
        <v>12,198,138</v>
      </c>
      <c r="K171" s="1"/>
      <c r="L171" s="1"/>
      <c r="M171" s="1"/>
    </row>
    <row r="172" ht="15.75" customHeight="1">
      <c r="A172" s="1"/>
      <c r="B172" s="38">
        <v>2017.0</v>
      </c>
      <c r="C172" s="1" t="str">
        <f t="shared" si="20"/>
        <v>337,162</v>
      </c>
      <c r="D172" s="1" t="str">
        <f t="shared" ref="D172:J172" si="25">+H65+H81+H121+H129</f>
        <v>2,862,076</v>
      </c>
      <c r="E172" s="1" t="str">
        <f t="shared" si="25"/>
        <v>2,529,846</v>
      </c>
      <c r="F172" s="1" t="str">
        <f t="shared" si="25"/>
        <v>2,463,857</v>
      </c>
      <c r="G172" s="1" t="str">
        <f t="shared" si="25"/>
        <v>2,635,484</v>
      </c>
      <c r="H172" s="1" t="str">
        <f t="shared" si="25"/>
        <v>1,708,658</v>
      </c>
      <c r="I172" s="1" t="str">
        <f t="shared" si="25"/>
        <v>2,364,839</v>
      </c>
      <c r="J172" s="1" t="str">
        <f t="shared" si="25"/>
        <v>14,901,923</v>
      </c>
      <c r="K172" s="1"/>
      <c r="L172" s="1"/>
      <c r="M172" s="1"/>
    </row>
    <row r="173" ht="15.75" customHeight="1">
      <c r="A173" s="1"/>
      <c r="B173" s="38">
        <v>2018.0</v>
      </c>
      <c r="C173" s="1" t="str">
        <f t="shared" si="20"/>
        <v>159,906</v>
      </c>
      <c r="D173" s="1" t="str">
        <f t="shared" ref="D173:J173" si="26">+H66+H82+H122+H130</f>
        <v>1,372,290</v>
      </c>
      <c r="E173" s="1" t="str">
        <f t="shared" si="26"/>
        <v>1,137,710</v>
      </c>
      <c r="F173" s="1" t="str">
        <f t="shared" si="26"/>
        <v>1,242,691</v>
      </c>
      <c r="G173" s="1" t="str">
        <f t="shared" si="26"/>
        <v>1,504,433</v>
      </c>
      <c r="H173" s="1" t="str">
        <f t="shared" si="26"/>
        <v>997,194</v>
      </c>
      <c r="I173" s="1" t="str">
        <f t="shared" si="26"/>
        <v>1,342,673</v>
      </c>
      <c r="J173" s="1" t="str">
        <f t="shared" si="26"/>
        <v>7,756,898</v>
      </c>
      <c r="K173" s="1"/>
      <c r="L173" s="1"/>
      <c r="M173" s="1"/>
    </row>
    <row r="174" ht="15.75" customHeight="1">
      <c r="A174" s="1"/>
      <c r="B174" s="38">
        <v>2019.0</v>
      </c>
      <c r="C174" s="1" t="str">
        <f t="shared" si="20"/>
        <v>183,629</v>
      </c>
      <c r="D174" s="1" t="str">
        <f t="shared" ref="D174:J174" si="27">+H67+H83+H123+H131</f>
        <v>1,019,751</v>
      </c>
      <c r="E174" s="1" t="str">
        <f t="shared" si="27"/>
        <v>1,213,201</v>
      </c>
      <c r="F174" s="1" t="str">
        <f t="shared" si="27"/>
        <v>1,486,528</v>
      </c>
      <c r="G174" s="1" t="str">
        <f t="shared" si="27"/>
        <v>1,265,311</v>
      </c>
      <c r="H174" s="1" t="str">
        <f t="shared" si="27"/>
        <v>889,963</v>
      </c>
      <c r="I174" s="1" t="str">
        <f t="shared" si="27"/>
        <v>2,040,799</v>
      </c>
      <c r="J174" s="1" t="str">
        <f t="shared" si="27"/>
        <v>8,099,181</v>
      </c>
      <c r="K174" s="1"/>
      <c r="L174" s="1"/>
      <c r="M174" s="1"/>
    </row>
    <row r="175" ht="15.75" customHeight="1">
      <c r="A175" s="1"/>
      <c r="B175" s="1" t="s">
        <v>62</v>
      </c>
      <c r="C175" s="1" t="str">
        <f t="shared" ref="C175:J175" si="28">AVERAGE(C167:C174)</f>
        <v>166,247</v>
      </c>
      <c r="D175" s="1" t="str">
        <f t="shared" si="28"/>
        <v>1,686,906</v>
      </c>
      <c r="E175" s="1" t="str">
        <f t="shared" si="28"/>
        <v>1,703,916</v>
      </c>
      <c r="F175" s="1" t="str">
        <f t="shared" si="28"/>
        <v>1,956,231</v>
      </c>
      <c r="G175" s="1" t="str">
        <f t="shared" si="28"/>
        <v>1,793,289</v>
      </c>
      <c r="H175" s="1" t="str">
        <f t="shared" si="28"/>
        <v>1,498,976</v>
      </c>
      <c r="I175" s="1" t="str">
        <f t="shared" si="28"/>
        <v>2,167,687</v>
      </c>
      <c r="J175" s="1" t="str">
        <f t="shared" si="28"/>
        <v>10,973,252</v>
      </c>
      <c r="K175" s="1"/>
      <c r="L175" s="1"/>
      <c r="M175" s="1"/>
    </row>
    <row r="176" ht="15.75" customHeight="1">
      <c r="A176" s="1"/>
      <c r="B176" s="1"/>
      <c r="C176" s="39" t="str">
        <f>C175/C35</f>
        <v>7.2%</v>
      </c>
      <c r="D176" s="39" t="str">
        <f t="shared" ref="D176:J176" si="29">D175/F35</f>
        <v>11.6%</v>
      </c>
      <c r="E176" s="39" t="str">
        <f t="shared" si="29"/>
        <v>24.2%</v>
      </c>
      <c r="F176" s="39" t="str">
        <f t="shared" si="29"/>
        <v>19.9%</v>
      </c>
      <c r="G176" s="39" t="str">
        <f t="shared" si="29"/>
        <v>27.1%</v>
      </c>
      <c r="H176" s="39" t="str">
        <f t="shared" si="29"/>
        <v>41.3%</v>
      </c>
      <c r="I176" s="39" t="str">
        <f t="shared" si="29"/>
        <v>47.4%</v>
      </c>
      <c r="J176" s="39" t="str">
        <f t="shared" si="29"/>
        <v>22.6%</v>
      </c>
      <c r="K176" s="1"/>
      <c r="L176" s="1"/>
      <c r="M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ht="15.75" customHeight="1">
      <c r="A178" s="2" t="s">
        <v>63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ht="15.75" customHeight="1">
      <c r="A180" s="2" t="s">
        <v>5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ht="15.75" customHeight="1">
      <c r="A181" s="2" t="s">
        <v>64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ht="15.75" customHeight="1">
      <c r="A182" s="2" t="s">
        <v>65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ht="15.75" customHeight="1">
      <c r="A183" s="2" t="s">
        <v>37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ht="15.75" customHeight="1">
      <c r="A184" s="2" t="s">
        <v>66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ht="15.75" customHeight="1">
      <c r="A185" s="2" t="s">
        <v>67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ht="15.75" customHeight="1">
      <c r="A186" s="2" t="s">
        <v>68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ht="15.75" customHeight="1">
      <c r="A187" s="2" t="s">
        <v>69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ht="15.75" customHeight="1">
      <c r="A188" s="2" t="s">
        <v>70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ht="15.75" customHeight="1">
      <c r="A189" s="2" t="s">
        <v>43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ht="15.75" customHeight="1">
      <c r="A192" s="3" t="s">
        <v>10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ht="15.75" customHeight="1">
      <c r="A195" s="2" t="s">
        <v>11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ht="15.75" customHeight="1">
      <c r="A197" s="4" t="s">
        <v>12</v>
      </c>
      <c r="B197" s="30"/>
      <c r="C197" s="30"/>
      <c r="D197" s="5"/>
      <c r="E197" s="6" t="s">
        <v>13</v>
      </c>
      <c r="F197" s="7"/>
      <c r="G197" s="7"/>
      <c r="H197" s="7"/>
      <c r="I197" s="7"/>
      <c r="J197" s="7"/>
      <c r="K197" s="7"/>
      <c r="L197" s="7"/>
      <c r="M197" s="8"/>
    </row>
    <row r="198" ht="15.75" customHeight="1">
      <c r="A198" s="9"/>
      <c r="D198" s="10"/>
      <c r="E198" s="11" t="s">
        <v>14</v>
      </c>
      <c r="F198" s="12" t="s">
        <v>15</v>
      </c>
      <c r="G198" s="12" t="s">
        <v>16</v>
      </c>
      <c r="H198" s="12" t="s">
        <v>17</v>
      </c>
      <c r="I198" s="12" t="s">
        <v>18</v>
      </c>
      <c r="J198" s="12" t="s">
        <v>19</v>
      </c>
      <c r="K198" s="12" t="s">
        <v>20</v>
      </c>
      <c r="L198" s="12" t="s">
        <v>21</v>
      </c>
      <c r="M198" s="12" t="s">
        <v>22</v>
      </c>
      <c r="N198" s="13" t="s">
        <v>23</v>
      </c>
      <c r="O198" s="31"/>
    </row>
    <row r="199" ht="15.75" customHeight="1">
      <c r="A199" s="14"/>
      <c r="B199" s="32"/>
      <c r="C199" s="32"/>
      <c r="D199" s="15"/>
      <c r="E199" s="16" t="s">
        <v>24</v>
      </c>
      <c r="F199" s="17" t="s">
        <v>24</v>
      </c>
      <c r="G199" s="17" t="s">
        <v>24</v>
      </c>
      <c r="H199" s="17"/>
      <c r="I199" s="17" t="s">
        <v>24</v>
      </c>
      <c r="J199" s="17" t="s">
        <v>24</v>
      </c>
      <c r="K199" s="17" t="s">
        <v>24</v>
      </c>
      <c r="L199" s="17" t="s">
        <v>24</v>
      </c>
      <c r="M199" s="17" t="s">
        <v>24</v>
      </c>
      <c r="N199" s="18" t="s">
        <v>24</v>
      </c>
      <c r="O199" s="31"/>
      <c r="P199" s="31" t="s">
        <v>44</v>
      </c>
      <c r="Q199" s="31" t="s">
        <v>17</v>
      </c>
      <c r="R199" s="31" t="s">
        <v>18</v>
      </c>
      <c r="S199" s="31" t="s">
        <v>19</v>
      </c>
      <c r="T199" s="31" t="s">
        <v>45</v>
      </c>
      <c r="U199" s="31" t="s">
        <v>21</v>
      </c>
      <c r="V199" s="31" t="s">
        <v>22</v>
      </c>
      <c r="W199" s="31" t="s">
        <v>46</v>
      </c>
    </row>
    <row r="200" ht="15.75" customHeight="1">
      <c r="A200" s="19" t="s">
        <v>71</v>
      </c>
      <c r="B200" s="33" t="s">
        <v>72</v>
      </c>
      <c r="C200" s="33" t="s">
        <v>25</v>
      </c>
      <c r="D200" s="20" t="s">
        <v>26</v>
      </c>
      <c r="E200" s="21">
        <v>187263.43844496005</v>
      </c>
      <c r="F200" s="22">
        <v>0.0</v>
      </c>
      <c r="G200" s="22">
        <v>846498.5786290115</v>
      </c>
      <c r="H200" s="22" t="str">
        <f t="shared" ref="H200:H311" si="30">SUM(F200:G200)</f>
        <v>846,499</v>
      </c>
      <c r="I200" s="22">
        <v>536270.49848205</v>
      </c>
      <c r="J200" s="22">
        <v>624397.1483815596</v>
      </c>
      <c r="K200" s="22">
        <v>357595.8585857102</v>
      </c>
      <c r="L200" s="22">
        <v>141538.52653551</v>
      </c>
      <c r="M200" s="22">
        <v>176422.41990792003</v>
      </c>
      <c r="N200" s="23" t="str">
        <f t="shared" ref="N200:N311" si="31">SUM(E200:M200)</f>
        <v>3,716,485</v>
      </c>
      <c r="O200" s="20"/>
      <c r="P200" s="35"/>
      <c r="Q200" s="35"/>
    </row>
    <row r="201" ht="15.75" customHeight="1">
      <c r="A201" s="9"/>
      <c r="D201" s="24" t="s">
        <v>27</v>
      </c>
      <c r="E201" s="25">
        <v>304999.6278295</v>
      </c>
      <c r="F201" s="26">
        <v>27162.383042639995</v>
      </c>
      <c r="G201" s="26">
        <v>1718243.4658720011</v>
      </c>
      <c r="H201" s="22" t="str">
        <f t="shared" si="30"/>
        <v>1,745,406</v>
      </c>
      <c r="I201" s="26">
        <v>889735.6028443599</v>
      </c>
      <c r="J201" s="26">
        <v>697516.8075520189</v>
      </c>
      <c r="K201" s="26">
        <v>619063.1791966211</v>
      </c>
      <c r="L201" s="26">
        <v>366703.42993584985</v>
      </c>
      <c r="M201" s="26">
        <v>407343.88101312995</v>
      </c>
      <c r="N201" s="23" t="str">
        <f t="shared" si="31"/>
        <v>6,776,174</v>
      </c>
      <c r="O201" s="24"/>
      <c r="P201" s="35"/>
      <c r="Q201" s="35"/>
    </row>
    <row r="202" ht="15.75" customHeight="1">
      <c r="A202" s="9"/>
      <c r="D202" s="24" t="s">
        <v>28</v>
      </c>
      <c r="E202" s="25">
        <v>356711.4277596298</v>
      </c>
      <c r="F202" s="26">
        <v>19499.93412226</v>
      </c>
      <c r="G202" s="26">
        <v>1947830.132100104</v>
      </c>
      <c r="H202" s="22" t="str">
        <f t="shared" si="30"/>
        <v>1,967,330</v>
      </c>
      <c r="I202" s="26">
        <v>662345.45416699</v>
      </c>
      <c r="J202" s="26">
        <v>696257.2924758398</v>
      </c>
      <c r="K202" s="26">
        <v>388231.74569766043</v>
      </c>
      <c r="L202" s="26">
        <v>340235.5951277897</v>
      </c>
      <c r="M202" s="26">
        <v>317970.1491109599</v>
      </c>
      <c r="N202" s="23" t="str">
        <f t="shared" si="31"/>
        <v>6,696,412</v>
      </c>
      <c r="O202" s="24"/>
      <c r="P202" s="35"/>
      <c r="Q202" s="35"/>
    </row>
    <row r="203" ht="15.75" customHeight="1">
      <c r="A203" s="9"/>
      <c r="D203" s="24" t="s">
        <v>29</v>
      </c>
      <c r="E203" s="25">
        <v>232318.53677072006</v>
      </c>
      <c r="F203" s="26">
        <v>497.47754001</v>
      </c>
      <c r="G203" s="26">
        <v>1826586.690709198</v>
      </c>
      <c r="H203" s="22" t="str">
        <f t="shared" si="30"/>
        <v>1,827,084</v>
      </c>
      <c r="I203" s="26">
        <v>630692.9990506792</v>
      </c>
      <c r="J203" s="26">
        <v>518233.24925685</v>
      </c>
      <c r="K203" s="26">
        <v>343776.60413168016</v>
      </c>
      <c r="L203" s="26">
        <v>254002.97538703022</v>
      </c>
      <c r="M203" s="26">
        <v>274106.80342757</v>
      </c>
      <c r="N203" s="23" t="str">
        <f t="shared" si="31"/>
        <v>5,907,300</v>
      </c>
      <c r="O203" s="24"/>
      <c r="P203" s="35"/>
      <c r="Q203" s="35"/>
    </row>
    <row r="204" ht="15.75" customHeight="1">
      <c r="A204" s="9"/>
      <c r="D204" s="24" t="s">
        <v>30</v>
      </c>
      <c r="E204" s="25">
        <v>347081.34872601</v>
      </c>
      <c r="F204" s="26">
        <v>13545.6385267</v>
      </c>
      <c r="G204" s="26">
        <v>2054910.3744221937</v>
      </c>
      <c r="H204" s="22" t="str">
        <f t="shared" si="30"/>
        <v>2,068,456</v>
      </c>
      <c r="I204" s="26">
        <v>759272.5072604007</v>
      </c>
      <c r="J204" s="26">
        <v>711901.194340021</v>
      </c>
      <c r="K204" s="26">
        <v>569678.6805679996</v>
      </c>
      <c r="L204" s="26">
        <v>261437.4391156499</v>
      </c>
      <c r="M204" s="26">
        <v>282062.80177747</v>
      </c>
      <c r="N204" s="23" t="str">
        <f t="shared" si="31"/>
        <v>7,068,346</v>
      </c>
      <c r="O204" s="24"/>
      <c r="P204" s="35"/>
      <c r="Q204" s="35"/>
    </row>
    <row r="205" ht="15.75" customHeight="1">
      <c r="A205" s="9"/>
      <c r="D205" s="24" t="s">
        <v>31</v>
      </c>
      <c r="E205" s="25">
        <v>330829.08495080005</v>
      </c>
      <c r="F205" s="26">
        <v>57621.0435268</v>
      </c>
      <c r="G205" s="26">
        <v>2835385.2665245887</v>
      </c>
      <c r="H205" s="22" t="str">
        <f t="shared" si="30"/>
        <v>2,893,006</v>
      </c>
      <c r="I205" s="26">
        <v>1197538.9577174701</v>
      </c>
      <c r="J205" s="26">
        <v>1184426.3689535088</v>
      </c>
      <c r="K205" s="26">
        <v>738310.9623889382</v>
      </c>
      <c r="L205" s="26">
        <v>576258.8939143299</v>
      </c>
      <c r="M205" s="26">
        <v>486080.0784487399</v>
      </c>
      <c r="N205" s="23" t="str">
        <f t="shared" si="31"/>
        <v>10,299,457</v>
      </c>
      <c r="O205" s="24"/>
      <c r="P205" s="35"/>
      <c r="Q205" s="35"/>
    </row>
    <row r="206" ht="15.75" customHeight="1">
      <c r="A206" s="9"/>
      <c r="D206" s="24" t="s">
        <v>32</v>
      </c>
      <c r="E206" s="25">
        <v>211622.59571037002</v>
      </c>
      <c r="F206" s="26">
        <v>36663.9155575</v>
      </c>
      <c r="G206" s="26">
        <v>1252739.198622412</v>
      </c>
      <c r="H206" s="22" t="str">
        <f t="shared" si="30"/>
        <v>1,289,403</v>
      </c>
      <c r="I206" s="26">
        <v>465869.22845075006</v>
      </c>
      <c r="J206" s="26">
        <v>414908.80959349003</v>
      </c>
      <c r="K206" s="26">
        <v>352289.83683436963</v>
      </c>
      <c r="L206" s="26">
        <v>132287.80270697997</v>
      </c>
      <c r="M206" s="26">
        <v>180730.76613590991</v>
      </c>
      <c r="N206" s="23" t="str">
        <f t="shared" si="31"/>
        <v>4,336,515</v>
      </c>
      <c r="O206" s="24"/>
      <c r="P206" s="35"/>
      <c r="Q206" s="35"/>
    </row>
    <row r="207" ht="15.75" customHeight="1">
      <c r="A207" s="9"/>
      <c r="D207" s="24" t="s">
        <v>33</v>
      </c>
      <c r="E207" s="25">
        <v>109322.5160514</v>
      </c>
      <c r="F207" s="26">
        <v>12711.290123479997</v>
      </c>
      <c r="G207" s="26">
        <v>1586333.0397717496</v>
      </c>
      <c r="H207" s="22" t="str">
        <f t="shared" si="30"/>
        <v>1,599,044</v>
      </c>
      <c r="I207" s="26">
        <v>589726.2098477399</v>
      </c>
      <c r="J207" s="26">
        <v>835348.19360388</v>
      </c>
      <c r="K207" s="26">
        <v>302832.18823654996</v>
      </c>
      <c r="L207" s="26">
        <v>182395.32918890004</v>
      </c>
      <c r="M207" s="26">
        <v>585958.2950215001</v>
      </c>
      <c r="N207" s="23" t="str">
        <f t="shared" si="31"/>
        <v>5,803,671</v>
      </c>
      <c r="O207" s="24"/>
      <c r="P207" s="35"/>
      <c r="Q207" s="35"/>
      <c r="R207" s="35"/>
      <c r="S207" s="35"/>
      <c r="T207" s="35"/>
      <c r="U207" s="35"/>
      <c r="V207" s="35"/>
      <c r="W207" s="35"/>
    </row>
    <row r="208" ht="15.75" customHeight="1">
      <c r="A208" s="9"/>
      <c r="B208" s="40" t="s">
        <v>48</v>
      </c>
      <c r="C208" s="40" t="s">
        <v>25</v>
      </c>
      <c r="D208" s="41" t="s">
        <v>26</v>
      </c>
      <c r="E208" s="42">
        <v>82272.72283848001</v>
      </c>
      <c r="F208" s="43">
        <v>7368.37741908</v>
      </c>
      <c r="G208" s="43">
        <v>1349171.8839893725</v>
      </c>
      <c r="H208" s="44" t="str">
        <f t="shared" si="30"/>
        <v>1,356,540</v>
      </c>
      <c r="I208" s="43">
        <v>800607.42892023</v>
      </c>
      <c r="J208" s="43">
        <v>971798.325801081</v>
      </c>
      <c r="K208" s="43">
        <v>738240.1560779602</v>
      </c>
      <c r="L208" s="43">
        <v>573666.9186542798</v>
      </c>
      <c r="M208" s="43">
        <v>678749.2013348296</v>
      </c>
      <c r="N208" s="45" t="str">
        <f t="shared" si="31"/>
        <v>6,558,415</v>
      </c>
      <c r="O208" s="46"/>
      <c r="P208" s="35"/>
      <c r="Q208" s="35"/>
    </row>
    <row r="209" ht="15.75" customHeight="1">
      <c r="A209" s="9"/>
      <c r="B209" s="47"/>
      <c r="C209" s="47"/>
      <c r="D209" s="41" t="s">
        <v>27</v>
      </c>
      <c r="E209" s="42">
        <v>101833.97504165003</v>
      </c>
      <c r="F209" s="43">
        <v>0.0</v>
      </c>
      <c r="G209" s="43">
        <v>4952453.8919397965</v>
      </c>
      <c r="H209" s="44" t="str">
        <f t="shared" si="30"/>
        <v>4,952,454</v>
      </c>
      <c r="I209" s="43">
        <v>2391361.4405928873</v>
      </c>
      <c r="J209" s="43">
        <v>2565345.3093922497</v>
      </c>
      <c r="K209" s="43">
        <v>1524890.185300218</v>
      </c>
      <c r="L209" s="43">
        <v>1552069.5913068342</v>
      </c>
      <c r="M209" s="43">
        <v>1530225.8668325709</v>
      </c>
      <c r="N209" s="45" t="str">
        <f t="shared" si="31"/>
        <v>19,570,634</v>
      </c>
      <c r="O209" s="46"/>
    </row>
    <row r="210" ht="15.75" customHeight="1">
      <c r="A210" s="9"/>
      <c r="B210" s="47"/>
      <c r="C210" s="47"/>
      <c r="D210" s="41" t="s">
        <v>28</v>
      </c>
      <c r="E210" s="42">
        <v>182639.93264246001</v>
      </c>
      <c r="F210" s="43">
        <v>560.39331852</v>
      </c>
      <c r="G210" s="43">
        <v>4677671.184090408</v>
      </c>
      <c r="H210" s="44" t="str">
        <f t="shared" si="30"/>
        <v>4,678,232</v>
      </c>
      <c r="I210" s="43">
        <v>2334591.4877144955</v>
      </c>
      <c r="J210" s="43">
        <v>2194803.27414937</v>
      </c>
      <c r="K210" s="43">
        <v>1384255.7591634816</v>
      </c>
      <c r="L210" s="43">
        <v>1157979.4678162697</v>
      </c>
      <c r="M210" s="43">
        <v>1730028.9224003407</v>
      </c>
      <c r="N210" s="45" t="str">
        <f t="shared" si="31"/>
        <v>18,340,762</v>
      </c>
      <c r="O210" s="46"/>
    </row>
    <row r="211" ht="15.75" customHeight="1">
      <c r="A211" s="9"/>
      <c r="B211" s="47"/>
      <c r="C211" s="47"/>
      <c r="D211" s="41" t="s">
        <v>29</v>
      </c>
      <c r="E211" s="42">
        <v>237379.7461911299</v>
      </c>
      <c r="F211" s="43">
        <v>9097.3903128</v>
      </c>
      <c r="G211" s="43">
        <v>5203482.179802482</v>
      </c>
      <c r="H211" s="44" t="str">
        <f t="shared" si="30"/>
        <v>5,212,580</v>
      </c>
      <c r="I211" s="43">
        <v>2550540.424251585</v>
      </c>
      <c r="J211" s="43">
        <v>2466183.64065616</v>
      </c>
      <c r="K211" s="43">
        <v>1454316.0864532832</v>
      </c>
      <c r="L211" s="43">
        <v>1364212.6523425374</v>
      </c>
      <c r="M211" s="43">
        <v>1915713.0979353725</v>
      </c>
      <c r="N211" s="45" t="str">
        <f t="shared" si="31"/>
        <v>20,413,505</v>
      </c>
      <c r="O211" s="46"/>
    </row>
    <row r="212" ht="15.75" customHeight="1">
      <c r="A212" s="9"/>
      <c r="B212" s="47"/>
      <c r="C212" s="47"/>
      <c r="D212" s="41" t="s">
        <v>30</v>
      </c>
      <c r="E212" s="42">
        <v>319701.66205349995</v>
      </c>
      <c r="F212" s="43">
        <v>0.0</v>
      </c>
      <c r="G212" s="43">
        <v>4588531.136598515</v>
      </c>
      <c r="H212" s="44" t="str">
        <f t="shared" si="30"/>
        <v>4,588,531</v>
      </c>
      <c r="I212" s="43">
        <v>2087455.8321492795</v>
      </c>
      <c r="J212" s="43">
        <v>1928142.7934948225</v>
      </c>
      <c r="K212" s="43">
        <v>1559679.0853936814</v>
      </c>
      <c r="L212" s="43">
        <v>988835.4138811274</v>
      </c>
      <c r="M212" s="43">
        <v>1832590.5640711393</v>
      </c>
      <c r="N212" s="45" t="str">
        <f t="shared" si="31"/>
        <v>17,893,468</v>
      </c>
      <c r="O212" s="46"/>
    </row>
    <row r="213" ht="15.75" customHeight="1">
      <c r="A213" s="9"/>
      <c r="B213" s="47"/>
      <c r="C213" s="47"/>
      <c r="D213" s="41" t="s">
        <v>31</v>
      </c>
      <c r="E213" s="42">
        <v>417305.85756631993</v>
      </c>
      <c r="F213" s="43">
        <v>0.0</v>
      </c>
      <c r="G213" s="43">
        <v>4231979.96894829</v>
      </c>
      <c r="H213" s="44" t="str">
        <f t="shared" si="30"/>
        <v>4,231,980</v>
      </c>
      <c r="I213" s="43">
        <v>2340855.296504537</v>
      </c>
      <c r="J213" s="43">
        <v>2333654.529163806</v>
      </c>
      <c r="K213" s="43">
        <v>1700694.7147018823</v>
      </c>
      <c r="L213" s="43">
        <v>1266574.8313963066</v>
      </c>
      <c r="M213" s="43">
        <v>1688520.2108342834</v>
      </c>
      <c r="N213" s="45" t="str">
        <f t="shared" si="31"/>
        <v>18,211,565</v>
      </c>
      <c r="O213" s="46"/>
    </row>
    <row r="214" ht="15.75" customHeight="1">
      <c r="A214" s="9"/>
      <c r="B214" s="47"/>
      <c r="C214" s="47"/>
      <c r="D214" s="41" t="s">
        <v>32</v>
      </c>
      <c r="E214" s="42">
        <v>255609.0238536198</v>
      </c>
      <c r="F214" s="43">
        <v>18376.38739211001</v>
      </c>
      <c r="G214" s="43">
        <v>4981674.491501541</v>
      </c>
      <c r="H214" s="44" t="str">
        <f t="shared" si="30"/>
        <v>5,000,051</v>
      </c>
      <c r="I214" s="43">
        <v>2061540.067785557</v>
      </c>
      <c r="J214" s="43">
        <v>2126283.348832602</v>
      </c>
      <c r="K214" s="43">
        <v>1786144.1059388085</v>
      </c>
      <c r="L214" s="43">
        <v>1198135.4053600898</v>
      </c>
      <c r="M214" s="43">
        <v>1342907.1171129297</v>
      </c>
      <c r="N214" s="45" t="str">
        <f t="shared" si="31"/>
        <v>18,770,721</v>
      </c>
      <c r="O214" s="46"/>
      <c r="P214" s="35" t="str">
        <f>E207+E215</f>
        <v>380,331</v>
      </c>
      <c r="Q214" s="35" t="str">
        <f t="shared" ref="Q214:W214" si="32">+H215+H207</f>
        <v>6,350,284</v>
      </c>
      <c r="R214" s="35" t="str">
        <f t="shared" si="32"/>
        <v>2,807,263</v>
      </c>
      <c r="S214" s="35" t="str">
        <f t="shared" si="32"/>
        <v>2,714,306</v>
      </c>
      <c r="T214" s="35" t="str">
        <f t="shared" si="32"/>
        <v>1,612,339</v>
      </c>
      <c r="U214" s="35" t="str">
        <f t="shared" si="32"/>
        <v>1,391,329</v>
      </c>
      <c r="V214" s="35" t="str">
        <f t="shared" si="32"/>
        <v>2,099,324</v>
      </c>
      <c r="W214" s="35" t="str">
        <f t="shared" si="32"/>
        <v>23,705,461</v>
      </c>
    </row>
    <row r="215" ht="15.75" customHeight="1">
      <c r="A215" s="9"/>
      <c r="B215" s="48"/>
      <c r="C215" s="48"/>
      <c r="D215" s="41" t="s">
        <v>33</v>
      </c>
      <c r="E215" s="42">
        <v>271008.02237263997</v>
      </c>
      <c r="F215" s="43">
        <v>43516.26593545001</v>
      </c>
      <c r="G215" s="43">
        <v>4707723.887617462</v>
      </c>
      <c r="H215" s="44" t="str">
        <f t="shared" si="30"/>
        <v>4,751,240</v>
      </c>
      <c r="I215" s="43">
        <v>2217536.9757807525</v>
      </c>
      <c r="J215" s="43">
        <v>1878957.80237325</v>
      </c>
      <c r="K215" s="43">
        <v>1309506.3474280583</v>
      </c>
      <c r="L215" s="43">
        <v>1208933.8389446791</v>
      </c>
      <c r="M215" s="43">
        <v>1513365.837772547</v>
      </c>
      <c r="N215" s="45" t="str">
        <f t="shared" si="31"/>
        <v>17,901,789</v>
      </c>
      <c r="O215" s="46"/>
      <c r="P215" s="49" t="str">
        <f>E215/P214</f>
        <v>71%</v>
      </c>
      <c r="Q215" s="49" t="str">
        <f t="shared" ref="Q215:W215" si="33">H215/Q214</f>
        <v>75%</v>
      </c>
      <c r="R215" s="49" t="str">
        <f t="shared" si="33"/>
        <v>79%</v>
      </c>
      <c r="S215" s="49" t="str">
        <f t="shared" si="33"/>
        <v>69%</v>
      </c>
      <c r="T215" s="49" t="str">
        <f t="shared" si="33"/>
        <v>81%</v>
      </c>
      <c r="U215" s="49" t="str">
        <f t="shared" si="33"/>
        <v>87%</v>
      </c>
      <c r="V215" s="49" t="str">
        <f t="shared" si="33"/>
        <v>72%</v>
      </c>
      <c r="W215" s="49" t="str">
        <f t="shared" si="33"/>
        <v>76%</v>
      </c>
    </row>
    <row r="216" ht="15.75" customHeight="1">
      <c r="A216" s="36" t="s">
        <v>73</v>
      </c>
      <c r="B216" s="37" t="s">
        <v>72</v>
      </c>
      <c r="C216" s="37" t="s">
        <v>25</v>
      </c>
      <c r="D216" s="24" t="s">
        <v>26</v>
      </c>
      <c r="E216" s="25">
        <v>83084.43971580996</v>
      </c>
      <c r="F216" s="26">
        <v>0.0</v>
      </c>
      <c r="G216" s="26">
        <v>1602200.0723562692</v>
      </c>
      <c r="H216" s="22" t="str">
        <f t="shared" si="30"/>
        <v>1,602,200</v>
      </c>
      <c r="I216" s="26">
        <v>806370.2964684089</v>
      </c>
      <c r="J216" s="26">
        <v>1057025.3625656406</v>
      </c>
      <c r="K216" s="26">
        <v>677365.94413209</v>
      </c>
      <c r="L216" s="26">
        <v>324306.3153677604</v>
      </c>
      <c r="M216" s="26">
        <v>493245.6774658799</v>
      </c>
      <c r="N216" s="23" t="str">
        <f t="shared" si="31"/>
        <v>6,645,798</v>
      </c>
      <c r="O216" s="34"/>
      <c r="P216" s="35"/>
      <c r="Q216" s="35"/>
    </row>
    <row r="217" ht="15.75" customHeight="1">
      <c r="A217" s="9"/>
      <c r="D217" s="24" t="s">
        <v>27</v>
      </c>
      <c r="E217" s="25">
        <v>157010.676419</v>
      </c>
      <c r="F217" s="26">
        <v>25483.923851759995</v>
      </c>
      <c r="G217" s="26">
        <v>4464481.549685623</v>
      </c>
      <c r="H217" s="22" t="str">
        <f t="shared" si="30"/>
        <v>4,489,965</v>
      </c>
      <c r="I217" s="26">
        <v>1978390.9279391298</v>
      </c>
      <c r="J217" s="26">
        <v>1833503.5259726099</v>
      </c>
      <c r="K217" s="26">
        <v>1277156.0899329004</v>
      </c>
      <c r="L217" s="26">
        <v>957432.4697392302</v>
      </c>
      <c r="M217" s="26">
        <v>1130874.7339467304</v>
      </c>
      <c r="N217" s="23" t="str">
        <f t="shared" si="31"/>
        <v>16,314,299</v>
      </c>
      <c r="O217" s="34"/>
      <c r="P217" s="35"/>
      <c r="Q217" s="35"/>
    </row>
    <row r="218" ht="15.75" customHeight="1">
      <c r="A218" s="9"/>
      <c r="D218" s="24" t="s">
        <v>28</v>
      </c>
      <c r="E218" s="25">
        <v>224374.9284890999</v>
      </c>
      <c r="F218" s="26">
        <v>10809.620309200001</v>
      </c>
      <c r="G218" s="26">
        <v>4419037.639144136</v>
      </c>
      <c r="H218" s="22" t="str">
        <f t="shared" si="30"/>
        <v>4,429,847</v>
      </c>
      <c r="I218" s="26">
        <v>1925786.4591145974</v>
      </c>
      <c r="J218" s="26">
        <v>1644980.518509879</v>
      </c>
      <c r="K218" s="26">
        <v>1115517.3731592586</v>
      </c>
      <c r="L218" s="26">
        <v>986575.7112978509</v>
      </c>
      <c r="M218" s="26">
        <v>1381401.364313659</v>
      </c>
      <c r="N218" s="23" t="str">
        <f t="shared" si="31"/>
        <v>16,138,331</v>
      </c>
      <c r="O218" s="34"/>
      <c r="P218" s="35"/>
      <c r="Q218" s="35"/>
    </row>
    <row r="219" ht="15.75" customHeight="1">
      <c r="A219" s="9"/>
      <c r="D219" s="24" t="s">
        <v>29</v>
      </c>
      <c r="E219" s="25">
        <v>76319.27046649001</v>
      </c>
      <c r="F219" s="26">
        <v>1711.4286896899998</v>
      </c>
      <c r="G219" s="26">
        <v>4739756.392327216</v>
      </c>
      <c r="H219" s="22" t="str">
        <f t="shared" si="30"/>
        <v>4,741,468</v>
      </c>
      <c r="I219" s="26">
        <v>1785917.5382855008</v>
      </c>
      <c r="J219" s="26">
        <v>1842129.7291675878</v>
      </c>
      <c r="K219" s="26">
        <v>1036133.0882463488</v>
      </c>
      <c r="L219" s="26">
        <v>927814.0956832492</v>
      </c>
      <c r="M219" s="26">
        <v>1194730.6052677883</v>
      </c>
      <c r="N219" s="23" t="str">
        <f t="shared" si="31"/>
        <v>16,345,980</v>
      </c>
      <c r="O219" s="34"/>
      <c r="P219" s="35"/>
      <c r="Q219" s="35"/>
    </row>
    <row r="220" ht="15.75" customHeight="1">
      <c r="A220" s="9"/>
      <c r="D220" s="24" t="s">
        <v>30</v>
      </c>
      <c r="E220" s="25">
        <v>200715.5208269801</v>
      </c>
      <c r="F220" s="26">
        <v>13144.01842062</v>
      </c>
      <c r="G220" s="26">
        <v>4750254.86525114</v>
      </c>
      <c r="H220" s="22" t="str">
        <f t="shared" si="30"/>
        <v>4,763,399</v>
      </c>
      <c r="I220" s="26">
        <v>1910218.8390830823</v>
      </c>
      <c r="J220" s="26">
        <v>2018538.9492292292</v>
      </c>
      <c r="K220" s="26">
        <v>1317289.4517759327</v>
      </c>
      <c r="L220" s="26">
        <v>850390.7388362797</v>
      </c>
      <c r="M220" s="26">
        <v>1454602.3940923298</v>
      </c>
      <c r="N220" s="23" t="str">
        <f t="shared" si="31"/>
        <v>17,278,554</v>
      </c>
      <c r="O220" s="34"/>
      <c r="P220" s="35"/>
      <c r="Q220" s="35"/>
    </row>
    <row r="221" ht="15.75" customHeight="1">
      <c r="A221" s="9"/>
      <c r="D221" s="24" t="s">
        <v>31</v>
      </c>
      <c r="E221" s="25">
        <v>529694.4444123303</v>
      </c>
      <c r="F221" s="26">
        <v>55774.029957520004</v>
      </c>
      <c r="G221" s="26">
        <v>5089025.4430143</v>
      </c>
      <c r="H221" s="22" t="str">
        <f t="shared" si="30"/>
        <v>5,144,799</v>
      </c>
      <c r="I221" s="26">
        <v>2175338.5136897103</v>
      </c>
      <c r="J221" s="26">
        <v>2323088.7284709327</v>
      </c>
      <c r="K221" s="26">
        <v>1484285.8784787236</v>
      </c>
      <c r="L221" s="26">
        <v>1090185.8478798405</v>
      </c>
      <c r="M221" s="26">
        <v>1222020.8355707582</v>
      </c>
      <c r="N221" s="23" t="str">
        <f t="shared" si="31"/>
        <v>19,114,213</v>
      </c>
      <c r="O221" s="34"/>
      <c r="P221" s="35"/>
      <c r="Q221" s="35"/>
    </row>
    <row r="222" ht="15.75" customHeight="1">
      <c r="A222" s="9"/>
      <c r="D222" s="24" t="s">
        <v>32</v>
      </c>
      <c r="E222" s="25">
        <v>234794.0960117001</v>
      </c>
      <c r="F222" s="26">
        <v>54890.860588379976</v>
      </c>
      <c r="G222" s="26">
        <v>3935579.4591651815</v>
      </c>
      <c r="H222" s="22" t="str">
        <f t="shared" si="30"/>
        <v>3,990,470</v>
      </c>
      <c r="I222" s="26">
        <v>1370371.5512026993</v>
      </c>
      <c r="J222" s="26">
        <v>1396620.6549980803</v>
      </c>
      <c r="K222" s="26">
        <v>1117158.8277107398</v>
      </c>
      <c r="L222" s="26">
        <v>778624.3243319596</v>
      </c>
      <c r="M222" s="26">
        <v>808186.0709360203</v>
      </c>
      <c r="N222" s="23" t="str">
        <f t="shared" si="31"/>
        <v>13,686,696</v>
      </c>
      <c r="O222" s="34"/>
      <c r="P222" s="35"/>
      <c r="Q222" s="35"/>
    </row>
    <row r="223" ht="15.75" customHeight="1">
      <c r="A223" s="9"/>
      <c r="D223" s="24" t="s">
        <v>33</v>
      </c>
      <c r="E223" s="25">
        <v>184962.95625321986</v>
      </c>
      <c r="F223" s="26">
        <v>12711.290123479997</v>
      </c>
      <c r="G223" s="26">
        <v>4268189.606818354</v>
      </c>
      <c r="H223" s="22" t="str">
        <f t="shared" si="30"/>
        <v>4,280,901</v>
      </c>
      <c r="I223" s="26">
        <v>1897706.8620077479</v>
      </c>
      <c r="J223" s="26">
        <v>1741274.87520217</v>
      </c>
      <c r="K223" s="26">
        <v>872834.3216727386</v>
      </c>
      <c r="L223" s="26">
        <v>740008.4441914799</v>
      </c>
      <c r="M223" s="26">
        <v>1310945.4788644908</v>
      </c>
      <c r="N223" s="23" t="str">
        <f t="shared" si="31"/>
        <v>15,309,535</v>
      </c>
      <c r="O223" s="34"/>
      <c r="P223" s="35"/>
      <c r="Q223" s="35"/>
      <c r="R223" s="35"/>
      <c r="S223" s="35"/>
      <c r="T223" s="35"/>
      <c r="U223" s="35"/>
      <c r="V223" s="35"/>
      <c r="W223" s="35"/>
    </row>
    <row r="224" ht="15.75" customHeight="1">
      <c r="A224" s="9"/>
      <c r="B224" s="40" t="s">
        <v>48</v>
      </c>
      <c r="C224" s="40" t="s">
        <v>25</v>
      </c>
      <c r="D224" s="41" t="s">
        <v>26</v>
      </c>
      <c r="E224" s="42">
        <v>186451.72156762992</v>
      </c>
      <c r="F224" s="43">
        <v>7368.37741908</v>
      </c>
      <c r="G224" s="43">
        <v>593470.3902621102</v>
      </c>
      <c r="H224" s="44" t="str">
        <f t="shared" si="30"/>
        <v>600,839</v>
      </c>
      <c r="I224" s="43">
        <v>530507.6309338699</v>
      </c>
      <c r="J224" s="43">
        <v>539170.1116169998</v>
      </c>
      <c r="K224" s="43">
        <v>418470.07053157984</v>
      </c>
      <c r="L224" s="43">
        <v>390899.12982202996</v>
      </c>
      <c r="M224" s="43">
        <v>361925.94377686933</v>
      </c>
      <c r="N224" s="45" t="str">
        <f t="shared" si="31"/>
        <v>3,629,102</v>
      </c>
      <c r="O224" s="46"/>
      <c r="P224" s="35"/>
      <c r="Q224" s="35"/>
    </row>
    <row r="225" ht="15.75" customHeight="1">
      <c r="A225" s="9"/>
      <c r="B225" s="47"/>
      <c r="C225" s="47"/>
      <c r="D225" s="41" t="s">
        <v>27</v>
      </c>
      <c r="E225" s="42">
        <v>249822.92645215</v>
      </c>
      <c r="F225" s="43">
        <v>1678.45919088</v>
      </c>
      <c r="G225" s="43">
        <v>2206215.808126177</v>
      </c>
      <c r="H225" s="44" t="str">
        <f t="shared" si="30"/>
        <v>2,207,894</v>
      </c>
      <c r="I225" s="43">
        <v>1302706.1154981123</v>
      </c>
      <c r="J225" s="43">
        <v>1429358.5909716599</v>
      </c>
      <c r="K225" s="43">
        <v>866797.2745639409</v>
      </c>
      <c r="L225" s="43">
        <v>961340.5515034508</v>
      </c>
      <c r="M225" s="43">
        <v>806695.0138989711</v>
      </c>
      <c r="N225" s="45" t="str">
        <f t="shared" si="31"/>
        <v>10,032,509</v>
      </c>
      <c r="O225" s="46"/>
    </row>
    <row r="226" ht="15.75" customHeight="1">
      <c r="A226" s="9"/>
      <c r="B226" s="47"/>
      <c r="C226" s="47"/>
      <c r="D226" s="41" t="s">
        <v>28</v>
      </c>
      <c r="E226" s="42">
        <v>314976.4319129899</v>
      </c>
      <c r="F226" s="43">
        <v>9250.70713158</v>
      </c>
      <c r="G226" s="43">
        <v>2206463.677046369</v>
      </c>
      <c r="H226" s="44" t="str">
        <f t="shared" si="30"/>
        <v>2,215,714</v>
      </c>
      <c r="I226" s="43">
        <v>1071150.4827668774</v>
      </c>
      <c r="J226" s="43">
        <v>1246080.048115328</v>
      </c>
      <c r="K226" s="43">
        <v>656970.1317018796</v>
      </c>
      <c r="L226" s="43">
        <v>511639.35164620983</v>
      </c>
      <c r="M226" s="43">
        <v>666597.7071976396</v>
      </c>
      <c r="N226" s="45" t="str">
        <f t="shared" si="31"/>
        <v>8,898,843</v>
      </c>
      <c r="O226" s="46"/>
    </row>
    <row r="227" ht="15.75" customHeight="1">
      <c r="A227" s="9"/>
      <c r="B227" s="47"/>
      <c r="C227" s="47"/>
      <c r="D227" s="41" t="s">
        <v>29</v>
      </c>
      <c r="E227" s="42">
        <v>393379.01249536034</v>
      </c>
      <c r="F227" s="43">
        <v>7883.43916312</v>
      </c>
      <c r="G227" s="43">
        <v>2290312.478184483</v>
      </c>
      <c r="H227" s="44" t="str">
        <f t="shared" si="30"/>
        <v>2,298,196</v>
      </c>
      <c r="I227" s="43">
        <v>1395315.8850167603</v>
      </c>
      <c r="J227" s="43">
        <v>1142287.1607454189</v>
      </c>
      <c r="K227" s="43">
        <v>761959.6023386104</v>
      </c>
      <c r="L227" s="43">
        <v>690401.5320463203</v>
      </c>
      <c r="M227" s="43">
        <v>995089.296095152</v>
      </c>
      <c r="N227" s="45" t="str">
        <f t="shared" si="31"/>
        <v>9,974,824</v>
      </c>
      <c r="O227" s="46"/>
    </row>
    <row r="228" ht="15.75" customHeight="1">
      <c r="A228" s="9"/>
      <c r="B228" s="47"/>
      <c r="C228" s="47"/>
      <c r="D228" s="41" t="s">
        <v>30</v>
      </c>
      <c r="E228" s="42">
        <v>466067.48995252984</v>
      </c>
      <c r="F228" s="43">
        <v>401.62010608</v>
      </c>
      <c r="G228" s="43">
        <v>1893186.645769571</v>
      </c>
      <c r="H228" s="44" t="str">
        <f t="shared" si="30"/>
        <v>1,893,588</v>
      </c>
      <c r="I228" s="43">
        <v>936509.5003265996</v>
      </c>
      <c r="J228" s="43">
        <v>621505.0386056097</v>
      </c>
      <c r="K228" s="43">
        <v>812068.314185751</v>
      </c>
      <c r="L228" s="43">
        <v>399882.11416050023</v>
      </c>
      <c r="M228" s="43">
        <v>660050.9717562797</v>
      </c>
      <c r="N228" s="45" t="str">
        <f t="shared" si="31"/>
        <v>7,683,260</v>
      </c>
      <c r="O228" s="46"/>
    </row>
    <row r="229" ht="15.75" customHeight="1">
      <c r="A229" s="9"/>
      <c r="B229" s="47"/>
      <c r="C229" s="47"/>
      <c r="D229" s="41" t="s">
        <v>31</v>
      </c>
      <c r="E229" s="42">
        <v>218440.49810479</v>
      </c>
      <c r="F229" s="43">
        <v>1847.0135692800002</v>
      </c>
      <c r="G229" s="43">
        <v>1978339.7924585699</v>
      </c>
      <c r="H229" s="44" t="str">
        <f t="shared" si="30"/>
        <v>1,980,187</v>
      </c>
      <c r="I229" s="43">
        <v>1363055.7405323</v>
      </c>
      <c r="J229" s="43">
        <v>1194992.1696463802</v>
      </c>
      <c r="K229" s="43">
        <v>954719.7986121009</v>
      </c>
      <c r="L229" s="43">
        <v>752647.8774308005</v>
      </c>
      <c r="M229" s="43">
        <v>952579.4537122711</v>
      </c>
      <c r="N229" s="45" t="str">
        <f t="shared" si="31"/>
        <v>9,396,809</v>
      </c>
      <c r="O229" s="46"/>
    </row>
    <row r="230" ht="15.75" customHeight="1">
      <c r="A230" s="9"/>
      <c r="B230" s="47"/>
      <c r="C230" s="47"/>
      <c r="D230" s="41" t="s">
        <v>32</v>
      </c>
      <c r="E230" s="42">
        <v>232437.52355229</v>
      </c>
      <c r="F230" s="43">
        <v>149.44236123000002</v>
      </c>
      <c r="G230" s="43">
        <v>2298834.23095878</v>
      </c>
      <c r="H230" s="44" t="str">
        <f t="shared" si="30"/>
        <v>2,298,984</v>
      </c>
      <c r="I230" s="43">
        <v>1157037.7450336097</v>
      </c>
      <c r="J230" s="43">
        <v>1144571.5034280103</v>
      </c>
      <c r="K230" s="43">
        <v>1021275.1150624421</v>
      </c>
      <c r="L230" s="43">
        <v>551798.8837351096</v>
      </c>
      <c r="M230" s="43">
        <v>715451.8123128198</v>
      </c>
      <c r="N230" s="45" t="str">
        <f t="shared" si="31"/>
        <v>9,420,540</v>
      </c>
      <c r="O230" s="46"/>
      <c r="P230" s="35" t="str">
        <f>E223+E231</f>
        <v>380,331</v>
      </c>
      <c r="Q230" s="35" t="str">
        <f t="shared" ref="Q230:W230" si="34">+H231+H223</f>
        <v>6,350,284</v>
      </c>
      <c r="R230" s="35" t="str">
        <f t="shared" si="34"/>
        <v>2,807,263</v>
      </c>
      <c r="S230" s="35" t="str">
        <f t="shared" si="34"/>
        <v>2,714,306</v>
      </c>
      <c r="T230" s="35" t="str">
        <f t="shared" si="34"/>
        <v>1,612,339</v>
      </c>
      <c r="U230" s="35" t="str">
        <f t="shared" si="34"/>
        <v>1,391,329</v>
      </c>
      <c r="V230" s="35" t="str">
        <f t="shared" si="34"/>
        <v>2,099,324</v>
      </c>
      <c r="W230" s="35" t="str">
        <f t="shared" si="34"/>
        <v>23,705,461</v>
      </c>
    </row>
    <row r="231" ht="15.75" customHeight="1">
      <c r="A231" s="9"/>
      <c r="B231" s="48"/>
      <c r="C231" s="48"/>
      <c r="D231" s="41" t="s">
        <v>33</v>
      </c>
      <c r="E231" s="42">
        <v>195367.58217082007</v>
      </c>
      <c r="F231" s="43">
        <v>43516.26593545001</v>
      </c>
      <c r="G231" s="43">
        <v>2025867.3205708675</v>
      </c>
      <c r="H231" s="44" t="str">
        <f t="shared" si="30"/>
        <v>2,069,384</v>
      </c>
      <c r="I231" s="43">
        <v>909556.3236207399</v>
      </c>
      <c r="J231" s="43">
        <v>973031.1207749586</v>
      </c>
      <c r="K231" s="43">
        <v>739504.213991869</v>
      </c>
      <c r="L231" s="43">
        <v>651320.7239421005</v>
      </c>
      <c r="M231" s="43">
        <v>788378.6539295603</v>
      </c>
      <c r="N231" s="45" t="str">
        <f t="shared" si="31"/>
        <v>8,395,926</v>
      </c>
      <c r="O231" s="46"/>
      <c r="P231" s="49" t="str">
        <f>E231/P230</f>
        <v>51%</v>
      </c>
      <c r="Q231" s="49" t="str">
        <f t="shared" ref="Q231:W231" si="35">H231/Q230</f>
        <v>33%</v>
      </c>
      <c r="R231" s="49" t="str">
        <f t="shared" si="35"/>
        <v>32%</v>
      </c>
      <c r="S231" s="49" t="str">
        <f t="shared" si="35"/>
        <v>36%</v>
      </c>
      <c r="T231" s="49" t="str">
        <f t="shared" si="35"/>
        <v>46%</v>
      </c>
      <c r="U231" s="49" t="str">
        <f t="shared" si="35"/>
        <v>47%</v>
      </c>
      <c r="V231" s="49" t="str">
        <f t="shared" si="35"/>
        <v>38%</v>
      </c>
      <c r="W231" s="49" t="str">
        <f t="shared" si="35"/>
        <v>35%</v>
      </c>
    </row>
    <row r="232" ht="15.75" customHeight="1">
      <c r="A232" s="36" t="s">
        <v>74</v>
      </c>
      <c r="B232" s="37" t="s">
        <v>72</v>
      </c>
      <c r="C232" s="37" t="s">
        <v>25</v>
      </c>
      <c r="D232" s="24" t="s">
        <v>26</v>
      </c>
      <c r="E232" s="25">
        <v>172954.23338200993</v>
      </c>
      <c r="F232" s="26">
        <v>7368.37741908</v>
      </c>
      <c r="G232" s="26">
        <v>858859.0235080518</v>
      </c>
      <c r="H232" s="22" t="str">
        <f t="shared" si="30"/>
        <v>866,227</v>
      </c>
      <c r="I232" s="26">
        <v>907297.2812257388</v>
      </c>
      <c r="J232" s="26">
        <v>848703.9543349502</v>
      </c>
      <c r="K232" s="26">
        <v>713039.4913464999</v>
      </c>
      <c r="L232" s="26">
        <v>538514.8825469605</v>
      </c>
      <c r="M232" s="26">
        <v>544469.3399356498</v>
      </c>
      <c r="N232" s="23" t="str">
        <f t="shared" si="31"/>
        <v>5,457,434</v>
      </c>
      <c r="O232" s="34"/>
      <c r="P232" s="35"/>
      <c r="Q232" s="35"/>
    </row>
    <row r="233" ht="15.75" customHeight="1">
      <c r="A233" s="9"/>
      <c r="D233" s="24" t="s">
        <v>27</v>
      </c>
      <c r="E233" s="25">
        <v>301329.8152249398</v>
      </c>
      <c r="F233" s="26">
        <v>27162.383042639995</v>
      </c>
      <c r="G233" s="26">
        <v>3997395.325006259</v>
      </c>
      <c r="H233" s="22" t="str">
        <f t="shared" si="30"/>
        <v>4,024,558</v>
      </c>
      <c r="I233" s="26">
        <v>2157367.7662534574</v>
      </c>
      <c r="J233" s="26">
        <v>1877227.8492861812</v>
      </c>
      <c r="K233" s="26">
        <v>1461918.430351118</v>
      </c>
      <c r="L233" s="26">
        <v>1473342.0386726726</v>
      </c>
      <c r="M233" s="26">
        <v>1394201.721585702</v>
      </c>
      <c r="N233" s="23" t="str">
        <f t="shared" si="31"/>
        <v>16,714,503</v>
      </c>
      <c r="O233" s="34"/>
      <c r="P233" s="35"/>
      <c r="Q233" s="35"/>
    </row>
    <row r="234" ht="15.75" customHeight="1">
      <c r="A234" s="9"/>
      <c r="D234" s="24" t="s">
        <v>28</v>
      </c>
      <c r="E234" s="25">
        <v>478803.3545611102</v>
      </c>
      <c r="F234" s="26">
        <v>20060.32744078</v>
      </c>
      <c r="G234" s="26">
        <v>5190151.096277587</v>
      </c>
      <c r="H234" s="22" t="str">
        <f t="shared" si="30"/>
        <v>5,210,211</v>
      </c>
      <c r="I234" s="26">
        <v>2373895.642520815</v>
      </c>
      <c r="J234" s="26">
        <v>2189962.2840993404</v>
      </c>
      <c r="K234" s="26">
        <v>1525223.7474887727</v>
      </c>
      <c r="L234" s="26">
        <v>1060298.8461187396</v>
      </c>
      <c r="M234" s="26">
        <v>1546607.1733137309</v>
      </c>
      <c r="N234" s="23" t="str">
        <f t="shared" si="31"/>
        <v>19,595,214</v>
      </c>
      <c r="O234" s="34"/>
      <c r="P234" s="35"/>
      <c r="Q234" s="35"/>
    </row>
    <row r="235" ht="15.75" customHeight="1">
      <c r="A235" s="9"/>
      <c r="D235" s="24" t="s">
        <v>29</v>
      </c>
      <c r="E235" s="25">
        <v>457373.68519010034</v>
      </c>
      <c r="F235" s="26">
        <v>9594.867852809999</v>
      </c>
      <c r="G235" s="26">
        <v>5338294.740601801</v>
      </c>
      <c r="H235" s="22" t="str">
        <f t="shared" si="30"/>
        <v>5,347,890</v>
      </c>
      <c r="I235" s="26">
        <v>2642135.6448737304</v>
      </c>
      <c r="J235" s="26">
        <v>2147439.818932392</v>
      </c>
      <c r="K235" s="26">
        <v>1367163.628897442</v>
      </c>
      <c r="L235" s="26">
        <v>1347392.567988389</v>
      </c>
      <c r="M235" s="26">
        <v>1821908.1565828847</v>
      </c>
      <c r="N235" s="23" t="str">
        <f t="shared" si="31"/>
        <v>20,479,193</v>
      </c>
      <c r="O235" s="34"/>
      <c r="P235" s="35"/>
      <c r="Q235" s="35"/>
    </row>
    <row r="236" ht="15.75" customHeight="1">
      <c r="A236" s="9"/>
      <c r="D236" s="24" t="s">
        <v>30</v>
      </c>
      <c r="E236" s="25">
        <v>392223.9754631598</v>
      </c>
      <c r="F236" s="26">
        <v>13545.6385267</v>
      </c>
      <c r="G236" s="26">
        <v>5136002.011584517</v>
      </c>
      <c r="H236" s="22" t="str">
        <f t="shared" si="30"/>
        <v>5,149,548</v>
      </c>
      <c r="I236" s="26">
        <v>2290392.7727526207</v>
      </c>
      <c r="J236" s="26">
        <v>2006630.9064109328</v>
      </c>
      <c r="K236" s="26">
        <v>1583748.809806612</v>
      </c>
      <c r="L236" s="26">
        <v>892366.5921606094</v>
      </c>
      <c r="M236" s="26">
        <v>1846807.0869336082</v>
      </c>
      <c r="N236" s="23" t="str">
        <f t="shared" si="31"/>
        <v>19,311,265</v>
      </c>
      <c r="O236" s="34"/>
      <c r="P236" s="35"/>
      <c r="Q236" s="35"/>
    </row>
    <row r="237" ht="15.75" customHeight="1">
      <c r="A237" s="9"/>
      <c r="D237" s="24" t="s">
        <v>31</v>
      </c>
      <c r="E237" s="25">
        <v>491258.03584590065</v>
      </c>
      <c r="F237" s="26">
        <v>55774.029957520004</v>
      </c>
      <c r="G237" s="26">
        <v>4630495.931227733</v>
      </c>
      <c r="H237" s="22" t="str">
        <f t="shared" si="30"/>
        <v>4,686,270</v>
      </c>
      <c r="I237" s="26">
        <v>2076380.5117503204</v>
      </c>
      <c r="J237" s="26">
        <v>2283588.614692492</v>
      </c>
      <c r="K237" s="26">
        <v>1381392.2801306422</v>
      </c>
      <c r="L237" s="26">
        <v>1137823.3613792101</v>
      </c>
      <c r="M237" s="26">
        <v>1426181.3090042388</v>
      </c>
      <c r="N237" s="23" t="str">
        <f t="shared" si="31"/>
        <v>18,169,164</v>
      </c>
      <c r="O237" s="34"/>
      <c r="P237" s="35"/>
      <c r="Q237" s="35"/>
    </row>
    <row r="238" ht="15.75" customHeight="1">
      <c r="A238" s="9"/>
      <c r="D238" s="24" t="s">
        <v>32</v>
      </c>
      <c r="E238" s="25">
        <v>442352.7158771</v>
      </c>
      <c r="F238" s="26">
        <v>55040.30294960998</v>
      </c>
      <c r="G238" s="26">
        <v>4751605.2686750945</v>
      </c>
      <c r="H238" s="22" t="str">
        <f t="shared" si="30"/>
        <v>4,806,646</v>
      </c>
      <c r="I238" s="26">
        <v>2195134.1863463563</v>
      </c>
      <c r="J238" s="26">
        <v>2100393.3010692126</v>
      </c>
      <c r="K238" s="26">
        <v>1744851.1669505876</v>
      </c>
      <c r="L238" s="26">
        <v>1112203.5747056322</v>
      </c>
      <c r="M238" s="26">
        <v>1388007.0800111294</v>
      </c>
      <c r="N238" s="23" t="str">
        <f t="shared" si="31"/>
        <v>18,596,233</v>
      </c>
      <c r="O238" s="34"/>
      <c r="P238" s="35"/>
      <c r="Q238" s="35"/>
    </row>
    <row r="239" ht="15.75" customHeight="1">
      <c r="A239" s="9"/>
      <c r="D239" s="24" t="s">
        <v>33</v>
      </c>
      <c r="E239" s="25">
        <v>342323.4032210898</v>
      </c>
      <c r="F239" s="26">
        <v>35603.31045893</v>
      </c>
      <c r="G239" s="26">
        <v>5288972.647563385</v>
      </c>
      <c r="H239" s="22" t="str">
        <f t="shared" si="30"/>
        <v>5,324,576</v>
      </c>
      <c r="I239" s="26">
        <v>2445121.1868879236</v>
      </c>
      <c r="J239" s="26">
        <v>2122368.097892129</v>
      </c>
      <c r="K239" s="26">
        <v>1500934.581663901</v>
      </c>
      <c r="L239" s="26">
        <v>1299400.0538370286</v>
      </c>
      <c r="M239" s="26">
        <v>1729058.5217949478</v>
      </c>
      <c r="N239" s="23" t="str">
        <f t="shared" si="31"/>
        <v>20,088,358</v>
      </c>
      <c r="O239" s="34"/>
      <c r="P239" s="35"/>
      <c r="Q239" s="35"/>
      <c r="R239" s="35"/>
      <c r="S239" s="35"/>
      <c r="T239" s="35"/>
      <c r="U239" s="35"/>
      <c r="V239" s="35"/>
      <c r="W239" s="35"/>
    </row>
    <row r="240" ht="15.75" customHeight="1">
      <c r="A240" s="9"/>
      <c r="B240" s="40" t="s">
        <v>48</v>
      </c>
      <c r="C240" s="40" t="s">
        <v>25</v>
      </c>
      <c r="D240" s="41" t="s">
        <v>26</v>
      </c>
      <c r="E240" s="42">
        <v>96581.92790143003</v>
      </c>
      <c r="F240" s="43">
        <v>0.0</v>
      </c>
      <c r="G240" s="43">
        <v>1336811.43911033</v>
      </c>
      <c r="H240" s="44" t="str">
        <f t="shared" si="30"/>
        <v>1,336,811</v>
      </c>
      <c r="I240" s="43">
        <v>429580.64617654023</v>
      </c>
      <c r="J240" s="43">
        <v>747491.5198476897</v>
      </c>
      <c r="K240" s="43">
        <v>382796.5233171702</v>
      </c>
      <c r="L240" s="43">
        <v>176690.56264283005</v>
      </c>
      <c r="M240" s="43">
        <v>310702.28130709956</v>
      </c>
      <c r="N240" s="45" t="str">
        <f t="shared" si="31"/>
        <v>4,817,466</v>
      </c>
      <c r="O240" s="46"/>
      <c r="P240" s="35"/>
      <c r="Q240" s="35"/>
    </row>
    <row r="241" ht="15.75" customHeight="1">
      <c r="A241" s="9"/>
      <c r="B241" s="47"/>
      <c r="C241" s="47"/>
      <c r="D241" s="41" t="s">
        <v>27</v>
      </c>
      <c r="E241" s="42">
        <v>105503.78764620997</v>
      </c>
      <c r="F241" s="43">
        <v>0.0</v>
      </c>
      <c r="G241" s="43">
        <v>2673302.03280553</v>
      </c>
      <c r="H241" s="44" t="str">
        <f t="shared" si="30"/>
        <v>2,673,302</v>
      </c>
      <c r="I241" s="43">
        <v>1123729.2771837888</v>
      </c>
      <c r="J241" s="43">
        <v>1385634.2676580895</v>
      </c>
      <c r="K241" s="43">
        <v>682034.9341457211</v>
      </c>
      <c r="L241" s="43">
        <v>445430.9825700102</v>
      </c>
      <c r="M241" s="43">
        <v>543368.0262599996</v>
      </c>
      <c r="N241" s="45" t="str">
        <f t="shared" si="31"/>
        <v>9,632,305</v>
      </c>
      <c r="O241" s="46"/>
    </row>
    <row r="242" ht="15.75" customHeight="1">
      <c r="A242" s="9"/>
      <c r="B242" s="47"/>
      <c r="C242" s="47"/>
      <c r="D242" s="41" t="s">
        <v>28</v>
      </c>
      <c r="E242" s="42">
        <v>60548.00584098</v>
      </c>
      <c r="F242" s="43">
        <v>0.0</v>
      </c>
      <c r="G242" s="43">
        <v>1435350.2199129502</v>
      </c>
      <c r="H242" s="44" t="str">
        <f t="shared" si="30"/>
        <v>1,435,350</v>
      </c>
      <c r="I242" s="43">
        <v>623041.2993606696</v>
      </c>
      <c r="J242" s="43">
        <v>701098.2825258704</v>
      </c>
      <c r="K242" s="43">
        <v>247263.7573723698</v>
      </c>
      <c r="L242" s="43">
        <v>437916.21682531986</v>
      </c>
      <c r="M242" s="43">
        <v>501391.89819756977</v>
      </c>
      <c r="N242" s="45" t="str">
        <f t="shared" si="31"/>
        <v>5,441,960</v>
      </c>
      <c r="O242" s="46"/>
    </row>
    <row r="243" ht="15.75" customHeight="1">
      <c r="A243" s="9"/>
      <c r="B243" s="47"/>
      <c r="C243" s="47"/>
      <c r="D243" s="41" t="s">
        <v>29</v>
      </c>
      <c r="E243" s="42">
        <v>12324.59777175</v>
      </c>
      <c r="F243" s="43">
        <v>0.0</v>
      </c>
      <c r="G243" s="43">
        <v>1691774.129909888</v>
      </c>
      <c r="H243" s="44" t="str">
        <f t="shared" si="30"/>
        <v>1,691,774</v>
      </c>
      <c r="I243" s="43">
        <v>539097.7784285304</v>
      </c>
      <c r="J243" s="43">
        <v>836977.0709806207</v>
      </c>
      <c r="K243" s="43">
        <v>430929.0616875197</v>
      </c>
      <c r="L243" s="43">
        <v>270823.0597411799</v>
      </c>
      <c r="M243" s="43">
        <v>367911.7447800598</v>
      </c>
      <c r="N243" s="45" t="str">
        <f t="shared" si="31"/>
        <v>5,841,612</v>
      </c>
      <c r="O243" s="46"/>
    </row>
    <row r="244" ht="15.75" customHeight="1">
      <c r="A244" s="9"/>
      <c r="B244" s="47"/>
      <c r="C244" s="47"/>
      <c r="D244" s="41" t="s">
        <v>30</v>
      </c>
      <c r="E244" s="42">
        <v>274559.03531635</v>
      </c>
      <c r="F244" s="43">
        <v>0.0</v>
      </c>
      <c r="G244" s="43">
        <v>1507439.4994361806</v>
      </c>
      <c r="H244" s="44" t="str">
        <f t="shared" si="30"/>
        <v>1,507,439</v>
      </c>
      <c r="I244" s="43">
        <v>556335.5666570605</v>
      </c>
      <c r="J244" s="43">
        <v>633413.0814239106</v>
      </c>
      <c r="K244" s="43">
        <v>545608.9561550706</v>
      </c>
      <c r="L244" s="43">
        <v>357906.26083616953</v>
      </c>
      <c r="M244" s="43">
        <v>267846.2789150001</v>
      </c>
      <c r="N244" s="45" t="str">
        <f t="shared" si="31"/>
        <v>5,650,548</v>
      </c>
      <c r="O244" s="46"/>
    </row>
    <row r="245" ht="15.75" customHeight="1">
      <c r="A245" s="9"/>
      <c r="B245" s="47"/>
      <c r="C245" s="47"/>
      <c r="D245" s="41" t="s">
        <v>31</v>
      </c>
      <c r="E245" s="42">
        <v>256876.90667122006</v>
      </c>
      <c r="F245" s="43">
        <v>1847.0135692800002</v>
      </c>
      <c r="G245" s="43">
        <v>2436869.3042451325</v>
      </c>
      <c r="H245" s="44" t="str">
        <f t="shared" si="30"/>
        <v>2,438,716</v>
      </c>
      <c r="I245" s="43">
        <v>1462013.74247169</v>
      </c>
      <c r="J245" s="43">
        <v>1234492.2834248191</v>
      </c>
      <c r="K245" s="43">
        <v>1057613.39696018</v>
      </c>
      <c r="L245" s="43">
        <v>705010.3639314297</v>
      </c>
      <c r="M245" s="43">
        <v>748418.9802787933</v>
      </c>
      <c r="N245" s="45" t="str">
        <f t="shared" si="31"/>
        <v>10,341,858</v>
      </c>
      <c r="O245" s="46"/>
    </row>
    <row r="246" ht="15.75" customHeight="1">
      <c r="A246" s="9"/>
      <c r="B246" s="47"/>
      <c r="C246" s="47"/>
      <c r="D246" s="41" t="s">
        <v>32</v>
      </c>
      <c r="E246" s="42">
        <v>24878.903686890008</v>
      </c>
      <c r="F246" s="43">
        <v>0.0</v>
      </c>
      <c r="G246" s="43">
        <v>1482808.42144886</v>
      </c>
      <c r="H246" s="44" t="str">
        <f t="shared" si="30"/>
        <v>1,482,808</v>
      </c>
      <c r="I246" s="43">
        <v>332275.10988994996</v>
      </c>
      <c r="J246" s="43">
        <v>440798.85735688003</v>
      </c>
      <c r="K246" s="43">
        <v>393582.77582258935</v>
      </c>
      <c r="L246" s="43">
        <v>218219.63336143998</v>
      </c>
      <c r="M246" s="43">
        <v>135630.80323771003</v>
      </c>
      <c r="N246" s="45" t="str">
        <f t="shared" si="31"/>
        <v>4,511,003</v>
      </c>
      <c r="O246" s="46"/>
      <c r="P246" s="35" t="str">
        <f>E239+E247</f>
        <v>380,331</v>
      </c>
      <c r="Q246" s="35" t="str">
        <f t="shared" ref="Q246:W246" si="36">+H247+H239</f>
        <v>6,350,284</v>
      </c>
      <c r="R246" s="35" t="str">
        <f t="shared" si="36"/>
        <v>2,807,263</v>
      </c>
      <c r="S246" s="35" t="str">
        <f t="shared" si="36"/>
        <v>2,714,306</v>
      </c>
      <c r="T246" s="35" t="str">
        <f t="shared" si="36"/>
        <v>1,612,339</v>
      </c>
      <c r="U246" s="35" t="str">
        <f t="shared" si="36"/>
        <v>1,391,329</v>
      </c>
      <c r="V246" s="35" t="str">
        <f t="shared" si="36"/>
        <v>2,099,324</v>
      </c>
      <c r="W246" s="35" t="str">
        <f t="shared" si="36"/>
        <v>23,705,461</v>
      </c>
    </row>
    <row r="247" ht="15.75" customHeight="1">
      <c r="A247" s="9"/>
      <c r="B247" s="48"/>
      <c r="C247" s="48"/>
      <c r="D247" s="41" t="s">
        <v>33</v>
      </c>
      <c r="E247" s="42">
        <v>38007.135202950005</v>
      </c>
      <c r="F247" s="43">
        <v>20624.2456</v>
      </c>
      <c r="G247" s="43">
        <v>1005084.2798258216</v>
      </c>
      <c r="H247" s="44" t="str">
        <f t="shared" si="30"/>
        <v>1,025,709</v>
      </c>
      <c r="I247" s="43">
        <v>362141.9987405701</v>
      </c>
      <c r="J247" s="43">
        <v>591937.8980850003</v>
      </c>
      <c r="K247" s="43">
        <v>111403.95400070999</v>
      </c>
      <c r="L247" s="43">
        <v>91929.11429654996</v>
      </c>
      <c r="M247" s="43">
        <v>370265.6109991</v>
      </c>
      <c r="N247" s="45" t="str">
        <f t="shared" si="31"/>
        <v>3,617,103</v>
      </c>
      <c r="O247" s="46"/>
      <c r="P247" s="49" t="str">
        <f>E247/P246</f>
        <v>10%</v>
      </c>
      <c r="Q247" s="49" t="str">
        <f t="shared" ref="Q247:W247" si="37">H247/Q246</f>
        <v>16%</v>
      </c>
      <c r="R247" s="49" t="str">
        <f t="shared" si="37"/>
        <v>13%</v>
      </c>
      <c r="S247" s="49" t="str">
        <f t="shared" si="37"/>
        <v>22%</v>
      </c>
      <c r="T247" s="49" t="str">
        <f t="shared" si="37"/>
        <v>7%</v>
      </c>
      <c r="U247" s="49" t="str">
        <f t="shared" si="37"/>
        <v>7%</v>
      </c>
      <c r="V247" s="49" t="str">
        <f t="shared" si="37"/>
        <v>18%</v>
      </c>
      <c r="W247" s="49" t="str">
        <f t="shared" si="37"/>
        <v>15%</v>
      </c>
    </row>
    <row r="248" ht="15.75" customHeight="1">
      <c r="A248" s="36" t="s">
        <v>75</v>
      </c>
      <c r="B248" s="37" t="s">
        <v>72</v>
      </c>
      <c r="C248" s="37" t="s">
        <v>25</v>
      </c>
      <c r="D248" s="24" t="s">
        <v>26</v>
      </c>
      <c r="E248" s="25">
        <v>202987.97557992002</v>
      </c>
      <c r="F248" s="26">
        <v>7368.37741908</v>
      </c>
      <c r="G248" s="26">
        <v>1283406.775221342</v>
      </c>
      <c r="H248" s="22" t="str">
        <f t="shared" si="30"/>
        <v>1,290,775</v>
      </c>
      <c r="I248" s="26">
        <v>916989.7662913193</v>
      </c>
      <c r="J248" s="26">
        <v>1164707.2699514525</v>
      </c>
      <c r="K248" s="26">
        <v>768583.5250276201</v>
      </c>
      <c r="L248" s="26">
        <v>487188.01670677034</v>
      </c>
      <c r="M248" s="26">
        <v>694400.4543906394</v>
      </c>
      <c r="N248" s="23" t="str">
        <f t="shared" si="31"/>
        <v>6,816,407</v>
      </c>
      <c r="O248" s="34"/>
      <c r="P248" s="35"/>
      <c r="Q248" s="35"/>
    </row>
    <row r="249" ht="15.75" customHeight="1">
      <c r="A249" s="9"/>
      <c r="D249" s="24" t="s">
        <v>27</v>
      </c>
      <c r="E249" s="25">
        <v>372605.7254706099</v>
      </c>
      <c r="F249" s="26">
        <v>27162.383042639995</v>
      </c>
      <c r="G249" s="26">
        <v>4928985.569890636</v>
      </c>
      <c r="H249" s="22" t="str">
        <f t="shared" si="30"/>
        <v>4,956,148</v>
      </c>
      <c r="I249" s="26">
        <v>2594585.6759914043</v>
      </c>
      <c r="J249" s="26">
        <v>2767017.625414552</v>
      </c>
      <c r="K249" s="26">
        <v>1811941.5018413297</v>
      </c>
      <c r="L249" s="26">
        <v>1576456.0509619531</v>
      </c>
      <c r="M249" s="26">
        <v>1707985.37901744</v>
      </c>
      <c r="N249" s="23" t="str">
        <f t="shared" si="31"/>
        <v>20,742,888</v>
      </c>
      <c r="O249" s="34"/>
      <c r="P249" s="35"/>
      <c r="Q249" s="35"/>
    </row>
    <row r="250" ht="15.75" customHeight="1">
      <c r="A250" s="9"/>
      <c r="D250" s="24" t="s">
        <v>28</v>
      </c>
      <c r="E250" s="25">
        <v>511211.19083586015</v>
      </c>
      <c r="F250" s="26">
        <v>15978.783361720003</v>
      </c>
      <c r="G250" s="26">
        <v>5486646.75650759</v>
      </c>
      <c r="H250" s="22" t="str">
        <f t="shared" si="30"/>
        <v>5,502,626</v>
      </c>
      <c r="I250" s="26">
        <v>2410270.3333451045</v>
      </c>
      <c r="J250" s="26">
        <v>2424600.8239957443</v>
      </c>
      <c r="K250" s="26">
        <v>1542821.3981755525</v>
      </c>
      <c r="L250" s="26">
        <v>1344751.752929238</v>
      </c>
      <c r="M250" s="26">
        <v>1787949.304417612</v>
      </c>
      <c r="N250" s="23" t="str">
        <f t="shared" si="31"/>
        <v>21,026,856</v>
      </c>
      <c r="O250" s="34"/>
      <c r="P250" s="35"/>
      <c r="Q250" s="35"/>
    </row>
    <row r="251" ht="15.75" customHeight="1">
      <c r="A251" s="9"/>
      <c r="D251" s="24" t="s">
        <v>29</v>
      </c>
      <c r="E251" s="25">
        <v>436072.4784452702</v>
      </c>
      <c r="F251" s="26">
        <v>9594.867852809999</v>
      </c>
      <c r="G251" s="26">
        <v>5410156.635616157</v>
      </c>
      <c r="H251" s="22" t="str">
        <f t="shared" si="30"/>
        <v>5,419,752</v>
      </c>
      <c r="I251" s="26">
        <v>2748842.7279567206</v>
      </c>
      <c r="J251" s="26">
        <v>2484320.902195722</v>
      </c>
      <c r="K251" s="26">
        <v>1434412.7612799418</v>
      </c>
      <c r="L251" s="26">
        <v>1329773.127559529</v>
      </c>
      <c r="M251" s="26">
        <v>1955809.3334055701</v>
      </c>
      <c r="N251" s="23" t="str">
        <f t="shared" si="31"/>
        <v>21,228,734</v>
      </c>
      <c r="O251" s="34"/>
      <c r="P251" s="35"/>
      <c r="Q251" s="35"/>
    </row>
    <row r="252" ht="15.75" customHeight="1">
      <c r="A252" s="9"/>
      <c r="D252" s="24" t="s">
        <v>30</v>
      </c>
      <c r="E252" s="25">
        <v>542302.1945726598</v>
      </c>
      <c r="F252" s="26">
        <v>13144.01842062</v>
      </c>
      <c r="G252" s="26">
        <v>5507945.958294909</v>
      </c>
      <c r="H252" s="22" t="str">
        <f t="shared" si="30"/>
        <v>5,521,090</v>
      </c>
      <c r="I252" s="26">
        <v>2457367.3041599416</v>
      </c>
      <c r="J252" s="26">
        <v>2136980.068978871</v>
      </c>
      <c r="K252" s="26">
        <v>1756388.4685551408</v>
      </c>
      <c r="L252" s="26">
        <v>1087671.7556562978</v>
      </c>
      <c r="M252" s="26">
        <v>1949824.407949369</v>
      </c>
      <c r="N252" s="23" t="str">
        <f t="shared" si="31"/>
        <v>20,972,714</v>
      </c>
      <c r="O252" s="34"/>
      <c r="P252" s="35"/>
      <c r="Q252" s="35"/>
    </row>
    <row r="253" ht="15.75" customHeight="1">
      <c r="A253" s="9"/>
      <c r="D253" s="24" t="s">
        <v>31</v>
      </c>
      <c r="E253" s="25">
        <v>505134.6499054108</v>
      </c>
      <c r="F253" s="26">
        <v>57621.0435268</v>
      </c>
      <c r="G253" s="26">
        <v>5217908.946110161</v>
      </c>
      <c r="H253" s="22" t="str">
        <f t="shared" si="30"/>
        <v>5,275,530</v>
      </c>
      <c r="I253" s="26">
        <v>2357019.913429847</v>
      </c>
      <c r="J253" s="26">
        <v>2710142.8484686473</v>
      </c>
      <c r="K253" s="26">
        <v>1595649.5649723832</v>
      </c>
      <c r="L253" s="26">
        <v>1342353.8948031757</v>
      </c>
      <c r="M253" s="26">
        <v>1725877.2232603047</v>
      </c>
      <c r="N253" s="23" t="str">
        <f t="shared" si="31"/>
        <v>20,787,238</v>
      </c>
      <c r="O253" s="34"/>
      <c r="P253" s="35"/>
      <c r="Q253" s="35"/>
    </row>
    <row r="254" ht="15.75" customHeight="1">
      <c r="A254" s="9"/>
      <c r="D254" s="24" t="s">
        <v>32</v>
      </c>
      <c r="E254" s="25">
        <v>436806.30071563995</v>
      </c>
      <c r="F254" s="26">
        <v>55040.30294960998</v>
      </c>
      <c r="G254" s="26">
        <v>5573046.090870255</v>
      </c>
      <c r="H254" s="22" t="str">
        <f t="shared" si="30"/>
        <v>5,628,086</v>
      </c>
      <c r="I254" s="26">
        <v>2399251.7546256296</v>
      </c>
      <c r="J254" s="26">
        <v>2201885.300526</v>
      </c>
      <c r="K254" s="26">
        <v>1960906.4976708062</v>
      </c>
      <c r="L254" s="26">
        <v>1253620.0171788682</v>
      </c>
      <c r="M254" s="26">
        <v>1425848.9965396598</v>
      </c>
      <c r="N254" s="23" t="str">
        <f t="shared" si="31"/>
        <v>20,934,492</v>
      </c>
      <c r="O254" s="34"/>
      <c r="P254" s="35"/>
      <c r="Q254" s="35"/>
    </row>
    <row r="255" ht="15.75" customHeight="1">
      <c r="A255" s="9"/>
      <c r="D255" s="24" t="s">
        <v>33</v>
      </c>
      <c r="E255" s="25">
        <v>343862.4447005798</v>
      </c>
      <c r="F255" s="26">
        <v>56227.556058930015</v>
      </c>
      <c r="G255" s="26">
        <v>5631874.946839712</v>
      </c>
      <c r="H255" s="22" t="str">
        <f t="shared" si="30"/>
        <v>5,688,103</v>
      </c>
      <c r="I255" s="26">
        <v>2562604.2101474684</v>
      </c>
      <c r="J255" s="26">
        <v>2563090.8305446715</v>
      </c>
      <c r="K255" s="26">
        <v>1438821.1671198595</v>
      </c>
      <c r="L255" s="26">
        <v>1254912.5145143382</v>
      </c>
      <c r="M255" s="26">
        <v>1977549.934056269</v>
      </c>
      <c r="N255" s="23" t="str">
        <f t="shared" si="31"/>
        <v>21,517,046</v>
      </c>
      <c r="O255" s="34"/>
      <c r="P255" s="35"/>
      <c r="Q255" s="35"/>
      <c r="R255" s="35"/>
      <c r="S255" s="35"/>
      <c r="T255" s="35"/>
      <c r="U255" s="35"/>
      <c r="V255" s="35"/>
      <c r="W255" s="35"/>
    </row>
    <row r="256" ht="15.75" customHeight="1">
      <c r="A256" s="9"/>
      <c r="B256" s="40" t="s">
        <v>48</v>
      </c>
      <c r="C256" s="40" t="s">
        <v>25</v>
      </c>
      <c r="D256" s="41" t="s">
        <v>26</v>
      </c>
      <c r="E256" s="42">
        <v>66548.18570352001</v>
      </c>
      <c r="F256" s="43">
        <v>0.0</v>
      </c>
      <c r="G256" s="43">
        <v>912263.6873970405</v>
      </c>
      <c r="H256" s="44" t="str">
        <f t="shared" si="30"/>
        <v>912,264</v>
      </c>
      <c r="I256" s="43">
        <v>419888.16111096006</v>
      </c>
      <c r="J256" s="43">
        <v>431488.20423118985</v>
      </c>
      <c r="K256" s="43">
        <v>327252.48963605013</v>
      </c>
      <c r="L256" s="43">
        <v>228017.42848302014</v>
      </c>
      <c r="M256" s="43">
        <v>160771.16685211007</v>
      </c>
      <c r="N256" s="45" t="str">
        <f t="shared" si="31"/>
        <v>3,458,493</v>
      </c>
      <c r="O256" s="46"/>
      <c r="P256" s="35"/>
      <c r="Q256" s="35"/>
    </row>
    <row r="257" ht="15.75" customHeight="1">
      <c r="A257" s="9"/>
      <c r="B257" s="47"/>
      <c r="C257" s="47"/>
      <c r="D257" s="41" t="s">
        <v>27</v>
      </c>
      <c r="E257" s="42">
        <v>34227.877400540005</v>
      </c>
      <c r="F257" s="43">
        <v>0.0</v>
      </c>
      <c r="G257" s="43">
        <v>1741711.7879211728</v>
      </c>
      <c r="H257" s="44" t="str">
        <f t="shared" si="30"/>
        <v>1,741,712</v>
      </c>
      <c r="I257" s="43">
        <v>686511.3674458403</v>
      </c>
      <c r="J257" s="43">
        <v>495844.4915297099</v>
      </c>
      <c r="K257" s="43">
        <v>332011.86265551037</v>
      </c>
      <c r="L257" s="43">
        <v>342316.9702807298</v>
      </c>
      <c r="M257" s="43">
        <v>229584.36882826014</v>
      </c>
      <c r="N257" s="45" t="str">
        <f t="shared" si="31"/>
        <v>5,603,921</v>
      </c>
      <c r="O257" s="46"/>
    </row>
    <row r="258" ht="15.75" customHeight="1">
      <c r="A258" s="9"/>
      <c r="B258" s="47"/>
      <c r="C258" s="47"/>
      <c r="D258" s="41" t="s">
        <v>28</v>
      </c>
      <c r="E258" s="42">
        <v>28140.169566229997</v>
      </c>
      <c r="F258" s="43">
        <v>4081.54407906</v>
      </c>
      <c r="G258" s="43">
        <v>1138854.559682941</v>
      </c>
      <c r="H258" s="44" t="str">
        <f t="shared" si="30"/>
        <v>1,142,936</v>
      </c>
      <c r="I258" s="43">
        <v>586666.6085363794</v>
      </c>
      <c r="J258" s="43">
        <v>466459.7426294697</v>
      </c>
      <c r="K258" s="43">
        <v>229666.10668559003</v>
      </c>
      <c r="L258" s="43">
        <v>153463.31001482005</v>
      </c>
      <c r="M258" s="43">
        <v>260049.76709369</v>
      </c>
      <c r="N258" s="45" t="str">
        <f t="shared" si="31"/>
        <v>4,010,318</v>
      </c>
      <c r="O258" s="46"/>
    </row>
    <row r="259" ht="15.75" customHeight="1">
      <c r="A259" s="9"/>
      <c r="B259" s="47"/>
      <c r="C259" s="47"/>
      <c r="D259" s="41" t="s">
        <v>29</v>
      </c>
      <c r="E259" s="42">
        <v>33625.80451658</v>
      </c>
      <c r="F259" s="43">
        <v>0.0</v>
      </c>
      <c r="G259" s="43">
        <v>1619912.2348955367</v>
      </c>
      <c r="H259" s="44" t="str">
        <f t="shared" si="30"/>
        <v>1,619,912</v>
      </c>
      <c r="I259" s="43">
        <v>432390.6953455397</v>
      </c>
      <c r="J259" s="43">
        <v>500095.98771728994</v>
      </c>
      <c r="K259" s="43">
        <v>363679.9293050198</v>
      </c>
      <c r="L259" s="43">
        <v>288442.50017004035</v>
      </c>
      <c r="M259" s="43">
        <v>234010.56795737</v>
      </c>
      <c r="N259" s="45" t="str">
        <f t="shared" si="31"/>
        <v>5,092,070</v>
      </c>
      <c r="O259" s="46"/>
    </row>
    <row r="260" ht="15.75" customHeight="1">
      <c r="A260" s="9"/>
      <c r="B260" s="47"/>
      <c r="C260" s="47"/>
      <c r="D260" s="41" t="s">
        <v>30</v>
      </c>
      <c r="E260" s="42">
        <v>124480.81620685002</v>
      </c>
      <c r="F260" s="43">
        <v>401.62010608</v>
      </c>
      <c r="G260" s="43">
        <v>1135495.5527257773</v>
      </c>
      <c r="H260" s="44" t="str">
        <f t="shared" si="30"/>
        <v>1,135,897</v>
      </c>
      <c r="I260" s="43">
        <v>389361.03524974</v>
      </c>
      <c r="J260" s="43">
        <v>503063.9188559704</v>
      </c>
      <c r="K260" s="43">
        <v>372969.29740654</v>
      </c>
      <c r="L260" s="43">
        <v>162601.09734048013</v>
      </c>
      <c r="M260" s="43">
        <v>164828.9578992401</v>
      </c>
      <c r="N260" s="45" t="str">
        <f t="shared" si="31"/>
        <v>3,989,099</v>
      </c>
      <c r="O260" s="46"/>
    </row>
    <row r="261" ht="15.75" customHeight="1">
      <c r="A261" s="9"/>
      <c r="B261" s="47"/>
      <c r="C261" s="47"/>
      <c r="D261" s="41" t="s">
        <v>31</v>
      </c>
      <c r="E261" s="42">
        <v>243000.29261171015</v>
      </c>
      <c r="F261" s="43">
        <v>0.0</v>
      </c>
      <c r="G261" s="43">
        <v>1849456.2893627228</v>
      </c>
      <c r="H261" s="44" t="str">
        <f t="shared" si="30"/>
        <v>1,849,456</v>
      </c>
      <c r="I261" s="43">
        <v>1181374.340792161</v>
      </c>
      <c r="J261" s="43">
        <v>807938.0496486805</v>
      </c>
      <c r="K261" s="43">
        <v>843356.1121184402</v>
      </c>
      <c r="L261" s="43">
        <v>500479.83050745947</v>
      </c>
      <c r="M261" s="43">
        <v>448723.0660227199</v>
      </c>
      <c r="N261" s="45" t="str">
        <f t="shared" si="31"/>
        <v>7,723,784</v>
      </c>
      <c r="O261" s="46"/>
    </row>
    <row r="262" ht="15.75" customHeight="1">
      <c r="A262" s="9"/>
      <c r="B262" s="47"/>
      <c r="C262" s="47"/>
      <c r="D262" s="41" t="s">
        <v>32</v>
      </c>
      <c r="E262" s="42">
        <v>30425.31884835001</v>
      </c>
      <c r="F262" s="43">
        <v>0.0</v>
      </c>
      <c r="G262" s="43">
        <v>661367.5992536896</v>
      </c>
      <c r="H262" s="44" t="str">
        <f t="shared" si="30"/>
        <v>661,368</v>
      </c>
      <c r="I262" s="43">
        <v>128157.54161068003</v>
      </c>
      <c r="J262" s="43">
        <v>339306.8579000898</v>
      </c>
      <c r="K262" s="43">
        <v>177527.44510236994</v>
      </c>
      <c r="L262" s="43">
        <v>76803.19088819994</v>
      </c>
      <c r="M262" s="43">
        <v>97788.88670917996</v>
      </c>
      <c r="N262" s="45" t="str">
        <f t="shared" si="31"/>
        <v>2,172,744</v>
      </c>
      <c r="O262" s="46"/>
      <c r="P262" s="35" t="str">
        <f>E255+E263</f>
        <v>380,331</v>
      </c>
      <c r="Q262" s="35" t="str">
        <f t="shared" ref="Q262:W262" si="38">+H263+H255</f>
        <v>6,350,284</v>
      </c>
      <c r="R262" s="35" t="str">
        <f t="shared" si="38"/>
        <v>2,807,263</v>
      </c>
      <c r="S262" s="35" t="str">
        <f t="shared" si="38"/>
        <v>2,714,306</v>
      </c>
      <c r="T262" s="35" t="str">
        <f t="shared" si="38"/>
        <v>1,612,339</v>
      </c>
      <c r="U262" s="35" t="str">
        <f t="shared" si="38"/>
        <v>1,391,329</v>
      </c>
      <c r="V262" s="35" t="str">
        <f t="shared" si="38"/>
        <v>2,099,324</v>
      </c>
      <c r="W262" s="35" t="str">
        <f t="shared" si="38"/>
        <v>23,705,461</v>
      </c>
    </row>
    <row r="263" ht="15.75" customHeight="1">
      <c r="A263" s="9"/>
      <c r="B263" s="48"/>
      <c r="C263" s="48"/>
      <c r="D263" s="41" t="s">
        <v>33</v>
      </c>
      <c r="E263" s="42">
        <v>36468.09372345999</v>
      </c>
      <c r="F263" s="43">
        <v>0.0</v>
      </c>
      <c r="G263" s="43">
        <v>662181.9805495</v>
      </c>
      <c r="H263" s="44" t="str">
        <f t="shared" si="30"/>
        <v>662,182</v>
      </c>
      <c r="I263" s="43">
        <v>244658.97548103024</v>
      </c>
      <c r="J263" s="43">
        <v>151215.16543246014</v>
      </c>
      <c r="K263" s="43">
        <v>173517.36854475012</v>
      </c>
      <c r="L263" s="43">
        <v>136416.65361923995</v>
      </c>
      <c r="M263" s="43">
        <v>121774.19873777997</v>
      </c>
      <c r="N263" s="45" t="str">
        <f t="shared" si="31"/>
        <v>2,188,414</v>
      </c>
      <c r="O263" s="46"/>
      <c r="P263" s="49" t="str">
        <f>E263/P262</f>
        <v>10%</v>
      </c>
      <c r="Q263" s="49" t="str">
        <f t="shared" ref="Q263:W263" si="39">H263/Q262</f>
        <v>10%</v>
      </c>
      <c r="R263" s="49" t="str">
        <f t="shared" si="39"/>
        <v>9%</v>
      </c>
      <c r="S263" s="49" t="str">
        <f t="shared" si="39"/>
        <v>6%</v>
      </c>
      <c r="T263" s="49" t="str">
        <f t="shared" si="39"/>
        <v>11%</v>
      </c>
      <c r="U263" s="49" t="str">
        <f t="shared" si="39"/>
        <v>10%</v>
      </c>
      <c r="V263" s="49" t="str">
        <f t="shared" si="39"/>
        <v>6%</v>
      </c>
      <c r="W263" s="49" t="str">
        <f t="shared" si="39"/>
        <v>9%</v>
      </c>
    </row>
    <row r="264" ht="15.75" customHeight="1">
      <c r="A264" s="36" t="s">
        <v>76</v>
      </c>
      <c r="B264" s="37" t="s">
        <v>72</v>
      </c>
      <c r="C264" s="37" t="s">
        <v>25</v>
      </c>
      <c r="D264" s="24" t="s">
        <v>26</v>
      </c>
      <c r="E264" s="25">
        <v>217585.65186423</v>
      </c>
      <c r="F264" s="26">
        <v>7368.37741908</v>
      </c>
      <c r="G264" s="26">
        <v>1902743.1592847786</v>
      </c>
      <c r="H264" s="22" t="str">
        <f t="shared" si="30"/>
        <v>1,910,112</v>
      </c>
      <c r="I264" s="26">
        <v>1136804.660748379</v>
      </c>
      <c r="J264" s="26">
        <v>1187098.076639861</v>
      </c>
      <c r="K264" s="26">
        <v>847139.2969309596</v>
      </c>
      <c r="L264" s="26">
        <v>474928.63601754996</v>
      </c>
      <c r="M264" s="26">
        <v>711906.1641705087</v>
      </c>
      <c r="N264" s="23" t="str">
        <f t="shared" si="31"/>
        <v>8,395,686</v>
      </c>
      <c r="O264" s="34"/>
      <c r="P264" s="35"/>
      <c r="Q264" s="35"/>
    </row>
    <row r="265" ht="15.75" customHeight="1">
      <c r="A265" s="9"/>
      <c r="D265" s="24" t="s">
        <v>27</v>
      </c>
      <c r="E265" s="25">
        <v>378043.38348239986</v>
      </c>
      <c r="F265" s="26">
        <v>27162.383042639995</v>
      </c>
      <c r="G265" s="26">
        <v>5802227.79764535</v>
      </c>
      <c r="H265" s="22" t="str">
        <f t="shared" si="30"/>
        <v>5,829,390</v>
      </c>
      <c r="I265" s="26">
        <v>2920194.3611889696</v>
      </c>
      <c r="J265" s="26">
        <v>2577000.095174147</v>
      </c>
      <c r="K265" s="26">
        <v>1790401.5872067185</v>
      </c>
      <c r="L265" s="26">
        <v>1662252.8524744143</v>
      </c>
      <c r="M265" s="26">
        <v>1671134.2110344183</v>
      </c>
      <c r="N265" s="23" t="str">
        <f t="shared" si="31"/>
        <v>22,657,807</v>
      </c>
      <c r="O265" s="34"/>
      <c r="P265" s="35"/>
      <c r="Q265" s="35"/>
    </row>
    <row r="266" ht="15.75" customHeight="1">
      <c r="A266" s="9"/>
      <c r="D266" s="24" t="s">
        <v>28</v>
      </c>
      <c r="E266" s="25">
        <v>506895.41553179006</v>
      </c>
      <c r="F266" s="26">
        <v>11198.9565291</v>
      </c>
      <c r="G266" s="26">
        <v>6033435.13734902</v>
      </c>
      <c r="H266" s="22" t="str">
        <f t="shared" si="30"/>
        <v>6,044,634</v>
      </c>
      <c r="I266" s="26">
        <v>2678052.733715993</v>
      </c>
      <c r="J266" s="26">
        <v>2456974.6623020843</v>
      </c>
      <c r="K266" s="26">
        <v>1631113.3306617828</v>
      </c>
      <c r="L266" s="26">
        <v>1386513.725127729</v>
      </c>
      <c r="M266" s="26">
        <v>1852953.7680481023</v>
      </c>
      <c r="N266" s="23" t="str">
        <f t="shared" si="31"/>
        <v>22,601,772</v>
      </c>
      <c r="O266" s="34"/>
      <c r="P266" s="35"/>
      <c r="Q266" s="35"/>
    </row>
    <row r="267" ht="15.75" customHeight="1">
      <c r="A267" s="9"/>
      <c r="D267" s="24" t="s">
        <v>29</v>
      </c>
      <c r="E267" s="25">
        <v>460360.76724497025</v>
      </c>
      <c r="F267" s="26">
        <v>9594.867852809999</v>
      </c>
      <c r="G267" s="26">
        <v>6382219.8757831585</v>
      </c>
      <c r="H267" s="22" t="str">
        <f t="shared" si="30"/>
        <v>6,391,815</v>
      </c>
      <c r="I267" s="26">
        <v>2930938.1569835576</v>
      </c>
      <c r="J267" s="26">
        <v>2737731.9344506594</v>
      </c>
      <c r="K267" s="26">
        <v>1686791.0093424716</v>
      </c>
      <c r="L267" s="26">
        <v>1402857.9178567664</v>
      </c>
      <c r="M267" s="26">
        <v>1947306.8060327421</v>
      </c>
      <c r="N267" s="23" t="str">
        <f t="shared" si="31"/>
        <v>23,949,616</v>
      </c>
      <c r="O267" s="34"/>
      <c r="P267" s="35"/>
      <c r="Q267" s="35"/>
    </row>
    <row r="268" ht="15.75" customHeight="1">
      <c r="A268" s="9"/>
      <c r="D268" s="24" t="s">
        <v>30</v>
      </c>
      <c r="E268" s="25">
        <v>524701.1315102796</v>
      </c>
      <c r="F268" s="26">
        <v>13545.6385267</v>
      </c>
      <c r="G268" s="26">
        <v>6252541.021768049</v>
      </c>
      <c r="H268" s="22" t="str">
        <f t="shared" si="30"/>
        <v>6,266,087</v>
      </c>
      <c r="I268" s="26">
        <v>2560250.539499365</v>
      </c>
      <c r="J268" s="26">
        <v>2353031.9939906634</v>
      </c>
      <c r="K268" s="26">
        <v>1977624.7728561854</v>
      </c>
      <c r="L268" s="26">
        <v>1066405.475606377</v>
      </c>
      <c r="M268" s="26">
        <v>1914469.2220483408</v>
      </c>
      <c r="N268" s="23" t="str">
        <f t="shared" si="31"/>
        <v>22,928,656</v>
      </c>
      <c r="O268" s="34"/>
      <c r="P268" s="35"/>
      <c r="Q268" s="35"/>
    </row>
    <row r="269" ht="15.75" customHeight="1">
      <c r="A269" s="9"/>
      <c r="D269" s="24" t="s">
        <v>31</v>
      </c>
      <c r="E269" s="25">
        <v>742682.2378666002</v>
      </c>
      <c r="F269" s="26">
        <v>57621.0435268</v>
      </c>
      <c r="G269" s="26">
        <v>6746301.880283667</v>
      </c>
      <c r="H269" s="22" t="str">
        <f t="shared" si="30"/>
        <v>6,803,923</v>
      </c>
      <c r="I269" s="26">
        <v>3245224.8171964786</v>
      </c>
      <c r="J269" s="26">
        <v>3297479.0383613054</v>
      </c>
      <c r="K269" s="26">
        <v>2244849.297577309</v>
      </c>
      <c r="L269" s="26">
        <v>1743912.0353879055</v>
      </c>
      <c r="M269" s="26">
        <v>2049622.5769424825</v>
      </c>
      <c r="N269" s="23" t="str">
        <f t="shared" si="31"/>
        <v>26,931,616</v>
      </c>
      <c r="O269" s="34"/>
      <c r="P269" s="35"/>
      <c r="Q269" s="35"/>
    </row>
    <row r="270" ht="15.75" customHeight="1">
      <c r="A270" s="9"/>
      <c r="D270" s="24" t="s">
        <v>32</v>
      </c>
      <c r="E270" s="25">
        <v>460575.39898354985</v>
      </c>
      <c r="F270" s="26">
        <v>55040.30294960998</v>
      </c>
      <c r="G270" s="26">
        <v>5978999.8309899485</v>
      </c>
      <c r="H270" s="22" t="str">
        <f t="shared" si="30"/>
        <v>6,034,040</v>
      </c>
      <c r="I270" s="26">
        <v>2314606.7232830175</v>
      </c>
      <c r="J270" s="26">
        <v>2345435.056848072</v>
      </c>
      <c r="K270" s="26">
        <v>1948238.5095562877</v>
      </c>
      <c r="L270" s="26">
        <v>1233906.011179568</v>
      </c>
      <c r="M270" s="26">
        <v>1498506.1746544119</v>
      </c>
      <c r="N270" s="23" t="str">
        <f t="shared" si="31"/>
        <v>21,869,348</v>
      </c>
      <c r="O270" s="34"/>
      <c r="P270" s="35"/>
      <c r="Q270" s="35"/>
    </row>
    <row r="271" ht="15.75" customHeight="1">
      <c r="A271" s="9"/>
      <c r="D271" s="24" t="s">
        <v>33</v>
      </c>
      <c r="E271" s="25">
        <v>377851.75478456967</v>
      </c>
      <c r="F271" s="26">
        <v>56227.556058930015</v>
      </c>
      <c r="G271" s="26">
        <v>5953128.65235087</v>
      </c>
      <c r="H271" s="22" t="str">
        <f t="shared" si="30"/>
        <v>6,009,356</v>
      </c>
      <c r="I271" s="26">
        <v>2669560.3678699513</v>
      </c>
      <c r="J271" s="26">
        <v>2620662.146784752</v>
      </c>
      <c r="K271" s="26">
        <v>1537808.726038518</v>
      </c>
      <c r="L271" s="26">
        <v>1315973.529752637</v>
      </c>
      <c r="M271" s="26">
        <v>1916213.3920440977</v>
      </c>
      <c r="N271" s="23" t="str">
        <f t="shared" si="31"/>
        <v>22,456,782</v>
      </c>
      <c r="O271" s="34"/>
      <c r="P271" s="35"/>
      <c r="Q271" s="35"/>
      <c r="R271" s="35"/>
      <c r="S271" s="35"/>
      <c r="T271" s="35"/>
      <c r="U271" s="35"/>
      <c r="V271" s="35"/>
      <c r="W271" s="35"/>
    </row>
    <row r="272" ht="15.75" customHeight="1">
      <c r="A272" s="9"/>
      <c r="B272" s="40" t="s">
        <v>48</v>
      </c>
      <c r="C272" s="40" t="s">
        <v>25</v>
      </c>
      <c r="D272" s="41" t="s">
        <v>26</v>
      </c>
      <c r="E272" s="42">
        <v>51950.50941921001</v>
      </c>
      <c r="F272" s="43">
        <v>0.0</v>
      </c>
      <c r="G272" s="43">
        <v>292927.30333360005</v>
      </c>
      <c r="H272" s="44" t="str">
        <f t="shared" si="30"/>
        <v>292,927</v>
      </c>
      <c r="I272" s="43">
        <v>200073.26665390012</v>
      </c>
      <c r="J272" s="43">
        <v>409097.3975427802</v>
      </c>
      <c r="K272" s="43">
        <v>248696.71773270992</v>
      </c>
      <c r="L272" s="43">
        <v>240276.8091722401</v>
      </c>
      <c r="M272" s="43">
        <v>143265.45707223998</v>
      </c>
      <c r="N272" s="45" t="str">
        <f t="shared" si="31"/>
        <v>1,879,215</v>
      </c>
      <c r="O272" s="46"/>
      <c r="P272" s="35"/>
      <c r="Q272" s="35"/>
    </row>
    <row r="273" ht="15.75" customHeight="1">
      <c r="A273" s="9"/>
      <c r="B273" s="47"/>
      <c r="C273" s="47"/>
      <c r="D273" s="41" t="s">
        <v>27</v>
      </c>
      <c r="E273" s="42">
        <v>28790.21938875001</v>
      </c>
      <c r="F273" s="43">
        <v>0.0</v>
      </c>
      <c r="G273" s="43">
        <v>868469.5601664482</v>
      </c>
      <c r="H273" s="44" t="str">
        <f t="shared" si="30"/>
        <v>868,470</v>
      </c>
      <c r="I273" s="43">
        <v>360902.68224828</v>
      </c>
      <c r="J273" s="43">
        <v>685862.0217701202</v>
      </c>
      <c r="K273" s="43">
        <v>353551.7772901204</v>
      </c>
      <c r="L273" s="43">
        <v>256520.16876826974</v>
      </c>
      <c r="M273" s="43">
        <v>266435.5368112801</v>
      </c>
      <c r="N273" s="45" t="str">
        <f t="shared" si="31"/>
        <v>3,689,002</v>
      </c>
      <c r="O273" s="46"/>
    </row>
    <row r="274" ht="15.75" customHeight="1">
      <c r="A274" s="9"/>
      <c r="B274" s="47"/>
      <c r="C274" s="47"/>
      <c r="D274" s="41" t="s">
        <v>28</v>
      </c>
      <c r="E274" s="42">
        <v>32455.9448703</v>
      </c>
      <c r="F274" s="43">
        <v>8861.37091168</v>
      </c>
      <c r="G274" s="43">
        <v>592066.1788415201</v>
      </c>
      <c r="H274" s="44" t="str">
        <f t="shared" si="30"/>
        <v>600,928</v>
      </c>
      <c r="I274" s="43">
        <v>318884.2081654906</v>
      </c>
      <c r="J274" s="43">
        <v>434085.90432313015</v>
      </c>
      <c r="K274" s="43">
        <v>141374.17419936</v>
      </c>
      <c r="L274" s="43">
        <v>111701.33781633</v>
      </c>
      <c r="M274" s="43">
        <v>195045.30346320002</v>
      </c>
      <c r="N274" s="45" t="str">
        <f t="shared" si="31"/>
        <v>2,435,402</v>
      </c>
      <c r="O274" s="46"/>
    </row>
    <row r="275" ht="15.75" customHeight="1">
      <c r="A275" s="9"/>
      <c r="B275" s="47"/>
      <c r="C275" s="47"/>
      <c r="D275" s="41" t="s">
        <v>29</v>
      </c>
      <c r="E275" s="42">
        <v>9337.51571688</v>
      </c>
      <c r="F275" s="43">
        <v>0.0</v>
      </c>
      <c r="G275" s="43">
        <v>647848.9947285504</v>
      </c>
      <c r="H275" s="44" t="str">
        <f t="shared" si="30"/>
        <v>647,849</v>
      </c>
      <c r="I275" s="43">
        <v>250295.26631870022</v>
      </c>
      <c r="J275" s="43">
        <v>246684.95546235002</v>
      </c>
      <c r="K275" s="43">
        <v>111301.68124249007</v>
      </c>
      <c r="L275" s="43">
        <v>215357.70987280004</v>
      </c>
      <c r="M275" s="43">
        <v>242513.09533019993</v>
      </c>
      <c r="N275" s="45" t="str">
        <f t="shared" si="31"/>
        <v>2,371,188</v>
      </c>
      <c r="O275" s="46"/>
    </row>
    <row r="276" ht="15.75" customHeight="1">
      <c r="A276" s="9"/>
      <c r="B276" s="47"/>
      <c r="C276" s="47"/>
      <c r="D276" s="41" t="s">
        <v>30</v>
      </c>
      <c r="E276" s="42">
        <v>142081.87926922998</v>
      </c>
      <c r="F276" s="43">
        <v>0.0</v>
      </c>
      <c r="G276" s="43">
        <v>390900.4892526496</v>
      </c>
      <c r="H276" s="44" t="str">
        <f t="shared" si="30"/>
        <v>390,900</v>
      </c>
      <c r="I276" s="43">
        <v>286477.7999103101</v>
      </c>
      <c r="J276" s="43">
        <v>287011.9938441799</v>
      </c>
      <c r="K276" s="43">
        <v>151732.99310549998</v>
      </c>
      <c r="L276" s="43">
        <v>183867.37739039992</v>
      </c>
      <c r="M276" s="43">
        <v>200184.14380026996</v>
      </c>
      <c r="N276" s="45" t="str">
        <f t="shared" si="31"/>
        <v>2,033,157</v>
      </c>
      <c r="O276" s="46"/>
    </row>
    <row r="277" ht="15.75" customHeight="1">
      <c r="A277" s="9"/>
      <c r="B277" s="47"/>
      <c r="C277" s="47"/>
      <c r="D277" s="41" t="s">
        <v>31</v>
      </c>
      <c r="E277" s="42">
        <v>5452.7046505200005</v>
      </c>
      <c r="F277" s="43">
        <v>0.0</v>
      </c>
      <c r="G277" s="43">
        <v>321063.3551892197</v>
      </c>
      <c r="H277" s="44" t="str">
        <f t="shared" si="30"/>
        <v>321,063</v>
      </c>
      <c r="I277" s="43">
        <v>293169.43702553015</v>
      </c>
      <c r="J277" s="43">
        <v>220601.85975601993</v>
      </c>
      <c r="K277" s="43">
        <v>194156.37951351007</v>
      </c>
      <c r="L277" s="43">
        <v>98921.68992273</v>
      </c>
      <c r="M277" s="43">
        <v>124977.71234054003</v>
      </c>
      <c r="N277" s="45" t="str">
        <f t="shared" si="31"/>
        <v>1,579,406</v>
      </c>
      <c r="O277" s="46"/>
    </row>
    <row r="278" ht="15.75" customHeight="1">
      <c r="A278" s="9"/>
      <c r="B278" s="47"/>
      <c r="C278" s="47"/>
      <c r="D278" s="41" t="s">
        <v>32</v>
      </c>
      <c r="E278" s="42">
        <v>6656.22058044</v>
      </c>
      <c r="F278" s="43">
        <v>0.0</v>
      </c>
      <c r="G278" s="43">
        <v>255413.8591339798</v>
      </c>
      <c r="H278" s="44" t="str">
        <f t="shared" si="30"/>
        <v>255,414</v>
      </c>
      <c r="I278" s="43">
        <v>212802.57295328993</v>
      </c>
      <c r="J278" s="43">
        <v>195757.10157802008</v>
      </c>
      <c r="K278" s="43">
        <v>190195.4332168899</v>
      </c>
      <c r="L278" s="43">
        <v>96517.1968875</v>
      </c>
      <c r="M278" s="43">
        <v>25131.70859443</v>
      </c>
      <c r="N278" s="45" t="str">
        <f t="shared" si="31"/>
        <v>1,237,888</v>
      </c>
      <c r="O278" s="46"/>
      <c r="P278" s="35" t="str">
        <f>E271+E279</f>
        <v>380,331</v>
      </c>
      <c r="Q278" s="35" t="str">
        <f t="shared" ref="Q278:W278" si="40">+H279+H271</f>
        <v>6,350,284</v>
      </c>
      <c r="R278" s="35" t="str">
        <f t="shared" si="40"/>
        <v>2,807,263</v>
      </c>
      <c r="S278" s="35" t="str">
        <f t="shared" si="40"/>
        <v>2,714,306</v>
      </c>
      <c r="T278" s="35" t="str">
        <f t="shared" si="40"/>
        <v>1,612,339</v>
      </c>
      <c r="U278" s="35" t="str">
        <f t="shared" si="40"/>
        <v>1,391,329</v>
      </c>
      <c r="V278" s="35" t="str">
        <f t="shared" si="40"/>
        <v>2,099,324</v>
      </c>
      <c r="W278" s="35" t="str">
        <f t="shared" si="40"/>
        <v>23,705,461</v>
      </c>
    </row>
    <row r="279" ht="15.75" customHeight="1">
      <c r="A279" s="9"/>
      <c r="B279" s="48"/>
      <c r="C279" s="48"/>
      <c r="D279" s="41" t="s">
        <v>33</v>
      </c>
      <c r="E279" s="42">
        <v>2478.78363947</v>
      </c>
      <c r="F279" s="43">
        <v>0.0</v>
      </c>
      <c r="G279" s="43">
        <v>340928.2750383301</v>
      </c>
      <c r="H279" s="44" t="str">
        <f t="shared" si="30"/>
        <v>340,928</v>
      </c>
      <c r="I279" s="43">
        <v>137702.81775855</v>
      </c>
      <c r="J279" s="43">
        <v>93643.84919238003</v>
      </c>
      <c r="K279" s="43">
        <v>74529.80962609002</v>
      </c>
      <c r="L279" s="43">
        <v>75355.63838093997</v>
      </c>
      <c r="M279" s="43">
        <v>183110.74074994994</v>
      </c>
      <c r="N279" s="45" t="str">
        <f t="shared" si="31"/>
        <v>1,248,678</v>
      </c>
      <c r="O279" s="46"/>
      <c r="P279" s="49" t="str">
        <f>E279/P278</f>
        <v>1%</v>
      </c>
      <c r="Q279" s="49" t="str">
        <f t="shared" ref="Q279:W279" si="41">H279/Q278</f>
        <v>5%</v>
      </c>
      <c r="R279" s="49" t="str">
        <f t="shared" si="41"/>
        <v>5%</v>
      </c>
      <c r="S279" s="49" t="str">
        <f t="shared" si="41"/>
        <v>3%</v>
      </c>
      <c r="T279" s="49" t="str">
        <f t="shared" si="41"/>
        <v>5%</v>
      </c>
      <c r="U279" s="49" t="str">
        <f t="shared" si="41"/>
        <v>5%</v>
      </c>
      <c r="V279" s="49" t="str">
        <f t="shared" si="41"/>
        <v>9%</v>
      </c>
      <c r="W279" s="49" t="str">
        <f t="shared" si="41"/>
        <v>5%</v>
      </c>
    </row>
    <row r="280" ht="15.75" customHeight="1">
      <c r="A280" s="36" t="s">
        <v>77</v>
      </c>
      <c r="B280" s="37" t="s">
        <v>72</v>
      </c>
      <c r="C280" s="37" t="s">
        <v>25</v>
      </c>
      <c r="D280" s="24" t="s">
        <v>26</v>
      </c>
      <c r="E280" s="25">
        <v>117977.05831027003</v>
      </c>
      <c r="F280" s="26">
        <v>2004.8848584300001</v>
      </c>
      <c r="G280" s="26">
        <v>1870060.0502972305</v>
      </c>
      <c r="H280" s="22" t="str">
        <f t="shared" si="30"/>
        <v>1,872,065</v>
      </c>
      <c r="I280" s="26">
        <v>1090132.5034601598</v>
      </c>
      <c r="J280" s="26">
        <v>1188740.7147067308</v>
      </c>
      <c r="K280" s="26">
        <v>845026.2584960092</v>
      </c>
      <c r="L280" s="26">
        <v>649807.5497735302</v>
      </c>
      <c r="M280" s="26">
        <v>684650.7252722791</v>
      </c>
      <c r="N280" s="23" t="str">
        <f t="shared" si="31"/>
        <v>8,320,465</v>
      </c>
      <c r="O280" s="34"/>
      <c r="P280" s="35"/>
      <c r="Q280" s="35"/>
    </row>
    <row r="281" ht="15.75" customHeight="1">
      <c r="A281" s="9"/>
      <c r="D281" s="24" t="s">
        <v>27</v>
      </c>
      <c r="E281" s="25">
        <v>329254.8469920699</v>
      </c>
      <c r="F281" s="26">
        <v>1678.45919088</v>
      </c>
      <c r="G281" s="26">
        <v>5839980.590604867</v>
      </c>
      <c r="H281" s="22" t="str">
        <f t="shared" si="30"/>
        <v>5,841,659</v>
      </c>
      <c r="I281" s="26">
        <v>2885914.6909058597</v>
      </c>
      <c r="J281" s="26">
        <v>2687111.157862845</v>
      </c>
      <c r="K281" s="26">
        <v>1790091.4902583708</v>
      </c>
      <c r="L281" s="26">
        <v>1716857.831251674</v>
      </c>
      <c r="M281" s="26">
        <v>1767554.4987020397</v>
      </c>
      <c r="N281" s="23" t="str">
        <f t="shared" si="31"/>
        <v>22,860,103</v>
      </c>
      <c r="O281" s="34"/>
      <c r="P281" s="35"/>
      <c r="Q281" s="35"/>
    </row>
    <row r="282" ht="15.75" customHeight="1">
      <c r="A282" s="9"/>
      <c r="D282" s="24" t="s">
        <v>28</v>
      </c>
      <c r="E282" s="25">
        <v>485273.24513575016</v>
      </c>
      <c r="F282" s="26">
        <v>14590.927282720002</v>
      </c>
      <c r="G282" s="26">
        <v>5902366.775666119</v>
      </c>
      <c r="H282" s="22" t="str">
        <f t="shared" si="30"/>
        <v>5,916,958</v>
      </c>
      <c r="I282" s="26">
        <v>2729862.848861379</v>
      </c>
      <c r="J282" s="26">
        <v>2528245.7665857323</v>
      </c>
      <c r="K282" s="26">
        <v>1684053.2457842135</v>
      </c>
      <c r="L282" s="26">
        <v>1419481.4615653076</v>
      </c>
      <c r="M282" s="26">
        <v>1912859.9680137818</v>
      </c>
      <c r="N282" s="23" t="str">
        <f t="shared" si="31"/>
        <v>22,593,692</v>
      </c>
      <c r="O282" s="34"/>
      <c r="P282" s="35"/>
      <c r="Q282" s="35"/>
    </row>
    <row r="283" ht="15.75" customHeight="1">
      <c r="A283" s="9"/>
      <c r="D283" s="24" t="s">
        <v>29</v>
      </c>
      <c r="E283" s="25">
        <v>451131.27303517034</v>
      </c>
      <c r="F283" s="26">
        <v>9594.867852809999</v>
      </c>
      <c r="G283" s="26">
        <v>6526053.8654474225</v>
      </c>
      <c r="H283" s="22" t="str">
        <f t="shared" si="30"/>
        <v>6,535,649</v>
      </c>
      <c r="I283" s="26">
        <v>2964101.65777159</v>
      </c>
      <c r="J283" s="26">
        <v>2750240.119243998</v>
      </c>
      <c r="K283" s="26">
        <v>1688822.6164944728</v>
      </c>
      <c r="L283" s="26">
        <v>1447191.1837219382</v>
      </c>
      <c r="M283" s="26">
        <v>2059861.4566041313</v>
      </c>
      <c r="N283" s="23" t="str">
        <f t="shared" si="31"/>
        <v>24,432,646</v>
      </c>
      <c r="O283" s="34"/>
      <c r="P283" s="35"/>
      <c r="Q283" s="35"/>
    </row>
    <row r="284" ht="15.75" customHeight="1">
      <c r="A284" s="9"/>
      <c r="D284" s="24" t="s">
        <v>30</v>
      </c>
      <c r="E284" s="25">
        <v>561029.5243883895</v>
      </c>
      <c r="F284" s="26">
        <v>13545.6385267</v>
      </c>
      <c r="G284" s="26">
        <v>5962374.3294066405</v>
      </c>
      <c r="H284" s="22" t="str">
        <f t="shared" si="30"/>
        <v>5,975,920</v>
      </c>
      <c r="I284" s="26">
        <v>2759059.902119715</v>
      </c>
      <c r="J284" s="26">
        <v>2426918.8233727138</v>
      </c>
      <c r="K284" s="26">
        <v>1730806.831007292</v>
      </c>
      <c r="L284" s="26">
        <v>1170275.9997185874</v>
      </c>
      <c r="M284" s="26">
        <v>1948144.182774409</v>
      </c>
      <c r="N284" s="23" t="str">
        <f t="shared" si="31"/>
        <v>22,548,075</v>
      </c>
      <c r="O284" s="34"/>
      <c r="P284" s="35"/>
      <c r="Q284" s="35"/>
    </row>
    <row r="285" ht="15.75" customHeight="1">
      <c r="A285" s="9"/>
      <c r="D285" s="24" t="s">
        <v>31</v>
      </c>
      <c r="E285" s="25">
        <v>691327.7171744801</v>
      </c>
      <c r="F285" s="26">
        <v>57621.0435268</v>
      </c>
      <c r="G285" s="26">
        <v>6559798.225456333</v>
      </c>
      <c r="H285" s="22" t="str">
        <f t="shared" si="30"/>
        <v>6,617,419</v>
      </c>
      <c r="I285" s="26">
        <v>3418383.4844221026</v>
      </c>
      <c r="J285" s="26">
        <v>3449086.0012718835</v>
      </c>
      <c r="K285" s="26">
        <v>2326186.5455357977</v>
      </c>
      <c r="L285" s="26">
        <v>1776124.1108408668</v>
      </c>
      <c r="M285" s="26">
        <v>2146094.5563278683</v>
      </c>
      <c r="N285" s="23" t="str">
        <f t="shared" si="31"/>
        <v>27,042,041</v>
      </c>
      <c r="O285" s="34"/>
      <c r="P285" s="35"/>
      <c r="Q285" s="35"/>
    </row>
    <row r="286" ht="15.75" customHeight="1">
      <c r="A286" s="9"/>
      <c r="D286" s="24" t="s">
        <v>32</v>
      </c>
      <c r="E286" s="25">
        <v>369831.7775989698</v>
      </c>
      <c r="F286" s="26">
        <v>20260.26993041001</v>
      </c>
      <c r="G286" s="26">
        <v>5921717.575217556</v>
      </c>
      <c r="H286" s="22" t="str">
        <f t="shared" si="30"/>
        <v>5,941,978</v>
      </c>
      <c r="I286" s="26">
        <v>2398497.753231138</v>
      </c>
      <c r="J286" s="26">
        <v>2432419.626645344</v>
      </c>
      <c r="K286" s="26">
        <v>2007183.4747331468</v>
      </c>
      <c r="L286" s="26">
        <v>1260893.7561933082</v>
      </c>
      <c r="M286" s="26">
        <v>1487300.2539245908</v>
      </c>
      <c r="N286" s="23" t="str">
        <f t="shared" si="31"/>
        <v>21,840,082</v>
      </c>
      <c r="O286" s="34"/>
      <c r="P286" s="35"/>
      <c r="Q286" s="35"/>
    </row>
    <row r="287" ht="15.75" customHeight="1">
      <c r="A287" s="9"/>
      <c r="D287" s="24" t="s">
        <v>33</v>
      </c>
      <c r="E287" s="25">
        <v>371787.10362264956</v>
      </c>
      <c r="F287" s="26">
        <v>45777.50165065</v>
      </c>
      <c r="G287" s="26">
        <v>5846340.509938852</v>
      </c>
      <c r="H287" s="22" t="str">
        <f t="shared" si="30"/>
        <v>5,892,118</v>
      </c>
      <c r="I287" s="26">
        <v>2672252.2215807904</v>
      </c>
      <c r="J287" s="26">
        <v>2486805.292344182</v>
      </c>
      <c r="K287" s="26">
        <v>1582548.4075565194</v>
      </c>
      <c r="L287" s="26">
        <v>1365845.6057232574</v>
      </c>
      <c r="M287" s="26">
        <v>2080515.983006128</v>
      </c>
      <c r="N287" s="23" t="str">
        <f t="shared" si="31"/>
        <v>22,343,991</v>
      </c>
      <c r="O287" s="34"/>
      <c r="P287" s="35"/>
      <c r="Q287" s="35"/>
      <c r="R287" s="35"/>
      <c r="S287" s="35"/>
      <c r="T287" s="35"/>
      <c r="U287" s="35"/>
      <c r="V287" s="35"/>
      <c r="W287" s="35"/>
    </row>
    <row r="288" ht="15.75" customHeight="1">
      <c r="A288" s="9"/>
      <c r="B288" s="40" t="s">
        <v>48</v>
      </c>
      <c r="C288" s="40" t="s">
        <v>25</v>
      </c>
      <c r="D288" s="41" t="s">
        <v>26</v>
      </c>
      <c r="E288" s="42">
        <v>151559.10297317</v>
      </c>
      <c r="F288" s="43">
        <v>5363.49256065</v>
      </c>
      <c r="G288" s="43">
        <v>325610.41232115007</v>
      </c>
      <c r="H288" s="44" t="str">
        <f t="shared" si="30"/>
        <v>330,974</v>
      </c>
      <c r="I288" s="43">
        <v>246745.4239421201</v>
      </c>
      <c r="J288" s="43">
        <v>407454.7594759101</v>
      </c>
      <c r="K288" s="43">
        <v>250809.75616765994</v>
      </c>
      <c r="L288" s="43">
        <v>65397.89541626</v>
      </c>
      <c r="M288" s="43">
        <v>170520.89597046995</v>
      </c>
      <c r="N288" s="45" t="str">
        <f t="shared" si="31"/>
        <v>1,954,436</v>
      </c>
      <c r="O288" s="46"/>
      <c r="P288" s="35"/>
      <c r="Q288" s="35"/>
    </row>
    <row r="289" ht="15.75" customHeight="1">
      <c r="A289" s="9"/>
      <c r="B289" s="47"/>
      <c r="C289" s="47"/>
      <c r="D289" s="41" t="s">
        <v>27</v>
      </c>
      <c r="E289" s="42">
        <v>77578.75587908001</v>
      </c>
      <c r="F289" s="43">
        <v>25483.923851759995</v>
      </c>
      <c r="G289" s="43">
        <v>830716.7672069415</v>
      </c>
      <c r="H289" s="44" t="str">
        <f t="shared" si="30"/>
        <v>856,201</v>
      </c>
      <c r="I289" s="43">
        <v>395182.3525313904</v>
      </c>
      <c r="J289" s="43">
        <v>575750.9590814195</v>
      </c>
      <c r="K289" s="43">
        <v>353861.8742384698</v>
      </c>
      <c r="L289" s="43">
        <v>201915.18999100995</v>
      </c>
      <c r="M289" s="43">
        <v>170015.24914366007</v>
      </c>
      <c r="N289" s="45" t="str">
        <f t="shared" si="31"/>
        <v>3,486,706</v>
      </c>
      <c r="O289" s="46"/>
    </row>
    <row r="290" ht="15.75" customHeight="1">
      <c r="A290" s="9"/>
      <c r="B290" s="47"/>
      <c r="C290" s="47"/>
      <c r="D290" s="41" t="s">
        <v>28</v>
      </c>
      <c r="E290" s="42">
        <v>54078.115266340006</v>
      </c>
      <c r="F290" s="43">
        <v>5469.40015806</v>
      </c>
      <c r="G290" s="43">
        <v>723134.5405244202</v>
      </c>
      <c r="H290" s="44" t="str">
        <f t="shared" si="30"/>
        <v>728,604</v>
      </c>
      <c r="I290" s="43">
        <v>267074.0930201001</v>
      </c>
      <c r="J290" s="43">
        <v>362814.80003947986</v>
      </c>
      <c r="K290" s="43">
        <v>88434.25907692999</v>
      </c>
      <c r="L290" s="43">
        <v>78733.60137874998</v>
      </c>
      <c r="M290" s="43">
        <v>135139.10349752</v>
      </c>
      <c r="N290" s="45" t="str">
        <f t="shared" si="31"/>
        <v>2,443,482</v>
      </c>
      <c r="O290" s="46"/>
    </row>
    <row r="291" ht="15.75" customHeight="1">
      <c r="A291" s="9"/>
      <c r="B291" s="47"/>
      <c r="C291" s="47"/>
      <c r="D291" s="41" t="s">
        <v>29</v>
      </c>
      <c r="E291" s="42">
        <v>18567.009926680003</v>
      </c>
      <c r="F291" s="43">
        <v>0.0</v>
      </c>
      <c r="G291" s="43">
        <v>504015.00506427046</v>
      </c>
      <c r="H291" s="44" t="str">
        <f t="shared" si="30"/>
        <v>504,015</v>
      </c>
      <c r="I291" s="43">
        <v>217131.7655306698</v>
      </c>
      <c r="J291" s="43">
        <v>234176.77066900991</v>
      </c>
      <c r="K291" s="43">
        <v>109270.0740904901</v>
      </c>
      <c r="L291" s="43">
        <v>171024.44400763</v>
      </c>
      <c r="M291" s="43">
        <v>129958.44475880997</v>
      </c>
      <c r="N291" s="45" t="str">
        <f t="shared" si="31"/>
        <v>1,888,159</v>
      </c>
      <c r="O291" s="46"/>
    </row>
    <row r="292" ht="15.75" customHeight="1">
      <c r="A292" s="9"/>
      <c r="B292" s="47"/>
      <c r="C292" s="47"/>
      <c r="D292" s="41" t="s">
        <v>30</v>
      </c>
      <c r="E292" s="42">
        <v>105753.48639112002</v>
      </c>
      <c r="F292" s="43">
        <v>0.0</v>
      </c>
      <c r="G292" s="43">
        <v>681067.1816140597</v>
      </c>
      <c r="H292" s="44" t="str">
        <f t="shared" si="30"/>
        <v>681,067</v>
      </c>
      <c r="I292" s="43">
        <v>87668.43728995997</v>
      </c>
      <c r="J292" s="43">
        <v>213125.16446212988</v>
      </c>
      <c r="K292" s="43">
        <v>398550.93495438993</v>
      </c>
      <c r="L292" s="43">
        <v>79996.85327819003</v>
      </c>
      <c r="M292" s="43">
        <v>166509.1830742</v>
      </c>
      <c r="N292" s="45" t="str">
        <f t="shared" si="31"/>
        <v>2,413,738</v>
      </c>
      <c r="O292" s="46"/>
    </row>
    <row r="293" ht="15.75" customHeight="1">
      <c r="A293" s="9"/>
      <c r="B293" s="47"/>
      <c r="C293" s="47"/>
      <c r="D293" s="41" t="s">
        <v>31</v>
      </c>
      <c r="E293" s="42">
        <v>56807.22534264</v>
      </c>
      <c r="F293" s="43">
        <v>0.0</v>
      </c>
      <c r="G293" s="43">
        <v>507567.0100165498</v>
      </c>
      <c r="H293" s="44" t="str">
        <f t="shared" si="30"/>
        <v>507,567</v>
      </c>
      <c r="I293" s="43">
        <v>120010.76979989996</v>
      </c>
      <c r="J293" s="43">
        <v>68994.89684544</v>
      </c>
      <c r="K293" s="43">
        <v>112819.13155501998</v>
      </c>
      <c r="L293" s="43">
        <v>66709.61446977001</v>
      </c>
      <c r="M293" s="43">
        <v>28505.73295516</v>
      </c>
      <c r="N293" s="45" t="str">
        <f t="shared" si="31"/>
        <v>1,468,981</v>
      </c>
      <c r="O293" s="46"/>
    </row>
    <row r="294" ht="15.75" customHeight="1">
      <c r="A294" s="9"/>
      <c r="B294" s="47"/>
      <c r="C294" s="47"/>
      <c r="D294" s="41" t="s">
        <v>32</v>
      </c>
      <c r="E294" s="42">
        <v>97399.84196502</v>
      </c>
      <c r="F294" s="43">
        <v>34780.0330192</v>
      </c>
      <c r="G294" s="43">
        <v>312696.11490636977</v>
      </c>
      <c r="H294" s="44" t="str">
        <f t="shared" si="30"/>
        <v>347,476</v>
      </c>
      <c r="I294" s="43">
        <v>128911.5430051701</v>
      </c>
      <c r="J294" s="43">
        <v>108772.53178074997</v>
      </c>
      <c r="K294" s="43">
        <v>131250.46804002993</v>
      </c>
      <c r="L294" s="43">
        <v>69529.45187375999</v>
      </c>
      <c r="M294" s="43">
        <v>36337.629324249996</v>
      </c>
      <c r="N294" s="45" t="str">
        <f t="shared" si="31"/>
        <v>1,267,154</v>
      </c>
      <c r="O294" s="46"/>
      <c r="P294" s="35" t="str">
        <f>E287+E295</f>
        <v>380,331</v>
      </c>
      <c r="Q294" s="35" t="str">
        <f t="shared" ref="Q294:W294" si="42">+H295+H287</f>
        <v>6,350,284</v>
      </c>
      <c r="R294" s="35" t="str">
        <f t="shared" si="42"/>
        <v>2,807,263</v>
      </c>
      <c r="S294" s="35" t="str">
        <f t="shared" si="42"/>
        <v>2,714,306</v>
      </c>
      <c r="T294" s="35" t="str">
        <f t="shared" si="42"/>
        <v>1,612,339</v>
      </c>
      <c r="U294" s="35" t="str">
        <f t="shared" si="42"/>
        <v>1,391,329</v>
      </c>
      <c r="V294" s="35" t="str">
        <f t="shared" si="42"/>
        <v>2,099,324</v>
      </c>
      <c r="W294" s="35" t="str">
        <f t="shared" si="42"/>
        <v>23,705,461</v>
      </c>
    </row>
    <row r="295" ht="15.75" customHeight="1">
      <c r="A295" s="9"/>
      <c r="B295" s="48"/>
      <c r="C295" s="48"/>
      <c r="D295" s="41" t="s">
        <v>33</v>
      </c>
      <c r="E295" s="42">
        <v>8543.43480139</v>
      </c>
      <c r="F295" s="43">
        <v>10450.05440828</v>
      </c>
      <c r="G295" s="43">
        <v>447716.41745034955</v>
      </c>
      <c r="H295" s="44" t="str">
        <f t="shared" si="30"/>
        <v>458,166</v>
      </c>
      <c r="I295" s="43">
        <v>135010.9640477101</v>
      </c>
      <c r="J295" s="43">
        <v>227500.70363295</v>
      </c>
      <c r="K295" s="43">
        <v>29790.128108089983</v>
      </c>
      <c r="L295" s="43">
        <v>25483.562410319995</v>
      </c>
      <c r="M295" s="43">
        <v>18808.149787919996</v>
      </c>
      <c r="N295" s="45" t="str">
        <f t="shared" si="31"/>
        <v>1,361,470</v>
      </c>
      <c r="O295" s="46"/>
      <c r="P295" s="49" t="str">
        <f>E295/P294</f>
        <v>2%</v>
      </c>
      <c r="Q295" s="49" t="str">
        <f t="shared" ref="Q295:W295" si="43">H295/Q294</f>
        <v>7%</v>
      </c>
      <c r="R295" s="49" t="str">
        <f t="shared" si="43"/>
        <v>5%</v>
      </c>
      <c r="S295" s="49" t="str">
        <f t="shared" si="43"/>
        <v>8%</v>
      </c>
      <c r="T295" s="49" t="str">
        <f t="shared" si="43"/>
        <v>2%</v>
      </c>
      <c r="U295" s="49" t="str">
        <f t="shared" si="43"/>
        <v>2%</v>
      </c>
      <c r="V295" s="49" t="str">
        <f t="shared" si="43"/>
        <v>1%</v>
      </c>
      <c r="W295" s="49" t="str">
        <f t="shared" si="43"/>
        <v>6%</v>
      </c>
    </row>
    <row r="296" ht="15.75" customHeight="1">
      <c r="A296" s="36" t="s">
        <v>78</v>
      </c>
      <c r="B296" s="37" t="s">
        <v>72</v>
      </c>
      <c r="C296" s="37" t="s">
        <v>25</v>
      </c>
      <c r="D296" s="24" t="s">
        <v>26</v>
      </c>
      <c r="E296" s="25">
        <v>221196.63286035997</v>
      </c>
      <c r="F296" s="26">
        <v>7368.37741908</v>
      </c>
      <c r="G296" s="26">
        <v>2144295.5766634885</v>
      </c>
      <c r="H296" s="22" t="str">
        <f t="shared" si="30"/>
        <v>2,151,664</v>
      </c>
      <c r="I296" s="26">
        <v>1256233.3873775706</v>
      </c>
      <c r="J296" s="26">
        <v>1452166.5327955103</v>
      </c>
      <c r="K296" s="26">
        <v>1015919.5794089197</v>
      </c>
      <c r="L296" s="26">
        <v>670519.86731676</v>
      </c>
      <c r="M296" s="26">
        <v>726829.1765781086</v>
      </c>
      <c r="N296" s="23" t="str">
        <f t="shared" si="31"/>
        <v>9,646,193</v>
      </c>
      <c r="O296" s="34"/>
      <c r="P296" s="35"/>
      <c r="Q296" s="35"/>
    </row>
    <row r="297" ht="15.75" customHeight="1">
      <c r="A297" s="9"/>
      <c r="D297" s="24" t="s">
        <v>27</v>
      </c>
      <c r="E297" s="25">
        <v>336305.0174977498</v>
      </c>
      <c r="F297" s="26">
        <v>27162.383042639995</v>
      </c>
      <c r="G297" s="26">
        <v>6468110.095137588</v>
      </c>
      <c r="H297" s="22" t="str">
        <f t="shared" si="30"/>
        <v>6,495,272</v>
      </c>
      <c r="I297" s="26">
        <v>3211908.6498631737</v>
      </c>
      <c r="J297" s="26">
        <v>3060966.305192129</v>
      </c>
      <c r="K297" s="26">
        <v>2101952.3393717385</v>
      </c>
      <c r="L297" s="26">
        <v>1850311.622467483</v>
      </c>
      <c r="M297" s="26">
        <v>1860149.7135017612</v>
      </c>
      <c r="N297" s="23" t="str">
        <f t="shared" si="31"/>
        <v>25,412,139</v>
      </c>
      <c r="O297" s="34"/>
      <c r="P297" s="35"/>
      <c r="Q297" s="35"/>
    </row>
    <row r="298" ht="15.75" customHeight="1">
      <c r="A298" s="9"/>
      <c r="D298" s="24" t="s">
        <v>28</v>
      </c>
      <c r="E298" s="25">
        <v>535108.4470667102</v>
      </c>
      <c r="F298" s="26">
        <v>15978.783361720003</v>
      </c>
      <c r="G298" s="26">
        <v>6479352.546983148</v>
      </c>
      <c r="H298" s="22" t="str">
        <f t="shared" si="30"/>
        <v>6,495,331</v>
      </c>
      <c r="I298" s="26">
        <v>2913137.7818177426</v>
      </c>
      <c r="J298" s="26">
        <v>2787947.772796001</v>
      </c>
      <c r="K298" s="26">
        <v>1736110.0319472703</v>
      </c>
      <c r="L298" s="26">
        <v>1459619.6940355378</v>
      </c>
      <c r="M298" s="26">
        <v>2020363.8286866432</v>
      </c>
      <c r="N298" s="23" t="str">
        <f t="shared" si="31"/>
        <v>24,442,950</v>
      </c>
      <c r="O298" s="34"/>
      <c r="P298" s="35"/>
      <c r="Q298" s="35"/>
    </row>
    <row r="299" ht="15.75" customHeight="1">
      <c r="A299" s="9"/>
      <c r="D299" s="24" t="s">
        <v>29</v>
      </c>
      <c r="E299" s="25">
        <v>447618.2992085003</v>
      </c>
      <c r="F299" s="26">
        <v>9594.867852809999</v>
      </c>
      <c r="G299" s="26">
        <v>6905266.265804294</v>
      </c>
      <c r="H299" s="22" t="str">
        <f t="shared" si="30"/>
        <v>6,914,861</v>
      </c>
      <c r="I299" s="26">
        <v>3134728.467857079</v>
      </c>
      <c r="J299" s="26">
        <v>2901932.3113921084</v>
      </c>
      <c r="K299" s="26">
        <v>1723367.811274551</v>
      </c>
      <c r="L299" s="26">
        <v>1582499.8225480462</v>
      </c>
      <c r="M299" s="26">
        <v>2079708.7431393415</v>
      </c>
      <c r="N299" s="23" t="str">
        <f t="shared" si="31"/>
        <v>25,699,578</v>
      </c>
      <c r="O299" s="34"/>
      <c r="P299" s="35"/>
      <c r="Q299" s="35"/>
    </row>
    <row r="300" ht="15.75" customHeight="1">
      <c r="A300" s="9"/>
      <c r="D300" s="24" t="s">
        <v>30</v>
      </c>
      <c r="E300" s="25">
        <v>655600.4133063597</v>
      </c>
      <c r="F300" s="26">
        <v>13545.6385267</v>
      </c>
      <c r="G300" s="26">
        <v>6582359.756570427</v>
      </c>
      <c r="H300" s="22" t="str">
        <f t="shared" si="30"/>
        <v>6,595,905</v>
      </c>
      <c r="I300" s="26">
        <v>2784311.845138995</v>
      </c>
      <c r="J300" s="26">
        <v>2569378.1377653815</v>
      </c>
      <c r="K300" s="26">
        <v>2104603.792530805</v>
      </c>
      <c r="L300" s="26">
        <v>1240354.1999362174</v>
      </c>
      <c r="M300" s="26">
        <v>2097592.246876789</v>
      </c>
      <c r="N300" s="23" t="str">
        <f t="shared" si="31"/>
        <v>24,643,651</v>
      </c>
      <c r="O300" s="34"/>
      <c r="P300" s="35"/>
      <c r="Q300" s="35"/>
    </row>
    <row r="301" ht="15.75" customHeight="1">
      <c r="A301" s="9"/>
      <c r="D301" s="24" t="s">
        <v>31</v>
      </c>
      <c r="E301" s="25">
        <v>743408.4079217602</v>
      </c>
      <c r="F301" s="26">
        <v>57621.0435268</v>
      </c>
      <c r="G301" s="26">
        <v>7033060.978893191</v>
      </c>
      <c r="H301" s="22" t="str">
        <f t="shared" si="30"/>
        <v>7,090,682</v>
      </c>
      <c r="I301" s="26">
        <v>3495374.6477290727</v>
      </c>
      <c r="J301" s="26">
        <v>3484530.994928144</v>
      </c>
      <c r="K301" s="26">
        <v>2413975.1564201093</v>
      </c>
      <c r="L301" s="26">
        <v>1829600.8018626564</v>
      </c>
      <c r="M301" s="26">
        <v>2173353.4058117713</v>
      </c>
      <c r="N301" s="23" t="str">
        <f t="shared" si="31"/>
        <v>28,321,607</v>
      </c>
      <c r="O301" s="34"/>
      <c r="P301" s="35"/>
      <c r="Q301" s="35"/>
    </row>
    <row r="302" ht="15.75" customHeight="1">
      <c r="A302" s="9"/>
      <c r="D302" s="24" t="s">
        <v>32</v>
      </c>
      <c r="E302" s="25">
        <v>464762.1806864199</v>
      </c>
      <c r="F302" s="26">
        <v>55040.30294960998</v>
      </c>
      <c r="G302" s="26">
        <v>6207081.549688242</v>
      </c>
      <c r="H302" s="22" t="str">
        <f t="shared" si="30"/>
        <v>6,262,122</v>
      </c>
      <c r="I302" s="26">
        <v>2510581.5787014244</v>
      </c>
      <c r="J302" s="26">
        <v>2523417.600597605</v>
      </c>
      <c r="K302" s="26">
        <v>2130196.30704993</v>
      </c>
      <c r="L302" s="26">
        <v>1306695.5321742184</v>
      </c>
      <c r="M302" s="26">
        <v>1511128.5000768304</v>
      </c>
      <c r="N302" s="23" t="str">
        <f t="shared" si="31"/>
        <v>22,971,025</v>
      </c>
      <c r="O302" s="34"/>
      <c r="P302" s="35"/>
      <c r="Q302" s="35"/>
    </row>
    <row r="303" ht="15.75" customHeight="1">
      <c r="A303" s="9"/>
      <c r="D303" s="24" t="s">
        <v>33</v>
      </c>
      <c r="E303" s="25">
        <v>360381.42717297963</v>
      </c>
      <c r="F303" s="26">
        <v>56227.556058930015</v>
      </c>
      <c r="G303" s="26">
        <v>6273024.328809788</v>
      </c>
      <c r="H303" s="22" t="str">
        <f t="shared" si="30"/>
        <v>6,329,252</v>
      </c>
      <c r="I303" s="26">
        <v>2804962.6615511384</v>
      </c>
      <c r="J303" s="26">
        <v>2679548.707051862</v>
      </c>
      <c r="K303" s="26">
        <v>1600457.3994387905</v>
      </c>
      <c r="L303" s="26">
        <v>1387157.2578863376</v>
      </c>
      <c r="M303" s="26">
        <v>2079470.2012714993</v>
      </c>
      <c r="N303" s="23" t="str">
        <f t="shared" si="31"/>
        <v>23,570,481</v>
      </c>
      <c r="O303" s="34"/>
      <c r="P303" s="35"/>
      <c r="Q303" s="35"/>
      <c r="R303" s="35"/>
      <c r="S303" s="35"/>
      <c r="T303" s="35"/>
      <c r="U303" s="35"/>
      <c r="V303" s="35"/>
      <c r="W303" s="35"/>
    </row>
    <row r="304" ht="15.75" customHeight="1">
      <c r="A304" s="9"/>
      <c r="B304" s="40" t="s">
        <v>48</v>
      </c>
      <c r="C304" s="40" t="s">
        <v>25</v>
      </c>
      <c r="D304" s="41" t="s">
        <v>26</v>
      </c>
      <c r="E304" s="42">
        <v>48339.52842308</v>
      </c>
      <c r="F304" s="43">
        <v>0.0</v>
      </c>
      <c r="G304" s="43">
        <v>51374.885954889985</v>
      </c>
      <c r="H304" s="44" t="str">
        <f t="shared" si="30"/>
        <v>51,375</v>
      </c>
      <c r="I304" s="43">
        <v>80644.54002470999</v>
      </c>
      <c r="J304" s="43">
        <v>144028.94138713</v>
      </c>
      <c r="K304" s="43">
        <v>79916.43525475002</v>
      </c>
      <c r="L304" s="43">
        <v>44685.57787303002</v>
      </c>
      <c r="M304" s="43">
        <v>128342.44466463997</v>
      </c>
      <c r="N304" s="45" t="str">
        <f t="shared" si="31"/>
        <v>628,707</v>
      </c>
      <c r="O304" s="46"/>
      <c r="P304" s="35"/>
      <c r="Q304" s="35"/>
    </row>
    <row r="305" ht="15.75" customHeight="1">
      <c r="A305" s="9"/>
      <c r="B305" s="47"/>
      <c r="C305" s="47"/>
      <c r="D305" s="41" t="s">
        <v>27</v>
      </c>
      <c r="E305" s="42">
        <v>70528.58537339998</v>
      </c>
      <c r="F305" s="43">
        <v>0.0</v>
      </c>
      <c r="G305" s="43">
        <v>202587.26267419997</v>
      </c>
      <c r="H305" s="44" t="str">
        <f t="shared" si="30"/>
        <v>202,587</v>
      </c>
      <c r="I305" s="43">
        <v>69188.39357408002</v>
      </c>
      <c r="J305" s="43">
        <v>201895.81175212984</v>
      </c>
      <c r="K305" s="43">
        <v>42001.02512509998</v>
      </c>
      <c r="L305" s="43">
        <v>68461.39877519997</v>
      </c>
      <c r="M305" s="43">
        <v>77420.03434394</v>
      </c>
      <c r="N305" s="45" t="str">
        <f t="shared" si="31"/>
        <v>934,670</v>
      </c>
      <c r="O305" s="46"/>
    </row>
    <row r="306" ht="15.75" customHeight="1">
      <c r="A306" s="9"/>
      <c r="B306" s="47"/>
      <c r="C306" s="47"/>
      <c r="D306" s="41" t="s">
        <v>28</v>
      </c>
      <c r="E306" s="42">
        <v>4242.91333538</v>
      </c>
      <c r="F306" s="43">
        <v>4081.54407906</v>
      </c>
      <c r="G306" s="43">
        <v>146148.76920739005</v>
      </c>
      <c r="H306" s="44" t="str">
        <f t="shared" si="30"/>
        <v>150,230</v>
      </c>
      <c r="I306" s="43">
        <v>83799.16006373003</v>
      </c>
      <c r="J306" s="43">
        <v>103112.79382920999</v>
      </c>
      <c r="K306" s="43">
        <v>36377.47291387</v>
      </c>
      <c r="L306" s="43">
        <v>38595.368908519995</v>
      </c>
      <c r="M306" s="43">
        <v>27635.242824659996</v>
      </c>
      <c r="N306" s="45" t="str">
        <f t="shared" si="31"/>
        <v>594,224</v>
      </c>
      <c r="O306" s="46"/>
    </row>
    <row r="307" ht="15.75" customHeight="1">
      <c r="A307" s="9"/>
      <c r="B307" s="47"/>
      <c r="C307" s="47"/>
      <c r="D307" s="41" t="s">
        <v>29</v>
      </c>
      <c r="E307" s="42">
        <v>22079.98375335</v>
      </c>
      <c r="F307" s="43">
        <v>0.0</v>
      </c>
      <c r="G307" s="43">
        <v>124802.60470738009</v>
      </c>
      <c r="H307" s="44" t="str">
        <f t="shared" si="30"/>
        <v>124,803</v>
      </c>
      <c r="I307" s="43">
        <v>46504.95544517999</v>
      </c>
      <c r="J307" s="43">
        <v>82484.57852090003</v>
      </c>
      <c r="K307" s="43">
        <v>74724.87931041</v>
      </c>
      <c r="L307" s="43">
        <v>35715.805181519994</v>
      </c>
      <c r="M307" s="43">
        <v>110111.15822359995</v>
      </c>
      <c r="N307" s="45" t="str">
        <f t="shared" si="31"/>
        <v>621,227</v>
      </c>
      <c r="O307" s="46"/>
    </row>
    <row r="308" ht="15.75" customHeight="1">
      <c r="A308" s="9"/>
      <c r="B308" s="47"/>
      <c r="C308" s="47"/>
      <c r="D308" s="41" t="s">
        <v>30</v>
      </c>
      <c r="E308" s="42">
        <v>11182.597473150001</v>
      </c>
      <c r="F308" s="43">
        <v>0.0</v>
      </c>
      <c r="G308" s="43">
        <v>61081.754450270004</v>
      </c>
      <c r="H308" s="44" t="str">
        <f t="shared" si="30"/>
        <v>61,082</v>
      </c>
      <c r="I308" s="43">
        <v>62416.49427068</v>
      </c>
      <c r="J308" s="43">
        <v>70665.85006946002</v>
      </c>
      <c r="K308" s="43">
        <v>24753.97343088</v>
      </c>
      <c r="L308" s="43">
        <v>9918.65306056</v>
      </c>
      <c r="M308" s="43">
        <v>17061.11897182</v>
      </c>
      <c r="N308" s="45" t="str">
        <f t="shared" si="31"/>
        <v>318,162</v>
      </c>
      <c r="O308" s="46"/>
    </row>
    <row r="309" ht="15.75" customHeight="1">
      <c r="A309" s="9"/>
      <c r="B309" s="47"/>
      <c r="C309" s="47"/>
      <c r="D309" s="41" t="s">
        <v>31</v>
      </c>
      <c r="E309" s="42">
        <v>4726.534595360001</v>
      </c>
      <c r="F309" s="43">
        <v>0.0</v>
      </c>
      <c r="G309" s="43">
        <v>34304.25657969</v>
      </c>
      <c r="H309" s="44" t="str">
        <f t="shared" si="30"/>
        <v>34,304</v>
      </c>
      <c r="I309" s="43">
        <v>43019.60649293001</v>
      </c>
      <c r="J309" s="43">
        <v>33549.903189180004</v>
      </c>
      <c r="K309" s="43">
        <v>25030.520670710004</v>
      </c>
      <c r="L309" s="43">
        <v>13232.92344798</v>
      </c>
      <c r="M309" s="43">
        <v>1246.88347126</v>
      </c>
      <c r="N309" s="45" t="str">
        <f t="shared" si="31"/>
        <v>189,415</v>
      </c>
      <c r="O309" s="46"/>
    </row>
    <row r="310" ht="15.75" customHeight="1">
      <c r="A310" s="9"/>
      <c r="B310" s="47"/>
      <c r="C310" s="47"/>
      <c r="D310" s="41" t="s">
        <v>32</v>
      </c>
      <c r="E310" s="42">
        <v>2469.43887757</v>
      </c>
      <c r="F310" s="43">
        <v>0.0</v>
      </c>
      <c r="G310" s="43">
        <v>27332.140435690002</v>
      </c>
      <c r="H310" s="44" t="str">
        <f t="shared" si="30"/>
        <v>27,332</v>
      </c>
      <c r="I310" s="43">
        <v>16827.71753488</v>
      </c>
      <c r="J310" s="43">
        <v>17774.55782849</v>
      </c>
      <c r="K310" s="43">
        <v>8237.63572325</v>
      </c>
      <c r="L310" s="43">
        <v>23727.67589284999</v>
      </c>
      <c r="M310" s="43">
        <v>12509.383172009999</v>
      </c>
      <c r="N310" s="45" t="str">
        <f t="shared" si="31"/>
        <v>136,211</v>
      </c>
      <c r="O310" s="46"/>
      <c r="P310" s="35" t="str">
        <f>E303+E311</f>
        <v>380,331</v>
      </c>
      <c r="Q310" s="35" t="str">
        <f t="shared" ref="Q310:W310" si="44">+H311+H303</f>
        <v>6,350,284</v>
      </c>
      <c r="R310" s="35" t="str">
        <f t="shared" si="44"/>
        <v>2,807,263</v>
      </c>
      <c r="S310" s="35" t="str">
        <f t="shared" si="44"/>
        <v>2,714,306</v>
      </c>
      <c r="T310" s="35" t="str">
        <f t="shared" si="44"/>
        <v>1,612,339</v>
      </c>
      <c r="U310" s="35" t="str">
        <f t="shared" si="44"/>
        <v>1,391,329</v>
      </c>
      <c r="V310" s="35" t="str">
        <f t="shared" si="44"/>
        <v>2,099,324</v>
      </c>
      <c r="W310" s="35" t="str">
        <f t="shared" si="44"/>
        <v>23,705,461</v>
      </c>
    </row>
    <row r="311" ht="15.75" customHeight="1">
      <c r="A311" s="14"/>
      <c r="B311" s="50"/>
      <c r="C311" s="50"/>
      <c r="D311" s="51" t="s">
        <v>33</v>
      </c>
      <c r="E311" s="52">
        <v>19949.111251059996</v>
      </c>
      <c r="F311" s="53">
        <v>0.0</v>
      </c>
      <c r="G311" s="53">
        <v>21032.598579409998</v>
      </c>
      <c r="H311" s="44" t="str">
        <f t="shared" si="30"/>
        <v>21,033</v>
      </c>
      <c r="I311" s="53">
        <v>2300.52407736</v>
      </c>
      <c r="J311" s="53">
        <v>34757.28892527001</v>
      </c>
      <c r="K311" s="53">
        <v>11881.136225820004</v>
      </c>
      <c r="L311" s="53">
        <v>4171.910247239999</v>
      </c>
      <c r="M311" s="53">
        <v>19853.931522550003</v>
      </c>
      <c r="N311" s="45" t="str">
        <f t="shared" si="31"/>
        <v>134,979</v>
      </c>
      <c r="O311" s="46"/>
      <c r="P311" s="49" t="str">
        <f>E311/P310</f>
        <v>5%</v>
      </c>
      <c r="Q311" s="49" t="str">
        <f t="shared" ref="Q311:W311" si="45">H311/Q310</f>
        <v>0%</v>
      </c>
      <c r="R311" s="49" t="str">
        <f t="shared" si="45"/>
        <v>0%</v>
      </c>
      <c r="S311" s="49" t="str">
        <f t="shared" si="45"/>
        <v>1%</v>
      </c>
      <c r="T311" s="49" t="str">
        <f t="shared" si="45"/>
        <v>1%</v>
      </c>
      <c r="U311" s="49" t="str">
        <f t="shared" si="45"/>
        <v>0%</v>
      </c>
      <c r="V311" s="49" t="str">
        <f t="shared" si="45"/>
        <v>1%</v>
      </c>
      <c r="W311" s="49" t="str">
        <f t="shared" si="45"/>
        <v>1%</v>
      </c>
    </row>
    <row r="312" ht="15.75" customHeight="1"/>
    <row r="313" ht="15.75" customHeight="1"/>
    <row r="314" ht="15.75" customHeight="1"/>
    <row r="315" ht="15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</row>
    <row r="316" ht="15.75" customHeight="1">
      <c r="A316" s="54" t="s">
        <v>79</v>
      </c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</row>
    <row r="318" ht="15.75" customHeight="1">
      <c r="A318" s="54" t="s">
        <v>63</v>
      </c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</row>
    <row r="320" ht="15.75" customHeight="1">
      <c r="A320" s="54" t="s">
        <v>5</v>
      </c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</row>
    <row r="321" ht="15.75" customHeight="1">
      <c r="A321" s="54" t="s">
        <v>64</v>
      </c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</row>
    <row r="322" ht="15.75" customHeight="1">
      <c r="A322" s="54" t="s">
        <v>65</v>
      </c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</row>
    <row r="323" ht="15.75" customHeight="1">
      <c r="A323" s="54" t="s">
        <v>37</v>
      </c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</row>
    <row r="324" ht="15.75" customHeight="1">
      <c r="A324" s="54" t="s">
        <v>66</v>
      </c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</row>
    <row r="325" ht="15.75" customHeight="1">
      <c r="A325" s="54" t="s">
        <v>67</v>
      </c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</row>
    <row r="326" ht="15.75" customHeight="1">
      <c r="A326" s="54" t="s">
        <v>68</v>
      </c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</row>
    <row r="327" ht="15.75" customHeight="1">
      <c r="A327" s="54" t="s">
        <v>69</v>
      </c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</row>
    <row r="328" ht="15.75" customHeight="1">
      <c r="A328" s="54" t="s">
        <v>70</v>
      </c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</row>
    <row r="329" ht="15.75" customHeight="1">
      <c r="A329" s="54" t="s">
        <v>43</v>
      </c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</row>
    <row r="332" ht="15.75" customHeight="1">
      <c r="A332" s="55" t="s">
        <v>10</v>
      </c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</row>
    <row r="335" ht="15.75" customHeight="1">
      <c r="A335" s="54" t="s">
        <v>11</v>
      </c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</row>
    <row r="337" ht="15.75" customHeight="1">
      <c r="A337" s="56" t="s">
        <v>12</v>
      </c>
      <c r="B337" s="30"/>
      <c r="C337" s="30"/>
      <c r="D337" s="5"/>
      <c r="E337" s="57" t="s">
        <v>13</v>
      </c>
      <c r="F337" s="7"/>
      <c r="G337" s="7"/>
      <c r="H337" s="7"/>
      <c r="I337" s="7"/>
      <c r="J337" s="7"/>
      <c r="K337" s="7"/>
      <c r="L337" s="7"/>
      <c r="M337" s="8"/>
    </row>
    <row r="338" ht="15.75" customHeight="1">
      <c r="A338" s="9"/>
      <c r="D338" s="10"/>
      <c r="E338" s="58" t="s">
        <v>14</v>
      </c>
      <c r="F338" s="59" t="s">
        <v>15</v>
      </c>
      <c r="G338" s="59" t="s">
        <v>16</v>
      </c>
      <c r="H338" s="59" t="s">
        <v>18</v>
      </c>
      <c r="I338" s="59" t="s">
        <v>19</v>
      </c>
      <c r="J338" s="59" t="s">
        <v>20</v>
      </c>
      <c r="K338" s="59" t="s">
        <v>21</v>
      </c>
      <c r="L338" s="59" t="s">
        <v>22</v>
      </c>
      <c r="M338" s="60" t="s">
        <v>80</v>
      </c>
    </row>
    <row r="339" ht="15.75" customHeight="1">
      <c r="A339" s="14"/>
      <c r="B339" s="32"/>
      <c r="C339" s="32"/>
      <c r="D339" s="15"/>
      <c r="E339" s="61" t="s">
        <v>24</v>
      </c>
      <c r="F339" s="62" t="s">
        <v>24</v>
      </c>
      <c r="G339" s="62" t="s">
        <v>24</v>
      </c>
      <c r="H339" s="62" t="s">
        <v>24</v>
      </c>
      <c r="I339" s="62" t="s">
        <v>24</v>
      </c>
      <c r="J339" s="62" t="s">
        <v>24</v>
      </c>
      <c r="K339" s="62" t="s">
        <v>24</v>
      </c>
      <c r="L339" s="62" t="s">
        <v>24</v>
      </c>
      <c r="M339" s="63" t="s">
        <v>24</v>
      </c>
    </row>
    <row r="340" ht="15.75" customHeight="1">
      <c r="A340" s="64" t="s">
        <v>71</v>
      </c>
      <c r="B340" s="65" t="s">
        <v>72</v>
      </c>
      <c r="C340" s="65" t="s">
        <v>25</v>
      </c>
      <c r="D340" s="66" t="s">
        <v>26</v>
      </c>
      <c r="E340" s="67">
        <v>89.0</v>
      </c>
      <c r="F340" s="68">
        <v>0.0</v>
      </c>
      <c r="G340" s="68">
        <v>339.0</v>
      </c>
      <c r="H340" s="68">
        <v>209.0</v>
      </c>
      <c r="I340" s="68">
        <v>175.0</v>
      </c>
      <c r="J340" s="68">
        <v>112.0</v>
      </c>
      <c r="K340" s="68">
        <v>78.0</v>
      </c>
      <c r="L340" s="68">
        <v>124.0</v>
      </c>
      <c r="M340" s="69">
        <v>0.0</v>
      </c>
    </row>
    <row r="341" ht="15.75" customHeight="1">
      <c r="A341" s="9"/>
      <c r="D341" s="70" t="s">
        <v>27</v>
      </c>
      <c r="E341" s="71">
        <v>130.0</v>
      </c>
      <c r="F341" s="72">
        <v>10.0</v>
      </c>
      <c r="G341" s="72">
        <v>765.0</v>
      </c>
      <c r="H341" s="72">
        <v>434.0</v>
      </c>
      <c r="I341" s="72">
        <v>251.0</v>
      </c>
      <c r="J341" s="72">
        <v>324.0</v>
      </c>
      <c r="K341" s="72">
        <v>187.0</v>
      </c>
      <c r="L341" s="72">
        <v>181.0</v>
      </c>
      <c r="M341" s="73">
        <v>0.0</v>
      </c>
    </row>
    <row r="342" ht="15.75" customHeight="1">
      <c r="A342" s="9"/>
      <c r="D342" s="70" t="s">
        <v>28</v>
      </c>
      <c r="E342" s="71">
        <v>123.0</v>
      </c>
      <c r="F342" s="72">
        <v>13.0</v>
      </c>
      <c r="G342" s="72">
        <v>773.0</v>
      </c>
      <c r="H342" s="72">
        <v>327.0</v>
      </c>
      <c r="I342" s="72">
        <v>236.0</v>
      </c>
      <c r="J342" s="72">
        <v>274.0</v>
      </c>
      <c r="K342" s="72">
        <v>131.0</v>
      </c>
      <c r="L342" s="72">
        <v>183.0</v>
      </c>
      <c r="M342" s="73">
        <v>0.0</v>
      </c>
    </row>
    <row r="343" ht="15.75" customHeight="1">
      <c r="A343" s="9"/>
      <c r="D343" s="70" t="s">
        <v>29</v>
      </c>
      <c r="E343" s="71">
        <v>137.0</v>
      </c>
      <c r="F343" s="72">
        <v>3.0</v>
      </c>
      <c r="G343" s="72">
        <v>707.0</v>
      </c>
      <c r="H343" s="72">
        <v>272.0</v>
      </c>
      <c r="I343" s="72">
        <v>179.0</v>
      </c>
      <c r="J343" s="72">
        <v>195.0</v>
      </c>
      <c r="K343" s="72">
        <v>128.0</v>
      </c>
      <c r="L343" s="72">
        <v>127.0</v>
      </c>
      <c r="M343" s="73">
        <v>0.0</v>
      </c>
    </row>
    <row r="344" ht="15.75" customHeight="1">
      <c r="A344" s="9"/>
      <c r="D344" s="70" t="s">
        <v>30</v>
      </c>
      <c r="E344" s="71">
        <v>148.0</v>
      </c>
      <c r="F344" s="72">
        <v>6.0</v>
      </c>
      <c r="G344" s="72">
        <v>677.0</v>
      </c>
      <c r="H344" s="72">
        <v>269.0</v>
      </c>
      <c r="I344" s="72">
        <v>224.0</v>
      </c>
      <c r="J344" s="72">
        <v>228.0</v>
      </c>
      <c r="K344" s="72">
        <v>109.0</v>
      </c>
      <c r="L344" s="72">
        <v>112.0</v>
      </c>
      <c r="M344" s="73">
        <v>0.0</v>
      </c>
    </row>
    <row r="345" ht="15.75" customHeight="1">
      <c r="A345" s="9"/>
      <c r="D345" s="70" t="s">
        <v>31</v>
      </c>
      <c r="E345" s="71">
        <v>195.0</v>
      </c>
      <c r="F345" s="72">
        <v>6.0</v>
      </c>
      <c r="G345" s="72">
        <v>1026.0</v>
      </c>
      <c r="H345" s="72">
        <v>635.0</v>
      </c>
      <c r="I345" s="72">
        <v>397.0</v>
      </c>
      <c r="J345" s="72">
        <v>448.0</v>
      </c>
      <c r="K345" s="72">
        <v>335.0</v>
      </c>
      <c r="L345" s="72">
        <v>312.0</v>
      </c>
      <c r="M345" s="73">
        <v>0.0</v>
      </c>
    </row>
    <row r="346" ht="15.75" customHeight="1">
      <c r="A346" s="9"/>
      <c r="D346" s="70" t="s">
        <v>32</v>
      </c>
      <c r="E346" s="71">
        <v>97.0</v>
      </c>
      <c r="F346" s="72">
        <v>6.0</v>
      </c>
      <c r="G346" s="72">
        <v>492.0</v>
      </c>
      <c r="H346" s="72">
        <v>274.0</v>
      </c>
      <c r="I346" s="72">
        <v>140.0</v>
      </c>
      <c r="J346" s="72">
        <v>239.0</v>
      </c>
      <c r="K346" s="72">
        <v>81.0</v>
      </c>
      <c r="L346" s="72">
        <v>100.0</v>
      </c>
      <c r="M346" s="73">
        <v>0.0</v>
      </c>
    </row>
    <row r="347" ht="15.75" customHeight="1">
      <c r="A347" s="9"/>
      <c r="D347" s="70" t="s">
        <v>33</v>
      </c>
      <c r="E347" s="71">
        <v>71.0</v>
      </c>
      <c r="F347" s="72">
        <v>6.0</v>
      </c>
      <c r="G347" s="72">
        <v>736.0</v>
      </c>
      <c r="H347" s="72">
        <v>303.0</v>
      </c>
      <c r="I347" s="72">
        <v>238.0</v>
      </c>
      <c r="J347" s="72">
        <v>245.0</v>
      </c>
      <c r="K347" s="72">
        <v>166.0</v>
      </c>
      <c r="L347" s="72">
        <v>218.0</v>
      </c>
      <c r="M347" s="73">
        <v>0.0</v>
      </c>
    </row>
    <row r="348" ht="15.75" customHeight="1">
      <c r="A348" s="9"/>
      <c r="B348" s="74" t="s">
        <v>48</v>
      </c>
      <c r="C348" s="74" t="s">
        <v>25</v>
      </c>
      <c r="D348" s="70" t="s">
        <v>26</v>
      </c>
      <c r="E348" s="71">
        <v>41.0</v>
      </c>
      <c r="F348" s="72">
        <v>2.0</v>
      </c>
      <c r="G348" s="72">
        <v>465.0</v>
      </c>
      <c r="H348" s="72">
        <v>352.0</v>
      </c>
      <c r="I348" s="72">
        <v>404.0</v>
      </c>
      <c r="J348" s="72">
        <v>426.0</v>
      </c>
      <c r="K348" s="72">
        <v>286.0</v>
      </c>
      <c r="L348" s="72">
        <v>314.0</v>
      </c>
      <c r="M348" s="73">
        <v>0.0</v>
      </c>
    </row>
    <row r="349" ht="15.75" customHeight="1">
      <c r="A349" s="9"/>
      <c r="D349" s="70" t="s">
        <v>27</v>
      </c>
      <c r="E349" s="71">
        <v>79.0</v>
      </c>
      <c r="F349" s="72">
        <v>0.0</v>
      </c>
      <c r="G349" s="72">
        <v>2172.0</v>
      </c>
      <c r="H349" s="72">
        <v>1193.0</v>
      </c>
      <c r="I349" s="72">
        <v>939.0</v>
      </c>
      <c r="J349" s="72">
        <v>916.0</v>
      </c>
      <c r="K349" s="72">
        <v>658.0</v>
      </c>
      <c r="L349" s="72">
        <v>911.0</v>
      </c>
      <c r="M349" s="73">
        <v>0.0</v>
      </c>
    </row>
    <row r="350" ht="15.75" customHeight="1">
      <c r="A350" s="9"/>
      <c r="D350" s="70" t="s">
        <v>28</v>
      </c>
      <c r="E350" s="71">
        <v>154.0</v>
      </c>
      <c r="F350" s="72">
        <v>2.0</v>
      </c>
      <c r="G350" s="72">
        <v>2101.0</v>
      </c>
      <c r="H350" s="72">
        <v>1194.0</v>
      </c>
      <c r="I350" s="72">
        <v>863.0</v>
      </c>
      <c r="J350" s="72">
        <v>971.0</v>
      </c>
      <c r="K350" s="72">
        <v>696.0</v>
      </c>
      <c r="L350" s="72">
        <v>916.0</v>
      </c>
      <c r="M350" s="73">
        <v>0.0</v>
      </c>
    </row>
    <row r="351" ht="15.75" customHeight="1">
      <c r="A351" s="9"/>
      <c r="D351" s="70" t="s">
        <v>29</v>
      </c>
      <c r="E351" s="71">
        <v>113.0</v>
      </c>
      <c r="F351" s="72">
        <v>3.0</v>
      </c>
      <c r="G351" s="72">
        <v>1991.0</v>
      </c>
      <c r="H351" s="72">
        <v>1077.0</v>
      </c>
      <c r="I351" s="72">
        <v>920.0</v>
      </c>
      <c r="J351" s="72">
        <v>902.0</v>
      </c>
      <c r="K351" s="72">
        <v>626.0</v>
      </c>
      <c r="L351" s="72">
        <v>979.0</v>
      </c>
      <c r="M351" s="73">
        <v>0.0</v>
      </c>
    </row>
    <row r="352" ht="15.75" customHeight="1">
      <c r="A352" s="9"/>
      <c r="D352" s="70" t="s">
        <v>30</v>
      </c>
      <c r="E352" s="71">
        <v>91.0</v>
      </c>
      <c r="F352" s="72">
        <v>0.0</v>
      </c>
      <c r="G352" s="72">
        <v>1805.0</v>
      </c>
      <c r="H352" s="72">
        <v>928.0</v>
      </c>
      <c r="I352" s="72">
        <v>622.0</v>
      </c>
      <c r="J352" s="72">
        <v>807.0</v>
      </c>
      <c r="K352" s="72">
        <v>572.0</v>
      </c>
      <c r="L352" s="72">
        <v>955.0</v>
      </c>
      <c r="M352" s="73">
        <v>0.0</v>
      </c>
    </row>
    <row r="353" ht="15.75" customHeight="1">
      <c r="A353" s="9"/>
      <c r="D353" s="70" t="s">
        <v>31</v>
      </c>
      <c r="E353" s="71">
        <v>228.0</v>
      </c>
      <c r="F353" s="72">
        <v>0.0</v>
      </c>
      <c r="G353" s="72">
        <v>1719.0</v>
      </c>
      <c r="H353" s="72">
        <v>1081.0</v>
      </c>
      <c r="I353" s="72">
        <v>838.0</v>
      </c>
      <c r="J353" s="72">
        <v>906.0</v>
      </c>
      <c r="K353" s="72">
        <v>719.0</v>
      </c>
      <c r="L353" s="72">
        <v>970.0</v>
      </c>
      <c r="M353" s="73">
        <v>0.0</v>
      </c>
    </row>
    <row r="354" ht="15.75" customHeight="1">
      <c r="A354" s="9"/>
      <c r="D354" s="70" t="s">
        <v>32</v>
      </c>
      <c r="E354" s="71">
        <v>158.0</v>
      </c>
      <c r="F354" s="72">
        <v>13.0</v>
      </c>
      <c r="G354" s="72">
        <v>1966.0</v>
      </c>
      <c r="H354" s="72">
        <v>1126.0</v>
      </c>
      <c r="I354" s="72">
        <v>800.0</v>
      </c>
      <c r="J354" s="72">
        <v>975.0</v>
      </c>
      <c r="K354" s="72">
        <v>727.0</v>
      </c>
      <c r="L354" s="72">
        <v>851.0</v>
      </c>
      <c r="M354" s="73">
        <v>0.0</v>
      </c>
    </row>
    <row r="355" ht="15.75" customHeight="1">
      <c r="A355" s="9"/>
      <c r="D355" s="70" t="s">
        <v>33</v>
      </c>
      <c r="E355" s="71">
        <v>189.0</v>
      </c>
      <c r="F355" s="72">
        <v>9.0</v>
      </c>
      <c r="G355" s="72">
        <v>1698.0</v>
      </c>
      <c r="H355" s="72">
        <v>969.0</v>
      </c>
      <c r="I355" s="72">
        <v>677.0</v>
      </c>
      <c r="J355" s="72">
        <v>818.0</v>
      </c>
      <c r="K355" s="72">
        <v>605.0</v>
      </c>
      <c r="L355" s="72">
        <v>892.0</v>
      </c>
      <c r="M355" s="73">
        <v>0.0</v>
      </c>
    </row>
    <row r="356" ht="15.75" customHeight="1">
      <c r="A356" s="75" t="s">
        <v>73</v>
      </c>
      <c r="B356" s="74" t="s">
        <v>72</v>
      </c>
      <c r="C356" s="74" t="s">
        <v>25</v>
      </c>
      <c r="D356" s="70" t="s">
        <v>26</v>
      </c>
      <c r="E356" s="71">
        <v>53.0</v>
      </c>
      <c r="F356" s="72">
        <v>0.0</v>
      </c>
      <c r="G356" s="72">
        <v>570.0</v>
      </c>
      <c r="H356" s="72">
        <v>349.0</v>
      </c>
      <c r="I356" s="72">
        <v>335.0</v>
      </c>
      <c r="J356" s="72">
        <v>254.0</v>
      </c>
      <c r="K356" s="72">
        <v>196.0</v>
      </c>
      <c r="L356" s="72">
        <v>278.0</v>
      </c>
      <c r="M356" s="73">
        <v>0.0</v>
      </c>
    </row>
    <row r="357" ht="15.75" customHeight="1">
      <c r="A357" s="9"/>
      <c r="D357" s="70" t="s">
        <v>27</v>
      </c>
      <c r="E357" s="71">
        <v>73.0</v>
      </c>
      <c r="F357" s="72">
        <v>9.0</v>
      </c>
      <c r="G357" s="72">
        <v>1932.0</v>
      </c>
      <c r="H357" s="72">
        <v>986.0</v>
      </c>
      <c r="I357" s="72">
        <v>679.0</v>
      </c>
      <c r="J357" s="72">
        <v>692.0</v>
      </c>
      <c r="K357" s="72">
        <v>429.0</v>
      </c>
      <c r="L357" s="72">
        <v>632.0</v>
      </c>
      <c r="M357" s="73">
        <v>0.0</v>
      </c>
    </row>
    <row r="358" ht="15.75" customHeight="1">
      <c r="A358" s="9"/>
      <c r="D358" s="70" t="s">
        <v>28</v>
      </c>
      <c r="E358" s="71">
        <v>101.0</v>
      </c>
      <c r="F358" s="72">
        <v>11.0</v>
      </c>
      <c r="G358" s="72">
        <v>1938.0</v>
      </c>
      <c r="H358" s="72">
        <v>959.0</v>
      </c>
      <c r="I358" s="72">
        <v>682.0</v>
      </c>
      <c r="J358" s="72">
        <v>786.0</v>
      </c>
      <c r="K358" s="72">
        <v>537.0</v>
      </c>
      <c r="L358" s="72">
        <v>724.0</v>
      </c>
      <c r="M358" s="73">
        <v>0.0</v>
      </c>
    </row>
    <row r="359" ht="15.75" customHeight="1">
      <c r="A359" s="9"/>
      <c r="D359" s="70" t="s">
        <v>29</v>
      </c>
      <c r="E359" s="71">
        <v>44.0</v>
      </c>
      <c r="F359" s="72">
        <v>2.0</v>
      </c>
      <c r="G359" s="72">
        <v>1786.0</v>
      </c>
      <c r="H359" s="72">
        <v>779.0</v>
      </c>
      <c r="I359" s="72">
        <v>625.0</v>
      </c>
      <c r="J359" s="72">
        <v>617.0</v>
      </c>
      <c r="K359" s="72">
        <v>413.0</v>
      </c>
      <c r="L359" s="72">
        <v>572.0</v>
      </c>
      <c r="M359" s="73">
        <v>0.0</v>
      </c>
    </row>
    <row r="360" ht="15.75" customHeight="1">
      <c r="A360" s="9"/>
      <c r="D360" s="70" t="s">
        <v>30</v>
      </c>
      <c r="E360" s="71">
        <v>84.0</v>
      </c>
      <c r="F360" s="72">
        <v>4.0</v>
      </c>
      <c r="G360" s="72">
        <v>1818.0</v>
      </c>
      <c r="H360" s="72">
        <v>823.0</v>
      </c>
      <c r="I360" s="72">
        <v>566.0</v>
      </c>
      <c r="J360" s="72">
        <v>588.0</v>
      </c>
      <c r="K360" s="72">
        <v>467.0</v>
      </c>
      <c r="L360" s="72">
        <v>681.0</v>
      </c>
      <c r="M360" s="73">
        <v>0.0</v>
      </c>
    </row>
    <row r="361" ht="15.75" customHeight="1">
      <c r="A361" s="9"/>
      <c r="D361" s="70" t="s">
        <v>31</v>
      </c>
      <c r="E361" s="71">
        <v>288.0</v>
      </c>
      <c r="F361" s="72">
        <v>4.0</v>
      </c>
      <c r="G361" s="72">
        <v>1891.0</v>
      </c>
      <c r="H361" s="72">
        <v>1128.0</v>
      </c>
      <c r="I361" s="72">
        <v>743.0</v>
      </c>
      <c r="J361" s="72">
        <v>875.0</v>
      </c>
      <c r="K361" s="72">
        <v>625.0</v>
      </c>
      <c r="L361" s="72">
        <v>732.0</v>
      </c>
      <c r="M361" s="73">
        <v>0.0</v>
      </c>
    </row>
    <row r="362" ht="15.75" customHeight="1">
      <c r="A362" s="9"/>
      <c r="D362" s="70" t="s">
        <v>32</v>
      </c>
      <c r="E362" s="71">
        <v>134.0</v>
      </c>
      <c r="F362" s="72">
        <v>18.0</v>
      </c>
      <c r="G362" s="72">
        <v>1500.0</v>
      </c>
      <c r="H362" s="72">
        <v>793.0</v>
      </c>
      <c r="I362" s="72">
        <v>518.0</v>
      </c>
      <c r="J362" s="72">
        <v>669.0</v>
      </c>
      <c r="K362" s="72">
        <v>470.0</v>
      </c>
      <c r="L362" s="72">
        <v>561.0</v>
      </c>
      <c r="M362" s="73">
        <v>0.0</v>
      </c>
    </row>
    <row r="363" ht="15.75" customHeight="1">
      <c r="A363" s="9"/>
      <c r="D363" s="70" t="s">
        <v>33</v>
      </c>
      <c r="E363" s="71">
        <v>149.0</v>
      </c>
      <c r="F363" s="72">
        <v>6.0</v>
      </c>
      <c r="G363" s="72">
        <v>1712.0</v>
      </c>
      <c r="H363" s="72">
        <v>799.0</v>
      </c>
      <c r="I363" s="72">
        <v>537.0</v>
      </c>
      <c r="J363" s="72">
        <v>603.0</v>
      </c>
      <c r="K363" s="72">
        <v>443.0</v>
      </c>
      <c r="L363" s="72">
        <v>708.0</v>
      </c>
      <c r="M363" s="73">
        <v>0.0</v>
      </c>
    </row>
    <row r="364" ht="15.75" customHeight="1">
      <c r="A364" s="9"/>
      <c r="B364" s="74" t="s">
        <v>48</v>
      </c>
      <c r="C364" s="74" t="s">
        <v>25</v>
      </c>
      <c r="D364" s="70" t="s">
        <v>26</v>
      </c>
      <c r="E364" s="71">
        <v>77.0</v>
      </c>
      <c r="F364" s="72">
        <v>2.0</v>
      </c>
      <c r="G364" s="72">
        <v>234.0</v>
      </c>
      <c r="H364" s="72">
        <v>212.0</v>
      </c>
      <c r="I364" s="72">
        <v>244.0</v>
      </c>
      <c r="J364" s="72">
        <v>284.0</v>
      </c>
      <c r="K364" s="72">
        <v>168.0</v>
      </c>
      <c r="L364" s="72">
        <v>160.0</v>
      </c>
      <c r="M364" s="73">
        <v>0.0</v>
      </c>
    </row>
    <row r="365" ht="15.75" customHeight="1">
      <c r="A365" s="9"/>
      <c r="D365" s="70" t="s">
        <v>27</v>
      </c>
      <c r="E365" s="71">
        <v>136.0</v>
      </c>
      <c r="F365" s="72">
        <v>1.0</v>
      </c>
      <c r="G365" s="72">
        <v>1005.0</v>
      </c>
      <c r="H365" s="72">
        <v>641.0</v>
      </c>
      <c r="I365" s="72">
        <v>511.0</v>
      </c>
      <c r="J365" s="72">
        <v>548.0</v>
      </c>
      <c r="K365" s="72">
        <v>416.0</v>
      </c>
      <c r="L365" s="72">
        <v>460.0</v>
      </c>
      <c r="M365" s="73">
        <v>0.0</v>
      </c>
    </row>
    <row r="366" ht="15.75" customHeight="1">
      <c r="A366" s="9"/>
      <c r="D366" s="70" t="s">
        <v>28</v>
      </c>
      <c r="E366" s="71">
        <v>176.0</v>
      </c>
      <c r="F366" s="72">
        <v>4.0</v>
      </c>
      <c r="G366" s="72">
        <v>936.0</v>
      </c>
      <c r="H366" s="72">
        <v>562.0</v>
      </c>
      <c r="I366" s="72">
        <v>417.0</v>
      </c>
      <c r="J366" s="72">
        <v>459.0</v>
      </c>
      <c r="K366" s="72">
        <v>290.0</v>
      </c>
      <c r="L366" s="72">
        <v>375.0</v>
      </c>
      <c r="M366" s="73">
        <v>0.0</v>
      </c>
    </row>
    <row r="367" ht="15.75" customHeight="1">
      <c r="A367" s="9"/>
      <c r="D367" s="70" t="s">
        <v>29</v>
      </c>
      <c r="E367" s="71">
        <v>206.0</v>
      </c>
      <c r="F367" s="72">
        <v>4.0</v>
      </c>
      <c r="G367" s="72">
        <v>912.0</v>
      </c>
      <c r="H367" s="72">
        <v>570.0</v>
      </c>
      <c r="I367" s="72">
        <v>474.0</v>
      </c>
      <c r="J367" s="72">
        <v>480.0</v>
      </c>
      <c r="K367" s="72">
        <v>341.0</v>
      </c>
      <c r="L367" s="72">
        <v>534.0</v>
      </c>
      <c r="M367" s="73">
        <v>0.0</v>
      </c>
    </row>
    <row r="368" ht="15.75" customHeight="1">
      <c r="A368" s="9"/>
      <c r="D368" s="70" t="s">
        <v>30</v>
      </c>
      <c r="E368" s="71">
        <v>155.0</v>
      </c>
      <c r="F368" s="72">
        <v>2.0</v>
      </c>
      <c r="G368" s="72">
        <v>664.0</v>
      </c>
      <c r="H368" s="72">
        <v>374.0</v>
      </c>
      <c r="I368" s="72">
        <v>280.0</v>
      </c>
      <c r="J368" s="72">
        <v>447.0</v>
      </c>
      <c r="K368" s="72">
        <v>214.0</v>
      </c>
      <c r="L368" s="72">
        <v>386.0</v>
      </c>
      <c r="M368" s="73">
        <v>0.0</v>
      </c>
    </row>
    <row r="369" ht="15.75" customHeight="1">
      <c r="A369" s="9"/>
      <c r="D369" s="70" t="s">
        <v>31</v>
      </c>
      <c r="E369" s="71">
        <v>135.0</v>
      </c>
      <c r="F369" s="72">
        <v>2.0</v>
      </c>
      <c r="G369" s="72">
        <v>854.0</v>
      </c>
      <c r="H369" s="72">
        <v>588.0</v>
      </c>
      <c r="I369" s="72">
        <v>492.0</v>
      </c>
      <c r="J369" s="72">
        <v>479.0</v>
      </c>
      <c r="K369" s="72">
        <v>429.0</v>
      </c>
      <c r="L369" s="72">
        <v>550.0</v>
      </c>
      <c r="M369" s="73">
        <v>0.0</v>
      </c>
    </row>
    <row r="370" ht="15.75" customHeight="1">
      <c r="A370" s="9"/>
      <c r="D370" s="70" t="s">
        <v>32</v>
      </c>
      <c r="E370" s="71">
        <v>121.0</v>
      </c>
      <c r="F370" s="72">
        <v>1.0</v>
      </c>
      <c r="G370" s="72">
        <v>958.0</v>
      </c>
      <c r="H370" s="72">
        <v>607.0</v>
      </c>
      <c r="I370" s="72">
        <v>422.0</v>
      </c>
      <c r="J370" s="72">
        <v>545.0</v>
      </c>
      <c r="K370" s="72">
        <v>338.0</v>
      </c>
      <c r="L370" s="72">
        <v>390.0</v>
      </c>
      <c r="M370" s="73">
        <v>0.0</v>
      </c>
    </row>
    <row r="371" ht="15.75" customHeight="1">
      <c r="A371" s="9"/>
      <c r="D371" s="70" t="s">
        <v>33</v>
      </c>
      <c r="E371" s="71">
        <v>111.0</v>
      </c>
      <c r="F371" s="72">
        <v>9.0</v>
      </c>
      <c r="G371" s="72">
        <v>722.0</v>
      </c>
      <c r="H371" s="72">
        <v>473.0</v>
      </c>
      <c r="I371" s="72">
        <v>378.0</v>
      </c>
      <c r="J371" s="72">
        <v>460.0</v>
      </c>
      <c r="K371" s="72">
        <v>328.0</v>
      </c>
      <c r="L371" s="72">
        <v>402.0</v>
      </c>
      <c r="M371" s="73">
        <v>0.0</v>
      </c>
    </row>
    <row r="372" ht="15.75" customHeight="1">
      <c r="A372" s="75" t="s">
        <v>74</v>
      </c>
      <c r="B372" s="74" t="s">
        <v>72</v>
      </c>
      <c r="C372" s="74" t="s">
        <v>25</v>
      </c>
      <c r="D372" s="70" t="s">
        <v>26</v>
      </c>
      <c r="E372" s="71">
        <v>87.0</v>
      </c>
      <c r="F372" s="72">
        <v>2.0</v>
      </c>
      <c r="G372" s="72">
        <v>427.0</v>
      </c>
      <c r="H372" s="72">
        <v>321.0</v>
      </c>
      <c r="I372" s="72">
        <v>340.0</v>
      </c>
      <c r="J372" s="72">
        <v>318.0</v>
      </c>
      <c r="K372" s="72">
        <v>218.0</v>
      </c>
      <c r="L372" s="72">
        <v>249.0</v>
      </c>
      <c r="M372" s="73">
        <v>0.0</v>
      </c>
    </row>
    <row r="373" ht="15.75" customHeight="1">
      <c r="A373" s="9"/>
      <c r="D373" s="70" t="s">
        <v>27</v>
      </c>
      <c r="E373" s="71">
        <v>180.0</v>
      </c>
      <c r="F373" s="72">
        <v>10.0</v>
      </c>
      <c r="G373" s="72">
        <v>1862.0</v>
      </c>
      <c r="H373" s="72">
        <v>1026.0</v>
      </c>
      <c r="I373" s="72">
        <v>754.0</v>
      </c>
      <c r="J373" s="72">
        <v>886.0</v>
      </c>
      <c r="K373" s="72">
        <v>642.0</v>
      </c>
      <c r="L373" s="72">
        <v>813.0</v>
      </c>
      <c r="M373" s="73">
        <v>0.0</v>
      </c>
    </row>
    <row r="374" ht="15.75" customHeight="1">
      <c r="A374" s="9"/>
      <c r="D374" s="70" t="s">
        <v>28</v>
      </c>
      <c r="E374" s="71">
        <v>246.0</v>
      </c>
      <c r="F374" s="72">
        <v>15.0</v>
      </c>
      <c r="G374" s="72">
        <v>2330.0</v>
      </c>
      <c r="H374" s="72">
        <v>1204.0</v>
      </c>
      <c r="I374" s="72">
        <v>880.0</v>
      </c>
      <c r="J374" s="72">
        <v>996.0</v>
      </c>
      <c r="K374" s="72">
        <v>624.0</v>
      </c>
      <c r="L374" s="72">
        <v>877.0</v>
      </c>
      <c r="M374" s="73">
        <v>0.0</v>
      </c>
    </row>
    <row r="375" ht="15.75" customHeight="1">
      <c r="A375" s="9"/>
      <c r="D375" s="70" t="s">
        <v>29</v>
      </c>
      <c r="E375" s="71">
        <v>235.0</v>
      </c>
      <c r="F375" s="72">
        <v>6.0</v>
      </c>
      <c r="G375" s="72">
        <v>2192.0</v>
      </c>
      <c r="H375" s="72">
        <v>1059.0</v>
      </c>
      <c r="I375" s="72">
        <v>835.0</v>
      </c>
      <c r="J375" s="72">
        <v>846.0</v>
      </c>
      <c r="K375" s="72">
        <v>631.0</v>
      </c>
      <c r="L375" s="72">
        <v>898.0</v>
      </c>
      <c r="M375" s="73">
        <v>0.0</v>
      </c>
    </row>
    <row r="376" ht="15.75" customHeight="1">
      <c r="A376" s="9"/>
      <c r="D376" s="70" t="s">
        <v>30</v>
      </c>
      <c r="E376" s="71">
        <v>199.0</v>
      </c>
      <c r="F376" s="72">
        <v>6.0</v>
      </c>
      <c r="G376" s="72">
        <v>2002.0</v>
      </c>
      <c r="H376" s="72">
        <v>937.0</v>
      </c>
      <c r="I376" s="72">
        <v>664.0</v>
      </c>
      <c r="J376" s="72">
        <v>791.0</v>
      </c>
      <c r="K376" s="72">
        <v>495.0</v>
      </c>
      <c r="L376" s="72">
        <v>886.0</v>
      </c>
      <c r="M376" s="73">
        <v>0.0</v>
      </c>
    </row>
    <row r="377" ht="15.75" customHeight="1">
      <c r="A377" s="9"/>
      <c r="D377" s="70" t="s">
        <v>31</v>
      </c>
      <c r="E377" s="71">
        <v>243.0</v>
      </c>
      <c r="F377" s="72">
        <v>4.0</v>
      </c>
      <c r="G377" s="72">
        <v>1639.0</v>
      </c>
      <c r="H377" s="72">
        <v>962.0</v>
      </c>
      <c r="I377" s="72">
        <v>769.0</v>
      </c>
      <c r="J377" s="72">
        <v>787.0</v>
      </c>
      <c r="K377" s="72">
        <v>619.0</v>
      </c>
      <c r="L377" s="72">
        <v>811.0</v>
      </c>
      <c r="M377" s="73">
        <v>0.0</v>
      </c>
    </row>
    <row r="378" ht="15.75" customHeight="1">
      <c r="A378" s="9"/>
      <c r="D378" s="70" t="s">
        <v>32</v>
      </c>
      <c r="E378" s="71">
        <v>217.0</v>
      </c>
      <c r="F378" s="72">
        <v>19.0</v>
      </c>
      <c r="G378" s="72">
        <v>2019.0</v>
      </c>
      <c r="H378" s="72">
        <v>1160.0</v>
      </c>
      <c r="I378" s="72">
        <v>794.0</v>
      </c>
      <c r="J378" s="72">
        <v>952.0</v>
      </c>
      <c r="K378" s="72">
        <v>666.0</v>
      </c>
      <c r="L378" s="72">
        <v>851.0</v>
      </c>
      <c r="M378" s="73">
        <v>0.0</v>
      </c>
    </row>
    <row r="379" ht="15.75" customHeight="1">
      <c r="A379" s="9"/>
      <c r="D379" s="70" t="s">
        <v>33</v>
      </c>
      <c r="E379" s="71">
        <v>243.0</v>
      </c>
      <c r="F379" s="72">
        <v>7.0</v>
      </c>
      <c r="G379" s="72">
        <v>1947.0</v>
      </c>
      <c r="H379" s="72">
        <v>1081.0</v>
      </c>
      <c r="I379" s="72">
        <v>762.0</v>
      </c>
      <c r="J379" s="72">
        <v>928.0</v>
      </c>
      <c r="K379" s="72">
        <v>673.0</v>
      </c>
      <c r="L379" s="72">
        <v>944.0</v>
      </c>
      <c r="M379" s="73">
        <v>0.0</v>
      </c>
    </row>
    <row r="380" ht="15.75" customHeight="1">
      <c r="A380" s="9"/>
      <c r="B380" s="74" t="s">
        <v>48</v>
      </c>
      <c r="C380" s="74" t="s">
        <v>25</v>
      </c>
      <c r="D380" s="70" t="s">
        <v>26</v>
      </c>
      <c r="E380" s="71">
        <v>43.0</v>
      </c>
      <c r="F380" s="72">
        <v>0.0</v>
      </c>
      <c r="G380" s="72">
        <v>377.0</v>
      </c>
      <c r="H380" s="72">
        <v>240.0</v>
      </c>
      <c r="I380" s="72">
        <v>239.0</v>
      </c>
      <c r="J380" s="72">
        <v>220.0</v>
      </c>
      <c r="K380" s="72">
        <v>146.0</v>
      </c>
      <c r="L380" s="72">
        <v>189.0</v>
      </c>
      <c r="M380" s="73">
        <v>0.0</v>
      </c>
    </row>
    <row r="381" ht="15.75" customHeight="1">
      <c r="A381" s="9"/>
      <c r="D381" s="70" t="s">
        <v>27</v>
      </c>
      <c r="E381" s="71">
        <v>29.0</v>
      </c>
      <c r="F381" s="72">
        <v>0.0</v>
      </c>
      <c r="G381" s="72">
        <v>1075.0</v>
      </c>
      <c r="H381" s="72">
        <v>601.0</v>
      </c>
      <c r="I381" s="72">
        <v>436.0</v>
      </c>
      <c r="J381" s="72">
        <v>354.0</v>
      </c>
      <c r="K381" s="72">
        <v>203.0</v>
      </c>
      <c r="L381" s="72">
        <v>279.0</v>
      </c>
      <c r="M381" s="73">
        <v>0.0</v>
      </c>
    </row>
    <row r="382" ht="15.75" customHeight="1">
      <c r="A382" s="9"/>
      <c r="D382" s="70" t="s">
        <v>28</v>
      </c>
      <c r="E382" s="71">
        <v>31.0</v>
      </c>
      <c r="F382" s="72">
        <v>0.0</v>
      </c>
      <c r="G382" s="72">
        <v>544.0</v>
      </c>
      <c r="H382" s="72">
        <v>317.0</v>
      </c>
      <c r="I382" s="72">
        <v>219.0</v>
      </c>
      <c r="J382" s="72">
        <v>249.0</v>
      </c>
      <c r="K382" s="72">
        <v>203.0</v>
      </c>
      <c r="L382" s="72">
        <v>222.0</v>
      </c>
      <c r="M382" s="73">
        <v>0.0</v>
      </c>
    </row>
    <row r="383" ht="15.75" customHeight="1">
      <c r="A383" s="9"/>
      <c r="D383" s="70" t="s">
        <v>29</v>
      </c>
      <c r="E383" s="71">
        <v>15.0</v>
      </c>
      <c r="F383" s="72">
        <v>0.0</v>
      </c>
      <c r="G383" s="72">
        <v>506.0</v>
      </c>
      <c r="H383" s="72">
        <v>290.0</v>
      </c>
      <c r="I383" s="72">
        <v>264.0</v>
      </c>
      <c r="J383" s="72">
        <v>251.0</v>
      </c>
      <c r="K383" s="72">
        <v>123.0</v>
      </c>
      <c r="L383" s="72">
        <v>208.0</v>
      </c>
      <c r="M383" s="73">
        <v>0.0</v>
      </c>
    </row>
    <row r="384" ht="15.75" customHeight="1">
      <c r="A384" s="9"/>
      <c r="D384" s="70" t="s">
        <v>30</v>
      </c>
      <c r="E384" s="71">
        <v>40.0</v>
      </c>
      <c r="F384" s="72">
        <v>0.0</v>
      </c>
      <c r="G384" s="72">
        <v>480.0</v>
      </c>
      <c r="H384" s="72">
        <v>260.0</v>
      </c>
      <c r="I384" s="72">
        <v>182.0</v>
      </c>
      <c r="J384" s="72">
        <v>244.0</v>
      </c>
      <c r="K384" s="72">
        <v>186.0</v>
      </c>
      <c r="L384" s="72">
        <v>181.0</v>
      </c>
      <c r="M384" s="73">
        <v>0.0</v>
      </c>
    </row>
    <row r="385" ht="15.75" customHeight="1">
      <c r="A385" s="9"/>
      <c r="D385" s="70" t="s">
        <v>31</v>
      </c>
      <c r="E385" s="71">
        <v>180.0</v>
      </c>
      <c r="F385" s="72">
        <v>2.0</v>
      </c>
      <c r="G385" s="72">
        <v>1106.0</v>
      </c>
      <c r="H385" s="72">
        <v>754.0</v>
      </c>
      <c r="I385" s="72">
        <v>466.0</v>
      </c>
      <c r="J385" s="72">
        <v>567.0</v>
      </c>
      <c r="K385" s="72">
        <v>435.0</v>
      </c>
      <c r="L385" s="72">
        <v>471.0</v>
      </c>
      <c r="M385" s="73">
        <v>0.0</v>
      </c>
    </row>
    <row r="386" ht="15.75" customHeight="1">
      <c r="A386" s="9"/>
      <c r="D386" s="70" t="s">
        <v>32</v>
      </c>
      <c r="E386" s="71">
        <v>38.0</v>
      </c>
      <c r="F386" s="72">
        <v>0.0</v>
      </c>
      <c r="G386" s="72">
        <v>439.0</v>
      </c>
      <c r="H386" s="72">
        <v>240.0</v>
      </c>
      <c r="I386" s="72">
        <v>146.0</v>
      </c>
      <c r="J386" s="72">
        <v>262.0</v>
      </c>
      <c r="K386" s="72">
        <v>142.0</v>
      </c>
      <c r="L386" s="72">
        <v>100.0</v>
      </c>
      <c r="M386" s="73">
        <v>0.0</v>
      </c>
    </row>
    <row r="387" ht="15.75" customHeight="1">
      <c r="A387" s="9"/>
      <c r="D387" s="70" t="s">
        <v>33</v>
      </c>
      <c r="E387" s="71">
        <v>17.0</v>
      </c>
      <c r="F387" s="72">
        <v>8.0</v>
      </c>
      <c r="G387" s="72">
        <v>487.0</v>
      </c>
      <c r="H387" s="72">
        <v>191.0</v>
      </c>
      <c r="I387" s="72">
        <v>153.0</v>
      </c>
      <c r="J387" s="72">
        <v>135.0</v>
      </c>
      <c r="K387" s="72">
        <v>98.0</v>
      </c>
      <c r="L387" s="72">
        <v>166.0</v>
      </c>
      <c r="M387" s="73">
        <v>0.0</v>
      </c>
    </row>
    <row r="388" ht="15.75" customHeight="1">
      <c r="A388" s="75" t="s">
        <v>75</v>
      </c>
      <c r="B388" s="74" t="s">
        <v>72</v>
      </c>
      <c r="C388" s="74" t="s">
        <v>25</v>
      </c>
      <c r="D388" s="70" t="s">
        <v>26</v>
      </c>
      <c r="E388" s="71">
        <v>106.0</v>
      </c>
      <c r="F388" s="72">
        <v>2.0</v>
      </c>
      <c r="G388" s="72">
        <v>510.0</v>
      </c>
      <c r="H388" s="72">
        <v>390.0</v>
      </c>
      <c r="I388" s="72">
        <v>416.0</v>
      </c>
      <c r="J388" s="72">
        <v>386.0</v>
      </c>
      <c r="K388" s="72">
        <v>270.0</v>
      </c>
      <c r="L388" s="72">
        <v>344.0</v>
      </c>
      <c r="M388" s="73">
        <v>0.0</v>
      </c>
    </row>
    <row r="389" ht="15.75" customHeight="1">
      <c r="A389" s="9"/>
      <c r="D389" s="70" t="s">
        <v>27</v>
      </c>
      <c r="E389" s="71">
        <v>196.0</v>
      </c>
      <c r="F389" s="72">
        <v>10.0</v>
      </c>
      <c r="G389" s="72">
        <v>2190.0</v>
      </c>
      <c r="H389" s="72">
        <v>1252.0</v>
      </c>
      <c r="I389" s="72">
        <v>976.0</v>
      </c>
      <c r="J389" s="72">
        <v>1035.0</v>
      </c>
      <c r="K389" s="72">
        <v>710.0</v>
      </c>
      <c r="L389" s="72">
        <v>967.0</v>
      </c>
      <c r="M389" s="73">
        <v>0.0</v>
      </c>
    </row>
    <row r="390" ht="15.75" customHeight="1">
      <c r="A390" s="9"/>
      <c r="D390" s="70" t="s">
        <v>28</v>
      </c>
      <c r="E390" s="71">
        <v>267.0</v>
      </c>
      <c r="F390" s="72">
        <v>14.0</v>
      </c>
      <c r="G390" s="72">
        <v>2386.0</v>
      </c>
      <c r="H390" s="72">
        <v>1238.0</v>
      </c>
      <c r="I390" s="72">
        <v>972.0</v>
      </c>
      <c r="J390" s="72">
        <v>1084.0</v>
      </c>
      <c r="K390" s="72">
        <v>742.0</v>
      </c>
      <c r="L390" s="72">
        <v>1001.0</v>
      </c>
      <c r="M390" s="73">
        <v>0.0</v>
      </c>
    </row>
    <row r="391" ht="15.75" customHeight="1">
      <c r="A391" s="9"/>
      <c r="D391" s="70" t="s">
        <v>29</v>
      </c>
      <c r="E391" s="71">
        <v>237.0</v>
      </c>
      <c r="F391" s="72">
        <v>6.0</v>
      </c>
      <c r="G391" s="72">
        <v>2194.0</v>
      </c>
      <c r="H391" s="72">
        <v>1155.0</v>
      </c>
      <c r="I391" s="72">
        <v>960.0</v>
      </c>
      <c r="J391" s="72">
        <v>931.0</v>
      </c>
      <c r="K391" s="72">
        <v>646.0</v>
      </c>
      <c r="L391" s="72">
        <v>1024.0</v>
      </c>
      <c r="M391" s="73">
        <v>0.0</v>
      </c>
    </row>
    <row r="392" ht="15.75" customHeight="1">
      <c r="A392" s="9"/>
      <c r="D392" s="70" t="s">
        <v>30</v>
      </c>
      <c r="E392" s="71">
        <v>216.0</v>
      </c>
      <c r="F392" s="72">
        <v>4.0</v>
      </c>
      <c r="G392" s="72">
        <v>2071.0</v>
      </c>
      <c r="H392" s="72">
        <v>1034.0</v>
      </c>
      <c r="I392" s="72">
        <v>707.0</v>
      </c>
      <c r="J392" s="72">
        <v>868.0</v>
      </c>
      <c r="K392" s="72">
        <v>586.0</v>
      </c>
      <c r="L392" s="72">
        <v>955.0</v>
      </c>
      <c r="M392" s="73">
        <v>0.0</v>
      </c>
    </row>
    <row r="393" ht="15.75" customHeight="1">
      <c r="A393" s="9"/>
      <c r="D393" s="70" t="s">
        <v>31</v>
      </c>
      <c r="E393" s="71">
        <v>305.0</v>
      </c>
      <c r="F393" s="72">
        <v>6.0</v>
      </c>
      <c r="G393" s="72">
        <v>1909.0</v>
      </c>
      <c r="H393" s="72">
        <v>1179.0</v>
      </c>
      <c r="I393" s="72">
        <v>956.0</v>
      </c>
      <c r="J393" s="72">
        <v>948.0</v>
      </c>
      <c r="K393" s="72">
        <v>736.0</v>
      </c>
      <c r="L393" s="72">
        <v>917.0</v>
      </c>
      <c r="M393" s="73">
        <v>0.0</v>
      </c>
    </row>
    <row r="394" ht="15.75" customHeight="1">
      <c r="A394" s="9"/>
      <c r="D394" s="70" t="s">
        <v>32</v>
      </c>
      <c r="E394" s="71">
        <v>238.0</v>
      </c>
      <c r="F394" s="72">
        <v>19.0</v>
      </c>
      <c r="G394" s="72">
        <v>2207.0</v>
      </c>
      <c r="H394" s="72">
        <v>1311.0</v>
      </c>
      <c r="I394" s="72">
        <v>858.0</v>
      </c>
      <c r="J394" s="72">
        <v>1119.0</v>
      </c>
      <c r="K394" s="72">
        <v>732.0</v>
      </c>
      <c r="L394" s="72">
        <v>901.0</v>
      </c>
      <c r="M394" s="73">
        <v>0.0</v>
      </c>
    </row>
    <row r="395" ht="15.75" customHeight="1">
      <c r="A395" s="9"/>
      <c r="D395" s="70" t="s">
        <v>33</v>
      </c>
      <c r="E395" s="71">
        <v>240.0</v>
      </c>
      <c r="F395" s="72">
        <v>15.0</v>
      </c>
      <c r="G395" s="72">
        <v>2169.0</v>
      </c>
      <c r="H395" s="72">
        <v>1179.0</v>
      </c>
      <c r="I395" s="72">
        <v>834.0</v>
      </c>
      <c r="J395" s="72">
        <v>927.0</v>
      </c>
      <c r="K395" s="72">
        <v>698.0</v>
      </c>
      <c r="L395" s="72">
        <v>1046.0</v>
      </c>
      <c r="M395" s="73">
        <v>0.0</v>
      </c>
    </row>
    <row r="396" ht="15.75" customHeight="1">
      <c r="A396" s="9"/>
      <c r="B396" s="74" t="s">
        <v>48</v>
      </c>
      <c r="C396" s="74" t="s">
        <v>25</v>
      </c>
      <c r="D396" s="70" t="s">
        <v>26</v>
      </c>
      <c r="E396" s="71">
        <v>24.0</v>
      </c>
      <c r="F396" s="72">
        <v>0.0</v>
      </c>
      <c r="G396" s="72">
        <v>294.0</v>
      </c>
      <c r="H396" s="72">
        <v>171.0</v>
      </c>
      <c r="I396" s="72">
        <v>163.0</v>
      </c>
      <c r="J396" s="72">
        <v>152.0</v>
      </c>
      <c r="K396" s="72">
        <v>94.0</v>
      </c>
      <c r="L396" s="72">
        <v>94.0</v>
      </c>
      <c r="M396" s="73">
        <v>0.0</v>
      </c>
    </row>
    <row r="397" ht="15.75" customHeight="1">
      <c r="A397" s="9"/>
      <c r="D397" s="70" t="s">
        <v>27</v>
      </c>
      <c r="E397" s="71">
        <v>13.0</v>
      </c>
      <c r="F397" s="72">
        <v>0.0</v>
      </c>
      <c r="G397" s="72">
        <v>747.0</v>
      </c>
      <c r="H397" s="72">
        <v>375.0</v>
      </c>
      <c r="I397" s="72">
        <v>214.0</v>
      </c>
      <c r="J397" s="72">
        <v>205.0</v>
      </c>
      <c r="K397" s="72">
        <v>135.0</v>
      </c>
      <c r="L397" s="72">
        <v>125.0</v>
      </c>
      <c r="M397" s="73">
        <v>0.0</v>
      </c>
    </row>
    <row r="398" ht="15.75" customHeight="1">
      <c r="A398" s="9"/>
      <c r="D398" s="70" t="s">
        <v>28</v>
      </c>
      <c r="E398" s="71">
        <v>10.0</v>
      </c>
      <c r="F398" s="72">
        <v>1.0</v>
      </c>
      <c r="G398" s="72">
        <v>488.0</v>
      </c>
      <c r="H398" s="72">
        <v>283.0</v>
      </c>
      <c r="I398" s="72">
        <v>127.0</v>
      </c>
      <c r="J398" s="72">
        <v>161.0</v>
      </c>
      <c r="K398" s="72">
        <v>85.0</v>
      </c>
      <c r="L398" s="72">
        <v>98.0</v>
      </c>
      <c r="M398" s="73">
        <v>0.0</v>
      </c>
    </row>
    <row r="399" ht="15.75" customHeight="1">
      <c r="A399" s="9"/>
      <c r="D399" s="70" t="s">
        <v>29</v>
      </c>
      <c r="E399" s="71">
        <v>13.0</v>
      </c>
      <c r="F399" s="72">
        <v>0.0</v>
      </c>
      <c r="G399" s="72">
        <v>504.0</v>
      </c>
      <c r="H399" s="72">
        <v>194.0</v>
      </c>
      <c r="I399" s="72">
        <v>139.0</v>
      </c>
      <c r="J399" s="72">
        <v>166.0</v>
      </c>
      <c r="K399" s="72">
        <v>108.0</v>
      </c>
      <c r="L399" s="72">
        <v>82.0</v>
      </c>
      <c r="M399" s="73">
        <v>0.0</v>
      </c>
    </row>
    <row r="400" ht="15.75" customHeight="1">
      <c r="A400" s="9"/>
      <c r="D400" s="70" t="s">
        <v>30</v>
      </c>
      <c r="E400" s="71">
        <v>23.0</v>
      </c>
      <c r="F400" s="72">
        <v>2.0</v>
      </c>
      <c r="G400" s="72">
        <v>411.0</v>
      </c>
      <c r="H400" s="72">
        <v>163.0</v>
      </c>
      <c r="I400" s="72">
        <v>139.0</v>
      </c>
      <c r="J400" s="72">
        <v>167.0</v>
      </c>
      <c r="K400" s="72">
        <v>95.0</v>
      </c>
      <c r="L400" s="72">
        <v>112.0</v>
      </c>
      <c r="M400" s="73">
        <v>0.0</v>
      </c>
    </row>
    <row r="401" ht="15.75" customHeight="1">
      <c r="A401" s="9"/>
      <c r="D401" s="70" t="s">
        <v>31</v>
      </c>
      <c r="E401" s="71">
        <v>118.0</v>
      </c>
      <c r="F401" s="72">
        <v>0.0</v>
      </c>
      <c r="G401" s="72">
        <v>836.0</v>
      </c>
      <c r="H401" s="72">
        <v>537.0</v>
      </c>
      <c r="I401" s="72">
        <v>279.0</v>
      </c>
      <c r="J401" s="72">
        <v>406.0</v>
      </c>
      <c r="K401" s="72">
        <v>318.0</v>
      </c>
      <c r="L401" s="72">
        <v>365.0</v>
      </c>
      <c r="M401" s="73">
        <v>0.0</v>
      </c>
    </row>
    <row r="402" ht="15.75" customHeight="1">
      <c r="A402" s="9"/>
      <c r="D402" s="70" t="s">
        <v>32</v>
      </c>
      <c r="E402" s="71">
        <v>17.0</v>
      </c>
      <c r="F402" s="72">
        <v>0.0</v>
      </c>
      <c r="G402" s="72">
        <v>251.0</v>
      </c>
      <c r="H402" s="72">
        <v>89.0</v>
      </c>
      <c r="I402" s="72">
        <v>82.0</v>
      </c>
      <c r="J402" s="72">
        <v>95.0</v>
      </c>
      <c r="K402" s="72">
        <v>76.0</v>
      </c>
      <c r="L402" s="72">
        <v>50.0</v>
      </c>
      <c r="M402" s="73">
        <v>0.0</v>
      </c>
    </row>
    <row r="403" ht="15.75" customHeight="1">
      <c r="A403" s="9"/>
      <c r="D403" s="70" t="s">
        <v>33</v>
      </c>
      <c r="E403" s="71">
        <v>20.0</v>
      </c>
      <c r="F403" s="72">
        <v>0.0</v>
      </c>
      <c r="G403" s="72">
        <v>265.0</v>
      </c>
      <c r="H403" s="72">
        <v>93.0</v>
      </c>
      <c r="I403" s="72">
        <v>81.0</v>
      </c>
      <c r="J403" s="72">
        <v>136.0</v>
      </c>
      <c r="K403" s="72">
        <v>73.0</v>
      </c>
      <c r="L403" s="72">
        <v>64.0</v>
      </c>
      <c r="M403" s="73">
        <v>0.0</v>
      </c>
    </row>
    <row r="404" ht="15.75" customHeight="1">
      <c r="A404" s="75" t="s">
        <v>76</v>
      </c>
      <c r="B404" s="74" t="s">
        <v>72</v>
      </c>
      <c r="C404" s="74" t="s">
        <v>25</v>
      </c>
      <c r="D404" s="70" t="s">
        <v>26</v>
      </c>
      <c r="E404" s="71">
        <v>115.0</v>
      </c>
      <c r="F404" s="72">
        <v>2.0</v>
      </c>
      <c r="G404" s="72">
        <v>697.0</v>
      </c>
      <c r="H404" s="72">
        <v>450.0</v>
      </c>
      <c r="I404" s="72">
        <v>435.0</v>
      </c>
      <c r="J404" s="72">
        <v>384.0</v>
      </c>
      <c r="K404" s="72">
        <v>271.0</v>
      </c>
      <c r="L404" s="72">
        <v>359.0</v>
      </c>
      <c r="M404" s="73">
        <v>0.0</v>
      </c>
    </row>
    <row r="405" ht="15.75" customHeight="1">
      <c r="A405" s="9"/>
      <c r="D405" s="70" t="s">
        <v>27</v>
      </c>
      <c r="E405" s="71">
        <v>195.0</v>
      </c>
      <c r="F405" s="72">
        <v>10.0</v>
      </c>
      <c r="G405" s="72">
        <v>2572.0</v>
      </c>
      <c r="H405" s="72">
        <v>1453.0</v>
      </c>
      <c r="I405" s="72">
        <v>997.0</v>
      </c>
      <c r="J405" s="72">
        <v>1040.0</v>
      </c>
      <c r="K405" s="72">
        <v>713.0</v>
      </c>
      <c r="L405" s="72">
        <v>955.0</v>
      </c>
      <c r="M405" s="73">
        <v>0.0</v>
      </c>
    </row>
    <row r="406" ht="15.75" customHeight="1">
      <c r="A406" s="9"/>
      <c r="D406" s="70" t="s">
        <v>28</v>
      </c>
      <c r="E406" s="71">
        <v>267.0</v>
      </c>
      <c r="F406" s="72">
        <v>11.0</v>
      </c>
      <c r="G406" s="72">
        <v>2631.0</v>
      </c>
      <c r="H406" s="72">
        <v>1354.0</v>
      </c>
      <c r="I406" s="72">
        <v>993.0</v>
      </c>
      <c r="J406" s="72">
        <v>1157.0</v>
      </c>
      <c r="K406" s="72">
        <v>747.0</v>
      </c>
      <c r="L406" s="72">
        <v>996.0</v>
      </c>
      <c r="M406" s="73">
        <v>0.0</v>
      </c>
    </row>
    <row r="407" ht="15.75" customHeight="1">
      <c r="A407" s="9"/>
      <c r="D407" s="70" t="s">
        <v>29</v>
      </c>
      <c r="E407" s="71">
        <v>245.0</v>
      </c>
      <c r="F407" s="72">
        <v>6.0</v>
      </c>
      <c r="G407" s="72">
        <v>2485.0</v>
      </c>
      <c r="H407" s="72">
        <v>1243.0</v>
      </c>
      <c r="I407" s="72">
        <v>993.0</v>
      </c>
      <c r="J407" s="72">
        <v>1018.0</v>
      </c>
      <c r="K407" s="72">
        <v>661.0</v>
      </c>
      <c r="L407" s="72">
        <v>1020.0</v>
      </c>
      <c r="M407" s="73">
        <v>0.0</v>
      </c>
    </row>
    <row r="408" ht="15.75" customHeight="1">
      <c r="A408" s="9"/>
      <c r="D408" s="70" t="s">
        <v>30</v>
      </c>
      <c r="E408" s="71">
        <v>215.0</v>
      </c>
      <c r="F408" s="72">
        <v>6.0</v>
      </c>
      <c r="G408" s="72">
        <v>2354.0</v>
      </c>
      <c r="H408" s="72">
        <v>1094.0</v>
      </c>
      <c r="I408" s="72">
        <v>750.0</v>
      </c>
      <c r="J408" s="72">
        <v>950.0</v>
      </c>
      <c r="K408" s="72">
        <v>605.0</v>
      </c>
      <c r="L408" s="72">
        <v>971.0</v>
      </c>
      <c r="M408" s="73">
        <v>0.0</v>
      </c>
    </row>
    <row r="409" ht="15.75" customHeight="1">
      <c r="A409" s="9"/>
      <c r="D409" s="70" t="s">
        <v>31</v>
      </c>
      <c r="E409" s="71">
        <v>420.0</v>
      </c>
      <c r="F409" s="72">
        <v>6.0</v>
      </c>
      <c r="G409" s="72">
        <v>2573.0</v>
      </c>
      <c r="H409" s="72">
        <v>1625.0</v>
      </c>
      <c r="I409" s="72">
        <v>1183.0</v>
      </c>
      <c r="J409" s="72">
        <v>1276.0</v>
      </c>
      <c r="K409" s="72">
        <v>996.0</v>
      </c>
      <c r="L409" s="72">
        <v>1202.0</v>
      </c>
      <c r="M409" s="73">
        <v>0.0</v>
      </c>
    </row>
    <row r="410" ht="15.75" customHeight="1">
      <c r="A410" s="9"/>
      <c r="D410" s="70" t="s">
        <v>32</v>
      </c>
      <c r="E410" s="71">
        <v>248.0</v>
      </c>
      <c r="F410" s="72">
        <v>19.0</v>
      </c>
      <c r="G410" s="72">
        <v>2360.0</v>
      </c>
      <c r="H410" s="72">
        <v>1307.0</v>
      </c>
      <c r="I410" s="72">
        <v>896.0</v>
      </c>
      <c r="J410" s="72">
        <v>1142.0</v>
      </c>
      <c r="K410" s="72">
        <v>754.0</v>
      </c>
      <c r="L410" s="72">
        <v>918.0</v>
      </c>
      <c r="M410" s="73">
        <v>0.0</v>
      </c>
    </row>
    <row r="411" ht="15.75" customHeight="1">
      <c r="A411" s="9"/>
      <c r="D411" s="70" t="s">
        <v>33</v>
      </c>
      <c r="E411" s="71">
        <v>252.0</v>
      </c>
      <c r="F411" s="72">
        <v>15.0</v>
      </c>
      <c r="G411" s="72">
        <v>2297.0</v>
      </c>
      <c r="H411" s="72">
        <v>1205.0</v>
      </c>
      <c r="I411" s="72">
        <v>887.0</v>
      </c>
      <c r="J411" s="72">
        <v>1011.0</v>
      </c>
      <c r="K411" s="72">
        <v>726.0</v>
      </c>
      <c r="L411" s="72">
        <v>1047.0</v>
      </c>
      <c r="M411" s="73">
        <v>0.0</v>
      </c>
    </row>
    <row r="412" ht="15.75" customHeight="1">
      <c r="A412" s="9"/>
      <c r="B412" s="74" t="s">
        <v>48</v>
      </c>
      <c r="C412" s="74" t="s">
        <v>25</v>
      </c>
      <c r="D412" s="70" t="s">
        <v>26</v>
      </c>
      <c r="E412" s="71">
        <v>15.0</v>
      </c>
      <c r="F412" s="72">
        <v>0.0</v>
      </c>
      <c r="G412" s="72">
        <v>107.0</v>
      </c>
      <c r="H412" s="72">
        <v>111.0</v>
      </c>
      <c r="I412" s="72">
        <v>144.0</v>
      </c>
      <c r="J412" s="72">
        <v>154.0</v>
      </c>
      <c r="K412" s="72">
        <v>93.0</v>
      </c>
      <c r="L412" s="72">
        <v>79.0</v>
      </c>
      <c r="M412" s="73">
        <v>0.0</v>
      </c>
    </row>
    <row r="413" ht="15.75" customHeight="1">
      <c r="A413" s="9"/>
      <c r="D413" s="70" t="s">
        <v>27</v>
      </c>
      <c r="E413" s="71">
        <v>14.0</v>
      </c>
      <c r="F413" s="72">
        <v>0.0</v>
      </c>
      <c r="G413" s="72">
        <v>365.0</v>
      </c>
      <c r="H413" s="72">
        <v>174.0</v>
      </c>
      <c r="I413" s="72">
        <v>193.0</v>
      </c>
      <c r="J413" s="72">
        <v>200.0</v>
      </c>
      <c r="K413" s="72">
        <v>132.0</v>
      </c>
      <c r="L413" s="72">
        <v>137.0</v>
      </c>
      <c r="M413" s="73">
        <v>0.0</v>
      </c>
    </row>
    <row r="414" ht="15.75" customHeight="1">
      <c r="A414" s="9"/>
      <c r="D414" s="70" t="s">
        <v>28</v>
      </c>
      <c r="E414" s="71">
        <v>10.0</v>
      </c>
      <c r="F414" s="72">
        <v>4.0</v>
      </c>
      <c r="G414" s="72">
        <v>243.0</v>
      </c>
      <c r="H414" s="72">
        <v>167.0</v>
      </c>
      <c r="I414" s="72">
        <v>106.0</v>
      </c>
      <c r="J414" s="72">
        <v>88.0</v>
      </c>
      <c r="K414" s="72">
        <v>80.0</v>
      </c>
      <c r="L414" s="72">
        <v>103.0</v>
      </c>
      <c r="M414" s="73">
        <v>0.0</v>
      </c>
    </row>
    <row r="415" ht="15.75" customHeight="1">
      <c r="A415" s="9"/>
      <c r="D415" s="70" t="s">
        <v>29</v>
      </c>
      <c r="E415" s="71">
        <v>5.0</v>
      </c>
      <c r="F415" s="72">
        <v>0.0</v>
      </c>
      <c r="G415" s="72">
        <v>213.0</v>
      </c>
      <c r="H415" s="72">
        <v>106.0</v>
      </c>
      <c r="I415" s="72">
        <v>106.0</v>
      </c>
      <c r="J415" s="72">
        <v>79.0</v>
      </c>
      <c r="K415" s="72">
        <v>93.0</v>
      </c>
      <c r="L415" s="72">
        <v>86.0</v>
      </c>
      <c r="M415" s="73">
        <v>0.0</v>
      </c>
    </row>
    <row r="416" ht="15.75" customHeight="1">
      <c r="A416" s="9"/>
      <c r="D416" s="70" t="s">
        <v>30</v>
      </c>
      <c r="E416" s="71">
        <v>24.0</v>
      </c>
      <c r="F416" s="72">
        <v>0.0</v>
      </c>
      <c r="G416" s="72">
        <v>128.0</v>
      </c>
      <c r="H416" s="72">
        <v>103.0</v>
      </c>
      <c r="I416" s="72">
        <v>96.0</v>
      </c>
      <c r="J416" s="72">
        <v>85.0</v>
      </c>
      <c r="K416" s="72">
        <v>76.0</v>
      </c>
      <c r="L416" s="72">
        <v>96.0</v>
      </c>
      <c r="M416" s="73">
        <v>0.0</v>
      </c>
    </row>
    <row r="417" ht="15.75" customHeight="1">
      <c r="A417" s="9"/>
      <c r="D417" s="70" t="s">
        <v>31</v>
      </c>
      <c r="E417" s="71">
        <v>3.0</v>
      </c>
      <c r="F417" s="72">
        <v>0.0</v>
      </c>
      <c r="G417" s="72">
        <v>172.0</v>
      </c>
      <c r="H417" s="72">
        <v>91.0</v>
      </c>
      <c r="I417" s="72">
        <v>52.0</v>
      </c>
      <c r="J417" s="72">
        <v>78.0</v>
      </c>
      <c r="K417" s="72">
        <v>58.0</v>
      </c>
      <c r="L417" s="72">
        <v>80.0</v>
      </c>
      <c r="M417" s="73">
        <v>0.0</v>
      </c>
    </row>
    <row r="418" ht="15.75" customHeight="1">
      <c r="A418" s="9"/>
      <c r="D418" s="70" t="s">
        <v>32</v>
      </c>
      <c r="E418" s="71">
        <v>7.0</v>
      </c>
      <c r="F418" s="72">
        <v>0.0</v>
      </c>
      <c r="G418" s="72">
        <v>98.0</v>
      </c>
      <c r="H418" s="72">
        <v>93.0</v>
      </c>
      <c r="I418" s="72">
        <v>44.0</v>
      </c>
      <c r="J418" s="72">
        <v>72.0</v>
      </c>
      <c r="K418" s="72">
        <v>54.0</v>
      </c>
      <c r="L418" s="72">
        <v>33.0</v>
      </c>
      <c r="M418" s="73">
        <v>0.0</v>
      </c>
    </row>
    <row r="419" ht="15.75" customHeight="1">
      <c r="A419" s="9"/>
      <c r="D419" s="70" t="s">
        <v>33</v>
      </c>
      <c r="E419" s="71">
        <v>8.0</v>
      </c>
      <c r="F419" s="72">
        <v>0.0</v>
      </c>
      <c r="G419" s="72">
        <v>137.0</v>
      </c>
      <c r="H419" s="72">
        <v>67.0</v>
      </c>
      <c r="I419" s="72">
        <v>28.0</v>
      </c>
      <c r="J419" s="72">
        <v>52.0</v>
      </c>
      <c r="K419" s="72">
        <v>45.0</v>
      </c>
      <c r="L419" s="72">
        <v>63.0</v>
      </c>
      <c r="M419" s="73">
        <v>0.0</v>
      </c>
    </row>
    <row r="420" ht="15.75" customHeight="1">
      <c r="A420" s="75" t="s">
        <v>77</v>
      </c>
      <c r="B420" s="74" t="s">
        <v>72</v>
      </c>
      <c r="C420" s="74" t="s">
        <v>25</v>
      </c>
      <c r="D420" s="70" t="s">
        <v>26</v>
      </c>
      <c r="E420" s="71">
        <v>73.0</v>
      </c>
      <c r="F420" s="72">
        <v>1.0</v>
      </c>
      <c r="G420" s="72">
        <v>655.0</v>
      </c>
      <c r="H420" s="72">
        <v>453.0</v>
      </c>
      <c r="I420" s="72">
        <v>436.0</v>
      </c>
      <c r="J420" s="72">
        <v>421.0</v>
      </c>
      <c r="K420" s="72">
        <v>318.0</v>
      </c>
      <c r="L420" s="72">
        <v>380.0</v>
      </c>
      <c r="M420" s="73">
        <v>0.0</v>
      </c>
    </row>
    <row r="421" ht="15.75" customHeight="1">
      <c r="A421" s="9"/>
      <c r="D421" s="70" t="s">
        <v>27</v>
      </c>
      <c r="E421" s="71">
        <v>164.0</v>
      </c>
      <c r="F421" s="72">
        <v>1.0</v>
      </c>
      <c r="G421" s="72">
        <v>2558.0</v>
      </c>
      <c r="H421" s="72">
        <v>1401.0</v>
      </c>
      <c r="I421" s="72">
        <v>1039.0</v>
      </c>
      <c r="J421" s="72">
        <v>1043.0</v>
      </c>
      <c r="K421" s="72">
        <v>747.0</v>
      </c>
      <c r="L421" s="72">
        <v>979.0</v>
      </c>
      <c r="M421" s="73">
        <v>0.0</v>
      </c>
    </row>
    <row r="422" ht="15.75" customHeight="1">
      <c r="A422" s="9"/>
      <c r="D422" s="70" t="s">
        <v>28</v>
      </c>
      <c r="E422" s="71">
        <v>254.0</v>
      </c>
      <c r="F422" s="72">
        <v>9.0</v>
      </c>
      <c r="G422" s="72">
        <v>2577.0</v>
      </c>
      <c r="H422" s="72">
        <v>1385.0</v>
      </c>
      <c r="I422" s="72">
        <v>998.0</v>
      </c>
      <c r="J422" s="72">
        <v>1130.0</v>
      </c>
      <c r="K422" s="72">
        <v>774.0</v>
      </c>
      <c r="L422" s="72">
        <v>1034.0</v>
      </c>
      <c r="M422" s="73">
        <v>0.0</v>
      </c>
    </row>
    <row r="423" ht="15.75" customHeight="1">
      <c r="A423" s="9"/>
      <c r="D423" s="70" t="s">
        <v>29</v>
      </c>
      <c r="E423" s="71">
        <v>220.0</v>
      </c>
      <c r="F423" s="72">
        <v>6.0</v>
      </c>
      <c r="G423" s="72">
        <v>2455.0</v>
      </c>
      <c r="H423" s="72">
        <v>1250.0</v>
      </c>
      <c r="I423" s="72">
        <v>1036.0</v>
      </c>
      <c r="J423" s="72">
        <v>1056.0</v>
      </c>
      <c r="K423" s="72">
        <v>701.0</v>
      </c>
      <c r="L423" s="72">
        <v>1041.0</v>
      </c>
      <c r="M423" s="73">
        <v>0.0</v>
      </c>
    </row>
    <row r="424" ht="15.75" customHeight="1">
      <c r="A424" s="9"/>
      <c r="D424" s="70" t="s">
        <v>30</v>
      </c>
      <c r="E424" s="71">
        <v>206.0</v>
      </c>
      <c r="F424" s="72">
        <v>6.0</v>
      </c>
      <c r="G424" s="72">
        <v>2258.0</v>
      </c>
      <c r="H424" s="72">
        <v>1126.0</v>
      </c>
      <c r="I424" s="72">
        <v>753.0</v>
      </c>
      <c r="J424" s="72">
        <v>947.0</v>
      </c>
      <c r="K424" s="72">
        <v>629.0</v>
      </c>
      <c r="L424" s="72">
        <v>1000.0</v>
      </c>
      <c r="M424" s="73">
        <v>0.0</v>
      </c>
    </row>
    <row r="425" ht="15.75" customHeight="1">
      <c r="A425" s="9"/>
      <c r="D425" s="70" t="s">
        <v>31</v>
      </c>
      <c r="E425" s="71">
        <v>400.0</v>
      </c>
      <c r="F425" s="72">
        <v>6.0</v>
      </c>
      <c r="G425" s="72">
        <v>2591.0</v>
      </c>
      <c r="H425" s="72">
        <v>1648.0</v>
      </c>
      <c r="I425" s="72">
        <v>1218.0</v>
      </c>
      <c r="J425" s="72">
        <v>1294.0</v>
      </c>
      <c r="K425" s="72">
        <v>999.0</v>
      </c>
      <c r="L425" s="72">
        <v>1248.0</v>
      </c>
      <c r="M425" s="73">
        <v>0.0</v>
      </c>
    </row>
    <row r="426" ht="15.75" customHeight="1">
      <c r="A426" s="9"/>
      <c r="D426" s="70" t="s">
        <v>32</v>
      </c>
      <c r="E426" s="71">
        <v>230.0</v>
      </c>
      <c r="F426" s="72">
        <v>14.0</v>
      </c>
      <c r="G426" s="72">
        <v>2337.0</v>
      </c>
      <c r="H426" s="72">
        <v>1337.0</v>
      </c>
      <c r="I426" s="72">
        <v>888.0</v>
      </c>
      <c r="J426" s="72">
        <v>1146.0</v>
      </c>
      <c r="K426" s="72">
        <v>777.0</v>
      </c>
      <c r="L426" s="72">
        <v>932.0</v>
      </c>
      <c r="M426" s="73">
        <v>0.0</v>
      </c>
    </row>
    <row r="427" ht="15.75" customHeight="1">
      <c r="A427" s="9"/>
      <c r="D427" s="70" t="s">
        <v>33</v>
      </c>
      <c r="E427" s="71">
        <v>243.0</v>
      </c>
      <c r="F427" s="72">
        <v>13.0</v>
      </c>
      <c r="G427" s="72">
        <v>2276.0</v>
      </c>
      <c r="H427" s="72">
        <v>1203.0</v>
      </c>
      <c r="I427" s="72">
        <v>870.0</v>
      </c>
      <c r="J427" s="72">
        <v>1032.0</v>
      </c>
      <c r="K427" s="72">
        <v>742.0</v>
      </c>
      <c r="L427" s="72">
        <v>1080.0</v>
      </c>
      <c r="M427" s="73">
        <v>0.0</v>
      </c>
    </row>
    <row r="428" ht="15.75" customHeight="1">
      <c r="A428" s="9"/>
      <c r="B428" s="74" t="s">
        <v>48</v>
      </c>
      <c r="C428" s="74" t="s">
        <v>25</v>
      </c>
      <c r="D428" s="70" t="s">
        <v>26</v>
      </c>
      <c r="E428" s="71">
        <v>57.0</v>
      </c>
      <c r="F428" s="72">
        <v>1.0</v>
      </c>
      <c r="G428" s="72">
        <v>149.0</v>
      </c>
      <c r="H428" s="72">
        <v>108.0</v>
      </c>
      <c r="I428" s="72">
        <v>143.0</v>
      </c>
      <c r="J428" s="72">
        <v>117.0</v>
      </c>
      <c r="K428" s="72">
        <v>46.0</v>
      </c>
      <c r="L428" s="72">
        <v>58.0</v>
      </c>
      <c r="M428" s="73">
        <v>0.0</v>
      </c>
    </row>
    <row r="429" ht="15.75" customHeight="1">
      <c r="A429" s="9"/>
      <c r="D429" s="70" t="s">
        <v>27</v>
      </c>
      <c r="E429" s="71">
        <v>45.0</v>
      </c>
      <c r="F429" s="72">
        <v>9.0</v>
      </c>
      <c r="G429" s="72">
        <v>379.0</v>
      </c>
      <c r="H429" s="72">
        <v>226.0</v>
      </c>
      <c r="I429" s="72">
        <v>151.0</v>
      </c>
      <c r="J429" s="72">
        <v>197.0</v>
      </c>
      <c r="K429" s="72">
        <v>98.0</v>
      </c>
      <c r="L429" s="72">
        <v>113.0</v>
      </c>
      <c r="M429" s="73">
        <v>0.0</v>
      </c>
    </row>
    <row r="430" ht="15.75" customHeight="1">
      <c r="A430" s="9"/>
      <c r="D430" s="70" t="s">
        <v>28</v>
      </c>
      <c r="E430" s="71">
        <v>23.0</v>
      </c>
      <c r="F430" s="72">
        <v>6.0</v>
      </c>
      <c r="G430" s="72">
        <v>297.0</v>
      </c>
      <c r="H430" s="72">
        <v>136.0</v>
      </c>
      <c r="I430" s="72">
        <v>101.0</v>
      </c>
      <c r="J430" s="72">
        <v>115.0</v>
      </c>
      <c r="K430" s="72">
        <v>53.0</v>
      </c>
      <c r="L430" s="72">
        <v>65.0</v>
      </c>
      <c r="M430" s="73">
        <v>0.0</v>
      </c>
    </row>
    <row r="431" ht="15.75" customHeight="1">
      <c r="A431" s="9"/>
      <c r="D431" s="70" t="s">
        <v>29</v>
      </c>
      <c r="E431" s="71">
        <v>30.0</v>
      </c>
      <c r="F431" s="72">
        <v>0.0</v>
      </c>
      <c r="G431" s="72">
        <v>243.0</v>
      </c>
      <c r="H431" s="72">
        <v>99.0</v>
      </c>
      <c r="I431" s="72">
        <v>63.0</v>
      </c>
      <c r="J431" s="72">
        <v>41.0</v>
      </c>
      <c r="K431" s="72">
        <v>53.0</v>
      </c>
      <c r="L431" s="72">
        <v>65.0</v>
      </c>
      <c r="M431" s="73">
        <v>0.0</v>
      </c>
    </row>
    <row r="432" ht="15.75" customHeight="1">
      <c r="A432" s="9"/>
      <c r="D432" s="70" t="s">
        <v>30</v>
      </c>
      <c r="E432" s="71">
        <v>33.0</v>
      </c>
      <c r="F432" s="72">
        <v>0.0</v>
      </c>
      <c r="G432" s="72">
        <v>224.0</v>
      </c>
      <c r="H432" s="72">
        <v>71.0</v>
      </c>
      <c r="I432" s="72">
        <v>93.0</v>
      </c>
      <c r="J432" s="72">
        <v>88.0</v>
      </c>
      <c r="K432" s="72">
        <v>52.0</v>
      </c>
      <c r="L432" s="72">
        <v>67.0</v>
      </c>
      <c r="M432" s="73">
        <v>0.0</v>
      </c>
    </row>
    <row r="433" ht="15.75" customHeight="1">
      <c r="A433" s="9"/>
      <c r="D433" s="70" t="s">
        <v>31</v>
      </c>
      <c r="E433" s="71">
        <v>23.0</v>
      </c>
      <c r="F433" s="72">
        <v>0.0</v>
      </c>
      <c r="G433" s="72">
        <v>154.0</v>
      </c>
      <c r="H433" s="72">
        <v>68.0</v>
      </c>
      <c r="I433" s="72">
        <v>17.0</v>
      </c>
      <c r="J433" s="72">
        <v>60.0</v>
      </c>
      <c r="K433" s="72">
        <v>55.0</v>
      </c>
      <c r="L433" s="72">
        <v>34.0</v>
      </c>
      <c r="M433" s="73">
        <v>0.0</v>
      </c>
    </row>
    <row r="434" ht="15.75" customHeight="1">
      <c r="A434" s="9"/>
      <c r="D434" s="70" t="s">
        <v>32</v>
      </c>
      <c r="E434" s="71">
        <v>25.0</v>
      </c>
      <c r="F434" s="72">
        <v>5.0</v>
      </c>
      <c r="G434" s="72">
        <v>121.0</v>
      </c>
      <c r="H434" s="72">
        <v>63.0</v>
      </c>
      <c r="I434" s="72">
        <v>52.0</v>
      </c>
      <c r="J434" s="72">
        <v>68.0</v>
      </c>
      <c r="K434" s="72">
        <v>31.0</v>
      </c>
      <c r="L434" s="72">
        <v>19.0</v>
      </c>
      <c r="M434" s="73">
        <v>0.0</v>
      </c>
    </row>
    <row r="435" ht="15.75" customHeight="1">
      <c r="A435" s="9"/>
      <c r="D435" s="70" t="s">
        <v>33</v>
      </c>
      <c r="E435" s="71">
        <v>17.0</v>
      </c>
      <c r="F435" s="72">
        <v>2.0</v>
      </c>
      <c r="G435" s="72">
        <v>158.0</v>
      </c>
      <c r="H435" s="72">
        <v>69.0</v>
      </c>
      <c r="I435" s="72">
        <v>45.0</v>
      </c>
      <c r="J435" s="72">
        <v>31.0</v>
      </c>
      <c r="K435" s="72">
        <v>29.0</v>
      </c>
      <c r="L435" s="72">
        <v>30.0</v>
      </c>
      <c r="M435" s="73">
        <v>0.0</v>
      </c>
    </row>
    <row r="436" ht="15.75" customHeight="1">
      <c r="A436" s="74" t="s">
        <v>78</v>
      </c>
      <c r="B436" s="74" t="s">
        <v>72</v>
      </c>
      <c r="C436" s="74" t="s">
        <v>25</v>
      </c>
      <c r="D436" s="70" t="s">
        <v>26</v>
      </c>
      <c r="E436" s="71">
        <v>118.0</v>
      </c>
      <c r="F436" s="72">
        <v>2.0</v>
      </c>
      <c r="G436" s="72">
        <v>778.0</v>
      </c>
      <c r="H436" s="72">
        <v>536.0</v>
      </c>
      <c r="I436" s="72">
        <v>530.0</v>
      </c>
      <c r="J436" s="72">
        <v>499.0</v>
      </c>
      <c r="K436" s="72">
        <v>338.0</v>
      </c>
      <c r="L436" s="72">
        <v>407.0</v>
      </c>
      <c r="M436" s="73">
        <v>0.0</v>
      </c>
    </row>
    <row r="437" ht="15.75" customHeight="1">
      <c r="D437" s="70" t="s">
        <v>27</v>
      </c>
      <c r="E437" s="71">
        <v>196.0</v>
      </c>
      <c r="F437" s="72">
        <v>10.0</v>
      </c>
      <c r="G437" s="72">
        <v>2862.0</v>
      </c>
      <c r="H437" s="72">
        <v>1573.0</v>
      </c>
      <c r="I437" s="72">
        <v>1119.0</v>
      </c>
      <c r="J437" s="72">
        <v>1195.0</v>
      </c>
      <c r="K437" s="72">
        <v>800.0</v>
      </c>
      <c r="L437" s="72">
        <v>1042.0</v>
      </c>
      <c r="M437" s="73">
        <v>0.0</v>
      </c>
    </row>
    <row r="438" ht="15.75" customHeight="1">
      <c r="D438" s="70" t="s">
        <v>28</v>
      </c>
      <c r="E438" s="71">
        <v>274.0</v>
      </c>
      <c r="F438" s="72">
        <v>14.0</v>
      </c>
      <c r="G438" s="72">
        <v>2805.0</v>
      </c>
      <c r="H438" s="72">
        <v>1473.0</v>
      </c>
      <c r="I438" s="72">
        <v>1055.0</v>
      </c>
      <c r="J438" s="72">
        <v>1220.0</v>
      </c>
      <c r="K438" s="72">
        <v>809.0</v>
      </c>
      <c r="L438" s="72">
        <v>1074.0</v>
      </c>
      <c r="M438" s="73">
        <v>0.0</v>
      </c>
    </row>
    <row r="439" ht="15.75" customHeight="1">
      <c r="D439" s="70" t="s">
        <v>29</v>
      </c>
      <c r="E439" s="71">
        <v>240.0</v>
      </c>
      <c r="F439" s="72">
        <v>6.0</v>
      </c>
      <c r="G439" s="72">
        <v>2646.0</v>
      </c>
      <c r="H439" s="72">
        <v>1319.0</v>
      </c>
      <c r="I439" s="72">
        <v>1052.0</v>
      </c>
      <c r="J439" s="72">
        <v>1061.0</v>
      </c>
      <c r="K439" s="72">
        <v>734.0</v>
      </c>
      <c r="L439" s="72">
        <v>1074.0</v>
      </c>
      <c r="M439" s="73">
        <v>0.0</v>
      </c>
    </row>
    <row r="440" ht="15.75" customHeight="1">
      <c r="D440" s="76" t="s">
        <v>30</v>
      </c>
      <c r="E440" s="77">
        <v>231.0</v>
      </c>
      <c r="F440" s="78">
        <v>6.0</v>
      </c>
      <c r="G440" s="78">
        <v>2459.0</v>
      </c>
      <c r="H440" s="78">
        <v>1156.0</v>
      </c>
      <c r="I440" s="78">
        <v>813.0</v>
      </c>
      <c r="J440" s="78">
        <v>1017.0</v>
      </c>
      <c r="K440" s="78">
        <v>661.0</v>
      </c>
      <c r="L440" s="78">
        <v>1053.0</v>
      </c>
      <c r="M440" s="79">
        <v>0.0</v>
      </c>
    </row>
    <row r="441" ht="15.75" customHeight="1">
      <c r="D441" s="70" t="s">
        <v>31</v>
      </c>
      <c r="E441" s="71">
        <v>415.0</v>
      </c>
      <c r="F441" s="72">
        <v>6.0</v>
      </c>
      <c r="G441" s="72">
        <v>2732.0</v>
      </c>
      <c r="H441" s="72">
        <v>1695.0</v>
      </c>
      <c r="I441" s="72">
        <v>1225.0</v>
      </c>
      <c r="J441" s="72">
        <v>1341.0</v>
      </c>
      <c r="K441" s="72">
        <v>1047.0</v>
      </c>
      <c r="L441" s="72">
        <v>1280.0</v>
      </c>
      <c r="M441" s="80">
        <v>0.0</v>
      </c>
    </row>
    <row r="442" ht="15.75" customHeight="1">
      <c r="D442" s="70" t="s">
        <v>32</v>
      </c>
      <c r="E442" s="71">
        <v>250.0</v>
      </c>
      <c r="F442" s="72">
        <v>19.0</v>
      </c>
      <c r="G442" s="72">
        <v>2429.0</v>
      </c>
      <c r="H442" s="72">
        <v>1386.0</v>
      </c>
      <c r="I442" s="72">
        <v>931.0</v>
      </c>
      <c r="J442" s="72">
        <v>1201.0</v>
      </c>
      <c r="K442" s="72">
        <v>795.0</v>
      </c>
      <c r="L442" s="72">
        <v>950.0</v>
      </c>
      <c r="M442" s="80">
        <v>0.0</v>
      </c>
    </row>
    <row r="443" ht="15.75" customHeight="1">
      <c r="D443" s="70" t="s">
        <v>33</v>
      </c>
      <c r="E443" s="71">
        <v>253.0</v>
      </c>
      <c r="F443" s="72">
        <v>15.0</v>
      </c>
      <c r="G443" s="72">
        <v>2412.0</v>
      </c>
      <c r="H443" s="72">
        <v>1268.0</v>
      </c>
      <c r="I443" s="72">
        <v>905.0</v>
      </c>
      <c r="J443" s="72">
        <v>1049.0</v>
      </c>
      <c r="K443" s="72">
        <v>766.0</v>
      </c>
      <c r="L443" s="72">
        <v>1107.0</v>
      </c>
      <c r="M443" s="80">
        <v>0.0</v>
      </c>
    </row>
    <row r="444" ht="15.75" customHeight="1">
      <c r="B444" s="74" t="s">
        <v>48</v>
      </c>
      <c r="C444" s="74" t="s">
        <v>25</v>
      </c>
      <c r="D444" s="70" t="s">
        <v>26</v>
      </c>
      <c r="E444" s="71">
        <v>12.0</v>
      </c>
      <c r="F444" s="72">
        <v>0.0</v>
      </c>
      <c r="G444" s="72">
        <v>26.0</v>
      </c>
      <c r="H444" s="72">
        <v>25.0</v>
      </c>
      <c r="I444" s="72">
        <v>49.0</v>
      </c>
      <c r="J444" s="72">
        <v>39.0</v>
      </c>
      <c r="K444" s="72">
        <v>26.0</v>
      </c>
      <c r="L444" s="72">
        <v>31.0</v>
      </c>
      <c r="M444" s="80">
        <v>0.0</v>
      </c>
    </row>
    <row r="445" ht="15.75" customHeight="1">
      <c r="D445" s="70" t="s">
        <v>27</v>
      </c>
      <c r="E445" s="71">
        <v>13.0</v>
      </c>
      <c r="F445" s="72">
        <v>0.0</v>
      </c>
      <c r="G445" s="72">
        <v>75.0</v>
      </c>
      <c r="H445" s="72">
        <v>54.0</v>
      </c>
      <c r="I445" s="72">
        <v>71.0</v>
      </c>
      <c r="J445" s="72">
        <v>45.0</v>
      </c>
      <c r="K445" s="72">
        <v>45.0</v>
      </c>
      <c r="L445" s="72">
        <v>50.0</v>
      </c>
      <c r="M445" s="80">
        <v>0.0</v>
      </c>
    </row>
    <row r="446" ht="15.75" customHeight="1">
      <c r="D446" s="70" t="s">
        <v>28</v>
      </c>
      <c r="E446" s="71">
        <v>3.0</v>
      </c>
      <c r="F446" s="72">
        <v>1.0</v>
      </c>
      <c r="G446" s="72">
        <v>69.0</v>
      </c>
      <c r="H446" s="72">
        <v>48.0</v>
      </c>
      <c r="I446" s="72">
        <v>44.0</v>
      </c>
      <c r="J446" s="72">
        <v>25.0</v>
      </c>
      <c r="K446" s="72">
        <v>18.0</v>
      </c>
      <c r="L446" s="72">
        <v>25.0</v>
      </c>
      <c r="M446" s="80">
        <v>0.0</v>
      </c>
    </row>
    <row r="447" ht="15.75" customHeight="1">
      <c r="D447" s="70" t="s">
        <v>29</v>
      </c>
      <c r="E447" s="71">
        <v>10.0</v>
      </c>
      <c r="F447" s="72">
        <v>0.0</v>
      </c>
      <c r="G447" s="72">
        <v>52.0</v>
      </c>
      <c r="H447" s="72">
        <v>30.0</v>
      </c>
      <c r="I447" s="72">
        <v>47.0</v>
      </c>
      <c r="J447" s="72">
        <v>36.0</v>
      </c>
      <c r="K447" s="72">
        <v>20.0</v>
      </c>
      <c r="L447" s="72">
        <v>32.0</v>
      </c>
      <c r="M447" s="80">
        <v>0.0</v>
      </c>
    </row>
    <row r="448" ht="15.75" customHeight="1">
      <c r="D448" s="70" t="s">
        <v>30</v>
      </c>
      <c r="E448" s="71">
        <v>8.0</v>
      </c>
      <c r="F448" s="72">
        <v>0.0</v>
      </c>
      <c r="G448" s="72">
        <v>23.0</v>
      </c>
      <c r="H448" s="72">
        <v>41.0</v>
      </c>
      <c r="I448" s="72">
        <v>33.0</v>
      </c>
      <c r="J448" s="72">
        <v>18.0</v>
      </c>
      <c r="K448" s="72">
        <v>20.0</v>
      </c>
      <c r="L448" s="72">
        <v>14.0</v>
      </c>
      <c r="M448" s="80">
        <v>0.0</v>
      </c>
    </row>
    <row r="449" ht="15.75" customHeight="1">
      <c r="D449" s="70" t="s">
        <v>31</v>
      </c>
      <c r="E449" s="71">
        <v>8.0</v>
      </c>
      <c r="F449" s="72">
        <v>0.0</v>
      </c>
      <c r="G449" s="72">
        <v>13.0</v>
      </c>
      <c r="H449" s="72">
        <v>21.0</v>
      </c>
      <c r="I449" s="72">
        <v>10.0</v>
      </c>
      <c r="J449" s="72">
        <v>13.0</v>
      </c>
      <c r="K449" s="72">
        <v>7.0</v>
      </c>
      <c r="L449" s="72">
        <v>2.0</v>
      </c>
      <c r="M449" s="80">
        <v>0.0</v>
      </c>
    </row>
    <row r="450" ht="15.75" customHeight="1">
      <c r="D450" s="70" t="s">
        <v>32</v>
      </c>
      <c r="E450" s="71">
        <v>5.0</v>
      </c>
      <c r="F450" s="72">
        <v>0.0</v>
      </c>
      <c r="G450" s="72">
        <v>29.0</v>
      </c>
      <c r="H450" s="72">
        <v>14.0</v>
      </c>
      <c r="I450" s="72">
        <v>9.0</v>
      </c>
      <c r="J450" s="72">
        <v>13.0</v>
      </c>
      <c r="K450" s="72">
        <v>13.0</v>
      </c>
      <c r="L450" s="72">
        <v>1.0</v>
      </c>
      <c r="M450" s="80">
        <v>0.0</v>
      </c>
    </row>
    <row r="451" ht="15.75" customHeight="1">
      <c r="D451" s="70" t="s">
        <v>33</v>
      </c>
      <c r="E451" s="71">
        <v>7.0</v>
      </c>
      <c r="F451" s="72">
        <v>0.0</v>
      </c>
      <c r="G451" s="72">
        <v>22.0</v>
      </c>
      <c r="H451" s="72">
        <v>4.0</v>
      </c>
      <c r="I451" s="72">
        <v>10.0</v>
      </c>
      <c r="J451" s="72">
        <v>14.0</v>
      </c>
      <c r="K451" s="72">
        <v>5.0</v>
      </c>
      <c r="L451" s="72">
        <v>3.0</v>
      </c>
      <c r="M451" s="80">
        <v>0.0</v>
      </c>
    </row>
  </sheetData>
  <mergeCells count="118">
    <mergeCell ref="A340:A355"/>
    <mergeCell ref="B340:B347"/>
    <mergeCell ref="B348:B355"/>
    <mergeCell ref="A356:A371"/>
    <mergeCell ref="B356:B363"/>
    <mergeCell ref="C356:C363"/>
    <mergeCell ref="B364:B371"/>
    <mergeCell ref="C364:C371"/>
    <mergeCell ref="A337:D339"/>
    <mergeCell ref="E337:M337"/>
    <mergeCell ref="B436:B443"/>
    <mergeCell ref="B444:B451"/>
    <mergeCell ref="B420:B427"/>
    <mergeCell ref="C420:C427"/>
    <mergeCell ref="B428:B435"/>
    <mergeCell ref="C428:C435"/>
    <mergeCell ref="A436:A451"/>
    <mergeCell ref="C436:C443"/>
    <mergeCell ref="C444:C451"/>
    <mergeCell ref="B404:B411"/>
    <mergeCell ref="C404:C411"/>
    <mergeCell ref="B412:B419"/>
    <mergeCell ref="C412:C419"/>
    <mergeCell ref="A372:A387"/>
    <mergeCell ref="B372:B379"/>
    <mergeCell ref="C372:C379"/>
    <mergeCell ref="B380:B387"/>
    <mergeCell ref="C380:C387"/>
    <mergeCell ref="A420:A435"/>
    <mergeCell ref="A388:A403"/>
    <mergeCell ref="B388:B395"/>
    <mergeCell ref="C388:C395"/>
    <mergeCell ref="B396:B403"/>
    <mergeCell ref="C396:C403"/>
    <mergeCell ref="A404:A419"/>
    <mergeCell ref="B288:B295"/>
    <mergeCell ref="B296:B303"/>
    <mergeCell ref="B224:B231"/>
    <mergeCell ref="B216:B223"/>
    <mergeCell ref="C224:C231"/>
    <mergeCell ref="A197:D199"/>
    <mergeCell ref="E197:M197"/>
    <mergeCell ref="A200:A215"/>
    <mergeCell ref="B200:B207"/>
    <mergeCell ref="C200:C207"/>
    <mergeCell ref="A216:A231"/>
    <mergeCell ref="C216:C223"/>
    <mergeCell ref="A296:A311"/>
    <mergeCell ref="B304:B311"/>
    <mergeCell ref="C340:C347"/>
    <mergeCell ref="C348:C355"/>
    <mergeCell ref="B280:B287"/>
    <mergeCell ref="C280:C287"/>
    <mergeCell ref="C288:C295"/>
    <mergeCell ref="C296:C303"/>
    <mergeCell ref="C304:C311"/>
    <mergeCell ref="B264:B271"/>
    <mergeCell ref="C264:C271"/>
    <mergeCell ref="B272:B279"/>
    <mergeCell ref="C272:C279"/>
    <mergeCell ref="A232:A247"/>
    <mergeCell ref="B232:B239"/>
    <mergeCell ref="C232:C239"/>
    <mergeCell ref="B240:B247"/>
    <mergeCell ref="C240:C247"/>
    <mergeCell ref="A280:A295"/>
    <mergeCell ref="A248:A263"/>
    <mergeCell ref="B248:B255"/>
    <mergeCell ref="C248:C255"/>
    <mergeCell ref="B256:B263"/>
    <mergeCell ref="C256:C263"/>
    <mergeCell ref="A264:A279"/>
    <mergeCell ref="B124:B131"/>
    <mergeCell ref="C124:C131"/>
    <mergeCell ref="A132:A139"/>
    <mergeCell ref="A100:A107"/>
    <mergeCell ref="C68:C75"/>
    <mergeCell ref="A76:A83"/>
    <mergeCell ref="B76:B83"/>
    <mergeCell ref="C76:C83"/>
    <mergeCell ref="A84:A91"/>
    <mergeCell ref="B84:B91"/>
    <mergeCell ref="C84:C91"/>
    <mergeCell ref="A92:A99"/>
    <mergeCell ref="B92:B99"/>
    <mergeCell ref="C92:C99"/>
    <mergeCell ref="B132:B139"/>
    <mergeCell ref="A24:B26"/>
    <mergeCell ref="C24:K24"/>
    <mergeCell ref="A27:A34"/>
    <mergeCell ref="A57:D59"/>
    <mergeCell ref="E57:M57"/>
    <mergeCell ref="C60:C67"/>
    <mergeCell ref="B208:B215"/>
    <mergeCell ref="C208:C215"/>
    <mergeCell ref="A148:A155"/>
    <mergeCell ref="C148:C155"/>
    <mergeCell ref="A156:A163"/>
    <mergeCell ref="B156:B163"/>
    <mergeCell ref="C156:C163"/>
    <mergeCell ref="A124:A131"/>
    <mergeCell ref="A140:A147"/>
    <mergeCell ref="A60:A67"/>
    <mergeCell ref="B60:B67"/>
    <mergeCell ref="B140:B147"/>
    <mergeCell ref="C140:C147"/>
    <mergeCell ref="B148:B155"/>
    <mergeCell ref="B108:B115"/>
    <mergeCell ref="C108:C115"/>
    <mergeCell ref="A116:A123"/>
    <mergeCell ref="B116:B123"/>
    <mergeCell ref="C116:C123"/>
    <mergeCell ref="C132:C139"/>
    <mergeCell ref="A108:A115"/>
    <mergeCell ref="B100:B107"/>
    <mergeCell ref="C100:C107"/>
    <mergeCell ref="A68:A75"/>
    <mergeCell ref="B68:B7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4" width="10.29"/>
    <col customWidth="1" min="5" max="10" width="11.71"/>
    <col customWidth="1" min="11" max="11" width="11.43"/>
    <col customWidth="1" min="12" max="12" width="11.71"/>
    <col customWidth="1" min="13" max="13" width="9.29"/>
    <col customWidth="1" min="14" max="23" width="9.14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5"/>
      <c r="O1" s="35"/>
      <c r="P1" s="35"/>
      <c r="Q1" s="35"/>
      <c r="R1" s="35"/>
      <c r="S1" s="35"/>
      <c r="T1" s="35"/>
      <c r="U1" s="35"/>
      <c r="V1" s="35"/>
      <c r="W1" s="35"/>
    </row>
    <row r="2">
      <c r="A2" s="2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35"/>
      <c r="O2" s="35"/>
      <c r="P2" s="35"/>
      <c r="Q2" s="35"/>
      <c r="R2" s="35"/>
      <c r="S2" s="35"/>
      <c r="T2" s="35"/>
      <c r="U2" s="35"/>
      <c r="V2" s="35"/>
      <c r="W2" s="35"/>
    </row>
    <row r="3">
      <c r="A3" s="2" t="s">
        <v>81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35"/>
      <c r="O3" s="35"/>
      <c r="P3" s="35"/>
      <c r="Q3" s="35"/>
      <c r="R3" s="35"/>
      <c r="S3" s="35"/>
      <c r="T3" s="35"/>
      <c r="U3" s="35"/>
      <c r="V3" s="35"/>
      <c r="W3" s="35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35"/>
      <c r="O4" s="35"/>
      <c r="P4" s="35"/>
      <c r="Q4" s="35"/>
      <c r="R4" s="35"/>
      <c r="S4" s="35"/>
      <c r="T4" s="35"/>
      <c r="U4" s="35"/>
      <c r="V4" s="35"/>
      <c r="W4" s="35"/>
    </row>
    <row r="5">
      <c r="A5" s="2" t="s">
        <v>82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35"/>
      <c r="O5" s="35"/>
      <c r="P5" s="35"/>
      <c r="Q5" s="35"/>
      <c r="R5" s="35"/>
      <c r="S5" s="35"/>
      <c r="T5" s="35"/>
      <c r="U5" s="35"/>
      <c r="V5" s="35"/>
      <c r="W5" s="35"/>
    </row>
    <row r="6">
      <c r="A6" s="2" t="s">
        <v>83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35"/>
      <c r="O6" s="35"/>
      <c r="P6" s="35"/>
      <c r="Q6" s="35"/>
      <c r="R6" s="35"/>
      <c r="S6" s="35"/>
      <c r="T6" s="35"/>
      <c r="U6" s="35"/>
      <c r="V6" s="35"/>
      <c r="W6" s="35"/>
    </row>
    <row r="7">
      <c r="A7" s="2" t="s">
        <v>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35"/>
      <c r="O7" s="35"/>
      <c r="P7" s="35"/>
      <c r="Q7" s="35"/>
      <c r="R7" s="35"/>
      <c r="S7" s="35"/>
      <c r="T7" s="35"/>
      <c r="U7" s="35"/>
      <c r="V7" s="35"/>
      <c r="W7" s="35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35"/>
      <c r="O8" s="35"/>
      <c r="P8" s="35"/>
      <c r="Q8" s="35"/>
      <c r="R8" s="35"/>
      <c r="S8" s="35"/>
      <c r="T8" s="35"/>
      <c r="U8" s="35"/>
      <c r="V8" s="35"/>
      <c r="W8" s="35"/>
    </row>
    <row r="9">
      <c r="A9" s="2" t="s">
        <v>3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35"/>
      <c r="O9" s="35"/>
      <c r="P9" s="35"/>
      <c r="Q9" s="35"/>
      <c r="R9" s="35"/>
      <c r="S9" s="35"/>
      <c r="T9" s="35"/>
      <c r="U9" s="35"/>
      <c r="V9" s="35"/>
      <c r="W9" s="35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35"/>
      <c r="O10" s="35"/>
      <c r="P10" s="35"/>
      <c r="Q10" s="35"/>
      <c r="R10" s="35"/>
      <c r="S10" s="35"/>
      <c r="T10" s="35"/>
      <c r="U10" s="35"/>
      <c r="V10" s="35"/>
      <c r="W10" s="35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35"/>
      <c r="O11" s="35"/>
      <c r="P11" s="35"/>
      <c r="Q11" s="35"/>
      <c r="R11" s="35"/>
      <c r="S11" s="35"/>
      <c r="T11" s="35"/>
      <c r="U11" s="35"/>
      <c r="V11" s="35"/>
      <c r="W11" s="35"/>
    </row>
    <row r="12">
      <c r="A12" s="2" t="s">
        <v>4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35"/>
      <c r="O12" s="35"/>
      <c r="P12" s="35"/>
      <c r="Q12" s="35"/>
      <c r="R12" s="35"/>
      <c r="S12" s="35"/>
      <c r="T12" s="35"/>
      <c r="U12" s="35"/>
      <c r="V12" s="35"/>
      <c r="W12" s="35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35"/>
      <c r="O13" s="35"/>
      <c r="P13" s="35"/>
      <c r="Q13" s="35"/>
      <c r="R13" s="35"/>
      <c r="S13" s="35"/>
      <c r="T13" s="35"/>
      <c r="U13" s="35"/>
      <c r="V13" s="35"/>
      <c r="W13" s="35"/>
    </row>
    <row r="14">
      <c r="A14" s="2" t="s">
        <v>5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35"/>
      <c r="O14" s="35"/>
      <c r="P14" s="35"/>
      <c r="Q14" s="35"/>
      <c r="R14" s="35"/>
      <c r="S14" s="35"/>
      <c r="T14" s="35"/>
      <c r="U14" s="35"/>
      <c r="V14" s="35"/>
      <c r="W14" s="35"/>
    </row>
    <row r="15">
      <c r="A15" s="2" t="s">
        <v>6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35"/>
      <c r="O15" s="35"/>
      <c r="P15" s="35"/>
      <c r="Q15" s="35"/>
      <c r="R15" s="35"/>
      <c r="S15" s="35"/>
      <c r="T15" s="35"/>
      <c r="U15" s="35"/>
      <c r="V15" s="35"/>
      <c r="W15" s="35"/>
    </row>
    <row r="16">
      <c r="A16" s="2" t="s">
        <v>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35"/>
      <c r="O16" s="35"/>
      <c r="P16" s="35"/>
      <c r="Q16" s="35"/>
      <c r="R16" s="35"/>
      <c r="S16" s="35"/>
      <c r="T16" s="35"/>
      <c r="U16" s="35"/>
      <c r="V16" s="35"/>
      <c r="W16" s="35"/>
    </row>
    <row r="17">
      <c r="A17" s="2" t="s">
        <v>8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35"/>
      <c r="O17" s="35"/>
      <c r="P17" s="35"/>
      <c r="Q17" s="35"/>
      <c r="R17" s="35"/>
      <c r="S17" s="35"/>
      <c r="T17" s="35"/>
      <c r="U17" s="35"/>
      <c r="V17" s="35"/>
      <c r="W17" s="35"/>
    </row>
    <row r="18">
      <c r="A18" s="2" t="s">
        <v>9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35"/>
      <c r="O18" s="35"/>
      <c r="P18" s="35"/>
      <c r="Q18" s="35"/>
      <c r="R18" s="35"/>
      <c r="S18" s="35"/>
      <c r="T18" s="35"/>
      <c r="U18" s="35"/>
      <c r="V18" s="35"/>
      <c r="W18" s="35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35"/>
      <c r="O19" s="35"/>
      <c r="P19" s="35"/>
      <c r="Q19" s="35"/>
      <c r="R19" s="35"/>
      <c r="S19" s="35"/>
      <c r="T19" s="35"/>
      <c r="U19" s="35"/>
      <c r="V19" s="35"/>
      <c r="W19" s="35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35"/>
      <c r="O20" s="35"/>
      <c r="P20" s="35"/>
      <c r="Q20" s="35"/>
      <c r="R20" s="35"/>
      <c r="S20" s="35"/>
      <c r="T20" s="35"/>
      <c r="U20" s="35"/>
      <c r="V20" s="35"/>
      <c r="W20" s="35"/>
    </row>
    <row r="21" ht="15.75" customHeight="1">
      <c r="A21" s="3" t="s">
        <v>10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35"/>
      <c r="O21" s="35"/>
      <c r="P21" s="35"/>
      <c r="Q21" s="35"/>
      <c r="R21" s="35"/>
      <c r="S21" s="35"/>
      <c r="T21" s="35"/>
      <c r="U21" s="35"/>
      <c r="V21" s="35"/>
      <c r="W21" s="35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35"/>
      <c r="O22" s="35"/>
      <c r="P22" s="35"/>
      <c r="Q22" s="35"/>
      <c r="R22" s="35"/>
      <c r="S22" s="35"/>
      <c r="T22" s="35"/>
      <c r="U22" s="35"/>
      <c r="V22" s="35"/>
      <c r="W22" s="35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35"/>
      <c r="O23" s="35"/>
      <c r="P23" s="35"/>
      <c r="Q23" s="35"/>
      <c r="R23" s="35"/>
      <c r="S23" s="35"/>
      <c r="T23" s="35"/>
      <c r="U23" s="35"/>
      <c r="V23" s="35"/>
      <c r="W23" s="35"/>
    </row>
    <row r="24" ht="15.75" customHeight="1">
      <c r="A24" s="2" t="s">
        <v>11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35"/>
      <c r="O24" s="35"/>
      <c r="P24" s="35"/>
      <c r="Q24" s="35"/>
      <c r="R24" s="35"/>
      <c r="S24" s="35"/>
      <c r="T24" s="35"/>
      <c r="U24" s="35"/>
      <c r="V24" s="35"/>
      <c r="W24" s="35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35"/>
      <c r="O25" s="35"/>
      <c r="P25" s="35"/>
      <c r="Q25" s="35"/>
      <c r="R25" s="35"/>
      <c r="S25" s="35"/>
      <c r="T25" s="35"/>
      <c r="U25" s="35"/>
      <c r="V25" s="35"/>
      <c r="W25" s="35"/>
    </row>
    <row r="26" ht="15.75" customHeight="1">
      <c r="A26" s="4" t="s">
        <v>12</v>
      </c>
      <c r="B26" s="5"/>
      <c r="C26" s="6" t="s">
        <v>13</v>
      </c>
      <c r="D26" s="7"/>
      <c r="E26" s="7"/>
      <c r="F26" s="7"/>
      <c r="G26" s="7"/>
      <c r="H26" s="7"/>
      <c r="I26" s="7"/>
      <c r="J26" s="7"/>
      <c r="K26" s="8"/>
      <c r="L26" s="1"/>
      <c r="M26" s="1"/>
      <c r="N26" s="35"/>
      <c r="O26" s="35"/>
      <c r="P26" s="35"/>
      <c r="Q26" s="35"/>
      <c r="R26" s="35"/>
      <c r="S26" s="35"/>
      <c r="T26" s="35"/>
      <c r="U26" s="35"/>
      <c r="V26" s="35"/>
      <c r="W26" s="35"/>
    </row>
    <row r="27" ht="15.75" customHeight="1">
      <c r="A27" s="9"/>
      <c r="B27" s="10"/>
      <c r="C27" s="11" t="s">
        <v>14</v>
      </c>
      <c r="D27" s="12" t="s">
        <v>15</v>
      </c>
      <c r="E27" s="12" t="s">
        <v>16</v>
      </c>
      <c r="F27" s="12" t="s">
        <v>17</v>
      </c>
      <c r="G27" s="12" t="s">
        <v>18</v>
      </c>
      <c r="H27" s="12" t="s">
        <v>19</v>
      </c>
      <c r="I27" s="12" t="s">
        <v>20</v>
      </c>
      <c r="J27" s="12" t="s">
        <v>21</v>
      </c>
      <c r="K27" s="12" t="s">
        <v>22</v>
      </c>
      <c r="L27" s="13" t="s">
        <v>23</v>
      </c>
      <c r="M27" s="1"/>
      <c r="N27" s="1"/>
      <c r="O27" s="35"/>
      <c r="P27" s="35"/>
      <c r="Q27" s="35"/>
      <c r="R27" s="35"/>
      <c r="S27" s="35"/>
      <c r="T27" s="35"/>
      <c r="U27" s="35"/>
      <c r="V27" s="35"/>
      <c r="W27" s="35"/>
    </row>
    <row r="28" ht="15.75" customHeight="1">
      <c r="A28" s="14"/>
      <c r="B28" s="15"/>
      <c r="C28" s="16" t="s">
        <v>24</v>
      </c>
      <c r="D28" s="17" t="s">
        <v>24</v>
      </c>
      <c r="E28" s="17" t="s">
        <v>24</v>
      </c>
      <c r="F28" s="17"/>
      <c r="G28" s="17" t="s">
        <v>24</v>
      </c>
      <c r="H28" s="17" t="s">
        <v>24</v>
      </c>
      <c r="I28" s="17" t="s">
        <v>24</v>
      </c>
      <c r="J28" s="17" t="s">
        <v>24</v>
      </c>
      <c r="K28" s="17" t="s">
        <v>24</v>
      </c>
      <c r="L28" s="18" t="s">
        <v>24</v>
      </c>
      <c r="M28" s="1"/>
      <c r="N28" s="1"/>
      <c r="O28" s="35"/>
      <c r="P28" s="35"/>
      <c r="Q28" s="35"/>
      <c r="R28" s="35"/>
      <c r="S28" s="35"/>
      <c r="T28" s="35"/>
      <c r="U28" s="35"/>
      <c r="V28" s="35"/>
      <c r="W28" s="35"/>
    </row>
    <row r="29" ht="15.75" customHeight="1">
      <c r="A29" s="19" t="s">
        <v>25</v>
      </c>
      <c r="B29" s="20" t="s">
        <v>26</v>
      </c>
      <c r="C29" s="21">
        <v>576086.2393107001</v>
      </c>
      <c r="D29" s="22">
        <v>205555.33011734992</v>
      </c>
      <c r="E29" s="22">
        <v>9844706.511986066</v>
      </c>
      <c r="F29" s="22" t="str">
        <f t="shared" ref="F29:F36" si="1">SUM(D29:E29)</f>
        <v>10,050,262</v>
      </c>
      <c r="G29" s="22">
        <v>5274129.830288442</v>
      </c>
      <c r="H29" s="22">
        <v>5446646.318554462</v>
      </c>
      <c r="I29" s="22">
        <v>4420137.887058529</v>
      </c>
      <c r="J29" s="22">
        <v>1969130.2049053353</v>
      </c>
      <c r="K29" s="22">
        <v>2859691.235484453</v>
      </c>
      <c r="L29" s="23" t="str">
        <f t="shared" ref="L29:L36" si="2">SUM(C29:E29)+SUM(G29:K29)</f>
        <v>30,596,084</v>
      </c>
      <c r="M29" s="1"/>
      <c r="N29" s="1"/>
      <c r="O29" s="35"/>
      <c r="P29" s="35"/>
      <c r="Q29" s="35"/>
      <c r="R29" s="35"/>
      <c r="S29" s="35"/>
      <c r="T29" s="35"/>
      <c r="U29" s="35"/>
      <c r="V29" s="35"/>
      <c r="W29" s="35"/>
    </row>
    <row r="30" ht="15.75" customHeight="1">
      <c r="A30" s="9"/>
      <c r="B30" s="24" t="s">
        <v>27</v>
      </c>
      <c r="C30" s="25">
        <v>417307.01093543996</v>
      </c>
      <c r="D30" s="26">
        <v>191913.74057148973</v>
      </c>
      <c r="E30" s="26">
        <v>8960797.866668794</v>
      </c>
      <c r="F30" s="22" t="str">
        <f t="shared" si="1"/>
        <v>9,152,712</v>
      </c>
      <c r="G30" s="26">
        <v>4744015.452066826</v>
      </c>
      <c r="H30" s="26">
        <v>4475935.606970233</v>
      </c>
      <c r="I30" s="26">
        <v>3580705.280702082</v>
      </c>
      <c r="J30" s="26">
        <v>2249771.37290329</v>
      </c>
      <c r="K30" s="26">
        <v>2525306.0309319072</v>
      </c>
      <c r="L30" s="23" t="str">
        <f t="shared" si="2"/>
        <v>27,145,752</v>
      </c>
      <c r="M30" s="1"/>
      <c r="N30" s="1"/>
      <c r="O30" s="35"/>
      <c r="P30" s="35"/>
      <c r="Q30" s="35"/>
      <c r="R30" s="35"/>
      <c r="S30" s="35"/>
      <c r="T30" s="35"/>
      <c r="U30" s="35"/>
      <c r="V30" s="35"/>
      <c r="W30" s="35"/>
    </row>
    <row r="31" ht="15.75" customHeight="1">
      <c r="A31" s="9"/>
      <c r="B31" s="24" t="s">
        <v>28</v>
      </c>
      <c r="C31" s="25">
        <v>550646.50842004</v>
      </c>
      <c r="D31" s="26">
        <v>219203.87705923946</v>
      </c>
      <c r="E31" s="26">
        <v>8791164.155731991</v>
      </c>
      <c r="F31" s="22" t="str">
        <f t="shared" si="1"/>
        <v>9,010,368</v>
      </c>
      <c r="G31" s="26">
        <v>3688846.951109974</v>
      </c>
      <c r="H31" s="26">
        <v>4980938.993577315</v>
      </c>
      <c r="I31" s="26">
        <v>2961679.530115478</v>
      </c>
      <c r="J31" s="26">
        <v>1937012.9058088828</v>
      </c>
      <c r="K31" s="26">
        <v>2268653.0176927703</v>
      </c>
      <c r="L31" s="23" t="str">
        <f t="shared" si="2"/>
        <v>25,398,146</v>
      </c>
      <c r="M31" s="1"/>
      <c r="N31" s="1"/>
      <c r="O31" s="35"/>
      <c r="P31" s="35"/>
      <c r="Q31" s="35"/>
      <c r="R31" s="35"/>
      <c r="S31" s="35"/>
      <c r="T31" s="35"/>
      <c r="U31" s="35"/>
      <c r="V31" s="35"/>
      <c r="W31" s="35"/>
    </row>
    <row r="32" ht="15.75" customHeight="1">
      <c r="A32" s="9"/>
      <c r="B32" s="24" t="s">
        <v>29</v>
      </c>
      <c r="C32" s="25">
        <v>525215.9108363003</v>
      </c>
      <c r="D32" s="26">
        <v>273864.23341304995</v>
      </c>
      <c r="E32" s="26">
        <v>8105268.957665704</v>
      </c>
      <c r="F32" s="22" t="str">
        <f t="shared" si="1"/>
        <v>8,379,133</v>
      </c>
      <c r="G32" s="26">
        <v>3809429.853675486</v>
      </c>
      <c r="H32" s="26">
        <v>3883870.0397998625</v>
      </c>
      <c r="I32" s="26">
        <v>2256650.714188607</v>
      </c>
      <c r="J32" s="26">
        <v>1745727.4426999348</v>
      </c>
      <c r="K32" s="26">
        <v>2376032.1336456193</v>
      </c>
      <c r="L32" s="23" t="str">
        <f t="shared" si="2"/>
        <v>22,976,059</v>
      </c>
      <c r="M32" s="1"/>
      <c r="N32" s="1"/>
      <c r="O32" s="35"/>
      <c r="P32" s="35"/>
      <c r="Q32" s="35"/>
      <c r="R32" s="35"/>
      <c r="S32" s="35"/>
      <c r="T32" s="35"/>
      <c r="U32" s="35"/>
      <c r="V32" s="35"/>
      <c r="W32" s="35"/>
    </row>
    <row r="33" ht="15.75" customHeight="1">
      <c r="A33" s="9"/>
      <c r="B33" s="24" t="s">
        <v>30</v>
      </c>
      <c r="C33" s="25">
        <v>672918.2966906495</v>
      </c>
      <c r="D33" s="26">
        <v>290431.68449949956</v>
      </c>
      <c r="E33" s="26">
        <v>8123224.711896551</v>
      </c>
      <c r="F33" s="22" t="str">
        <f t="shared" si="1"/>
        <v>8,413,656</v>
      </c>
      <c r="G33" s="26">
        <v>3403808.846050016</v>
      </c>
      <c r="H33" s="26">
        <v>3219354.674478806</v>
      </c>
      <c r="I33" s="26">
        <v>2977861.478125896</v>
      </c>
      <c r="J33" s="26">
        <v>1627638.7995282076</v>
      </c>
      <c r="K33" s="26">
        <v>2633030.45990405</v>
      </c>
      <c r="L33" s="23" t="str">
        <f t="shared" si="2"/>
        <v>22,948,269</v>
      </c>
      <c r="M33" s="1"/>
      <c r="N33" s="1"/>
      <c r="O33" s="35"/>
      <c r="P33" s="35"/>
      <c r="Q33" s="35"/>
      <c r="R33" s="35"/>
      <c r="S33" s="35"/>
      <c r="T33" s="35"/>
      <c r="U33" s="35"/>
      <c r="V33" s="35"/>
      <c r="W33" s="35"/>
    </row>
    <row r="34" ht="15.75" customHeight="1">
      <c r="A34" s="9"/>
      <c r="B34" s="24" t="s">
        <v>31</v>
      </c>
      <c r="C34" s="25">
        <v>783466.36875246</v>
      </c>
      <c r="D34" s="26">
        <v>240214.21730857034</v>
      </c>
      <c r="E34" s="26">
        <v>9663093.245679177</v>
      </c>
      <c r="F34" s="22" t="str">
        <f t="shared" si="1"/>
        <v>9,903,307</v>
      </c>
      <c r="G34" s="26">
        <v>4438766.7760569155</v>
      </c>
      <c r="H34" s="26">
        <v>4469251.596062843</v>
      </c>
      <c r="I34" s="26">
        <v>3557669.8237197064</v>
      </c>
      <c r="J34" s="26">
        <v>2215207.140023896</v>
      </c>
      <c r="K34" s="26">
        <v>2747792.669921817</v>
      </c>
      <c r="L34" s="23" t="str">
        <f t="shared" si="2"/>
        <v>28,115,462</v>
      </c>
      <c r="M34" s="1"/>
      <c r="N34" s="1"/>
      <c r="O34" s="35"/>
      <c r="P34" s="35"/>
      <c r="Q34" s="35"/>
      <c r="R34" s="35"/>
      <c r="S34" s="35"/>
      <c r="T34" s="35"/>
      <c r="U34" s="35"/>
      <c r="V34" s="35"/>
      <c r="W34" s="35"/>
    </row>
    <row r="35" ht="15.75" customHeight="1">
      <c r="A35" s="9"/>
      <c r="B35" s="24" t="s">
        <v>32</v>
      </c>
      <c r="C35" s="25">
        <v>504050.8895770198</v>
      </c>
      <c r="D35" s="26">
        <v>542790.0427465005</v>
      </c>
      <c r="E35" s="26">
        <v>8947791.248792987</v>
      </c>
      <c r="F35" s="22" t="str">
        <f t="shared" si="1"/>
        <v>9,490,581</v>
      </c>
      <c r="G35" s="26">
        <v>4310331.667159947</v>
      </c>
      <c r="H35" s="26">
        <v>3930485.492479934</v>
      </c>
      <c r="I35" s="26">
        <v>3080082.7747371644</v>
      </c>
      <c r="J35" s="26">
        <v>1675558.303985162</v>
      </c>
      <c r="K35" s="26">
        <v>2019586.7908007666</v>
      </c>
      <c r="L35" s="23" t="str">
        <f t="shared" si="2"/>
        <v>25,010,677</v>
      </c>
      <c r="M35" s="1"/>
      <c r="N35" s="1"/>
      <c r="O35" s="35"/>
      <c r="P35" s="35"/>
      <c r="Q35" s="35"/>
      <c r="R35" s="35"/>
      <c r="S35" s="35"/>
      <c r="T35" s="35"/>
      <c r="U35" s="35"/>
      <c r="V35" s="35"/>
      <c r="W35" s="35"/>
    </row>
    <row r="36" ht="15.75" customHeight="1">
      <c r="A36" s="14"/>
      <c r="B36" s="27" t="s">
        <v>33</v>
      </c>
      <c r="C36" s="28">
        <v>408749.6399625598</v>
      </c>
      <c r="D36" s="29">
        <v>497051.4803050595</v>
      </c>
      <c r="E36" s="29">
        <v>8847827.106686173</v>
      </c>
      <c r="F36" s="22" t="str">
        <f t="shared" si="1"/>
        <v>9,344,879</v>
      </c>
      <c r="G36" s="29">
        <v>3890206.499139307</v>
      </c>
      <c r="H36" s="29">
        <v>3974554.888143612</v>
      </c>
      <c r="I36" s="29">
        <v>2553281.4747872553</v>
      </c>
      <c r="J36" s="29">
        <v>1696208.1397356465</v>
      </c>
      <c r="K36" s="29">
        <v>2473503.8720825408</v>
      </c>
      <c r="L36" s="23" t="str">
        <f t="shared" si="2"/>
        <v>24,341,383</v>
      </c>
      <c r="M36" s="1"/>
      <c r="N36" s="1"/>
      <c r="O36" s="35"/>
      <c r="P36" s="35"/>
      <c r="Q36" s="35"/>
      <c r="R36" s="35"/>
      <c r="S36" s="35"/>
      <c r="T36" s="35"/>
      <c r="U36" s="35"/>
      <c r="V36" s="35"/>
      <c r="W36" s="35"/>
    </row>
    <row r="37" ht="15.75" customHeight="1">
      <c r="A37" s="1"/>
      <c r="B37" s="1"/>
      <c r="C37" s="1" t="str">
        <f>AVERAGE(C29:C36)</f>
        <v>554,805</v>
      </c>
      <c r="D37" s="1"/>
      <c r="E37" s="1"/>
      <c r="F37" s="1" t="str">
        <f t="shared" ref="F37:L37" si="3">AVERAGE(F29:F36)</f>
        <v>9,218,112</v>
      </c>
      <c r="G37" s="1" t="str">
        <f t="shared" si="3"/>
        <v>4,194,942</v>
      </c>
      <c r="H37" s="1" t="str">
        <f t="shared" si="3"/>
        <v>4,297,630</v>
      </c>
      <c r="I37" s="1" t="str">
        <f t="shared" si="3"/>
        <v>3,173,509</v>
      </c>
      <c r="J37" s="1" t="str">
        <f t="shared" si="3"/>
        <v>1,889,532</v>
      </c>
      <c r="K37" s="1" t="str">
        <f t="shared" si="3"/>
        <v>2,487,950</v>
      </c>
      <c r="L37" s="1" t="str">
        <f t="shared" si="3"/>
        <v>25,816,479</v>
      </c>
      <c r="M37" s="1"/>
      <c r="N37" s="35"/>
      <c r="O37" s="35"/>
      <c r="P37" s="35"/>
      <c r="Q37" s="35"/>
      <c r="R37" s="35"/>
      <c r="S37" s="35"/>
      <c r="T37" s="35"/>
      <c r="U37" s="35"/>
      <c r="V37" s="35"/>
      <c r="W37" s="35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35"/>
      <c r="O38" s="35"/>
      <c r="P38" s="35"/>
      <c r="Q38" s="35"/>
      <c r="R38" s="35"/>
      <c r="S38" s="35"/>
      <c r="T38" s="35"/>
      <c r="U38" s="35"/>
      <c r="V38" s="35"/>
      <c r="W38" s="35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35"/>
      <c r="O39" s="35"/>
      <c r="P39" s="35"/>
      <c r="Q39" s="35"/>
      <c r="R39" s="35"/>
      <c r="S39" s="35"/>
      <c r="T39" s="35"/>
      <c r="U39" s="35"/>
      <c r="V39" s="35"/>
      <c r="W39" s="35"/>
    </row>
    <row r="40" ht="15.75" customHeight="1">
      <c r="A40" s="2" t="s">
        <v>34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35"/>
      <c r="O40" s="35"/>
      <c r="P40" s="35"/>
      <c r="Q40" s="35"/>
      <c r="R40" s="35"/>
      <c r="S40" s="35"/>
      <c r="T40" s="35"/>
      <c r="U40" s="35"/>
      <c r="V40" s="35"/>
      <c r="W40" s="35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35"/>
      <c r="O41" s="35"/>
      <c r="P41" s="35"/>
      <c r="Q41" s="35"/>
      <c r="R41" s="35"/>
      <c r="S41" s="35"/>
      <c r="T41" s="35"/>
      <c r="U41" s="35"/>
      <c r="V41" s="35"/>
      <c r="W41" s="35"/>
    </row>
    <row r="42" ht="15.75" customHeight="1">
      <c r="A42" s="2" t="s">
        <v>5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35"/>
      <c r="O42" s="35"/>
      <c r="P42" s="35"/>
      <c r="Q42" s="35"/>
      <c r="R42" s="35"/>
      <c r="S42" s="35"/>
      <c r="T42" s="35"/>
      <c r="U42" s="35"/>
      <c r="V42" s="35"/>
      <c r="W42" s="35"/>
    </row>
    <row r="43" ht="15.75" customHeight="1">
      <c r="A43" s="2" t="s">
        <v>35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35"/>
      <c r="O43" s="35"/>
      <c r="P43" s="35"/>
      <c r="Q43" s="35"/>
      <c r="R43" s="35"/>
      <c r="S43" s="35"/>
      <c r="T43" s="35"/>
      <c r="U43" s="35"/>
      <c r="V43" s="35"/>
      <c r="W43" s="35"/>
    </row>
    <row r="44" ht="15.75" customHeight="1">
      <c r="A44" s="2" t="s">
        <v>36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35"/>
      <c r="O44" s="35"/>
      <c r="P44" s="35"/>
      <c r="Q44" s="35"/>
      <c r="R44" s="35"/>
      <c r="S44" s="35"/>
      <c r="T44" s="35"/>
      <c r="U44" s="35"/>
      <c r="V44" s="35"/>
      <c r="W44" s="35"/>
    </row>
    <row r="45" ht="15.75" customHeight="1">
      <c r="A45" s="2" t="s">
        <v>37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35"/>
      <c r="O45" s="35"/>
      <c r="P45" s="35"/>
      <c r="Q45" s="35"/>
      <c r="R45" s="35"/>
      <c r="S45" s="35"/>
      <c r="T45" s="35"/>
      <c r="U45" s="35"/>
      <c r="V45" s="35"/>
      <c r="W45" s="35"/>
    </row>
    <row r="46" ht="15.75" customHeight="1">
      <c r="A46" s="2" t="s">
        <v>38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35"/>
      <c r="O46" s="35"/>
      <c r="P46" s="35"/>
      <c r="Q46" s="35"/>
      <c r="R46" s="35"/>
      <c r="S46" s="35"/>
      <c r="T46" s="35"/>
      <c r="U46" s="35"/>
      <c r="V46" s="35"/>
      <c r="W46" s="35"/>
    </row>
    <row r="47" ht="15.75" customHeight="1">
      <c r="A47" s="2" t="s">
        <v>39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35"/>
      <c r="O47" s="35"/>
      <c r="P47" s="35"/>
      <c r="Q47" s="35"/>
      <c r="R47" s="35"/>
      <c r="S47" s="35"/>
      <c r="T47" s="35"/>
      <c r="U47" s="35"/>
      <c r="V47" s="35"/>
      <c r="W47" s="35"/>
    </row>
    <row r="48" ht="15.75" customHeight="1">
      <c r="A48" s="2" t="s">
        <v>40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35"/>
      <c r="O48" s="35"/>
      <c r="P48" s="35"/>
      <c r="Q48" s="35"/>
      <c r="R48" s="35"/>
      <c r="S48" s="35"/>
      <c r="T48" s="35"/>
      <c r="U48" s="35"/>
      <c r="V48" s="35"/>
      <c r="W48" s="35"/>
    </row>
    <row r="49" ht="15.75" customHeight="1">
      <c r="A49" s="2" t="s">
        <v>41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35"/>
      <c r="O49" s="35"/>
      <c r="P49" s="35"/>
      <c r="Q49" s="35"/>
      <c r="R49" s="35"/>
      <c r="S49" s="35"/>
      <c r="T49" s="35"/>
      <c r="U49" s="35"/>
      <c r="V49" s="35"/>
      <c r="W49" s="35"/>
    </row>
    <row r="50" ht="15.75" customHeight="1">
      <c r="A50" s="2" t="s">
        <v>42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35"/>
      <c r="O50" s="35"/>
      <c r="P50" s="35"/>
      <c r="Q50" s="35"/>
      <c r="R50" s="35"/>
      <c r="S50" s="35"/>
      <c r="T50" s="35"/>
      <c r="U50" s="35"/>
      <c r="V50" s="35"/>
      <c r="W50" s="35"/>
    </row>
    <row r="51" ht="15.75" customHeight="1">
      <c r="A51" s="2" t="s">
        <v>43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35"/>
      <c r="O51" s="35"/>
      <c r="P51" s="35"/>
      <c r="Q51" s="35"/>
      <c r="R51" s="35"/>
      <c r="S51" s="35"/>
      <c r="T51" s="35"/>
      <c r="U51" s="35"/>
      <c r="V51" s="35"/>
      <c r="W51" s="35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35"/>
      <c r="O52" s="35"/>
      <c r="P52" s="35"/>
      <c r="Q52" s="35"/>
      <c r="R52" s="35"/>
      <c r="S52" s="35"/>
      <c r="T52" s="35"/>
      <c r="U52" s="35"/>
      <c r="V52" s="35"/>
      <c r="W52" s="35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35"/>
      <c r="O53" s="35"/>
      <c r="P53" s="35"/>
      <c r="Q53" s="35"/>
      <c r="R53" s="35"/>
      <c r="S53" s="35"/>
      <c r="T53" s="35"/>
      <c r="U53" s="35"/>
      <c r="V53" s="35"/>
      <c r="W53" s="35"/>
    </row>
    <row r="54" ht="15.75" customHeight="1">
      <c r="A54" s="3" t="s">
        <v>10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35"/>
      <c r="O54" s="35"/>
      <c r="P54" s="35"/>
      <c r="Q54" s="35"/>
      <c r="R54" s="35"/>
      <c r="S54" s="35"/>
      <c r="T54" s="35"/>
      <c r="U54" s="35"/>
      <c r="V54" s="35"/>
      <c r="W54" s="35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35"/>
      <c r="O55" s="35"/>
      <c r="P55" s="35"/>
      <c r="Q55" s="35"/>
      <c r="R55" s="35"/>
      <c r="S55" s="35"/>
      <c r="T55" s="35"/>
      <c r="U55" s="35"/>
      <c r="V55" s="35"/>
      <c r="W55" s="35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35"/>
      <c r="O56" s="35"/>
      <c r="P56" s="35"/>
      <c r="Q56" s="35"/>
      <c r="R56" s="35"/>
      <c r="S56" s="35"/>
      <c r="T56" s="35"/>
      <c r="U56" s="35"/>
      <c r="V56" s="35"/>
      <c r="W56" s="35"/>
    </row>
    <row r="57" ht="15.75" customHeight="1">
      <c r="A57" s="2" t="s">
        <v>11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35"/>
      <c r="O57" s="35"/>
      <c r="P57" s="35"/>
      <c r="Q57" s="35"/>
      <c r="R57" s="35"/>
      <c r="S57" s="35"/>
      <c r="T57" s="35"/>
      <c r="U57" s="35"/>
      <c r="V57" s="35"/>
      <c r="W57" s="35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35"/>
      <c r="O58" s="35"/>
      <c r="P58" s="35"/>
      <c r="Q58" s="35"/>
      <c r="R58" s="35"/>
      <c r="S58" s="35"/>
      <c r="T58" s="35"/>
      <c r="U58" s="35"/>
      <c r="V58" s="35"/>
      <c r="W58" s="35"/>
    </row>
    <row r="59" ht="15.75" customHeight="1">
      <c r="A59" s="4" t="s">
        <v>12</v>
      </c>
      <c r="B59" s="30"/>
      <c r="C59" s="30"/>
      <c r="D59" s="5"/>
      <c r="E59" s="6" t="s">
        <v>13</v>
      </c>
      <c r="F59" s="7"/>
      <c r="G59" s="7"/>
      <c r="H59" s="7"/>
      <c r="I59" s="7"/>
      <c r="J59" s="7"/>
      <c r="K59" s="7"/>
      <c r="L59" s="7"/>
      <c r="M59" s="8"/>
      <c r="N59" s="35"/>
      <c r="O59" s="35"/>
      <c r="P59" s="35"/>
      <c r="Q59" s="35"/>
      <c r="R59" s="35"/>
      <c r="S59" s="35"/>
      <c r="T59" s="35"/>
      <c r="U59" s="35"/>
      <c r="V59" s="35"/>
      <c r="W59" s="35"/>
    </row>
    <row r="60" ht="15.75" customHeight="1">
      <c r="A60" s="9"/>
      <c r="D60" s="10"/>
      <c r="E60" s="11" t="s">
        <v>14</v>
      </c>
      <c r="F60" s="12" t="s">
        <v>15</v>
      </c>
      <c r="G60" s="12" t="s">
        <v>16</v>
      </c>
      <c r="H60" s="12" t="s">
        <v>17</v>
      </c>
      <c r="I60" s="12" t="s">
        <v>18</v>
      </c>
      <c r="J60" s="12" t="s">
        <v>19</v>
      </c>
      <c r="K60" s="12" t="s">
        <v>20</v>
      </c>
      <c r="L60" s="12" t="s">
        <v>21</v>
      </c>
      <c r="M60" s="12" t="s">
        <v>22</v>
      </c>
      <c r="N60" s="13" t="s">
        <v>23</v>
      </c>
      <c r="O60" s="35"/>
      <c r="P60" s="35"/>
      <c r="Q60" s="35"/>
      <c r="R60" s="35"/>
      <c r="S60" s="35"/>
      <c r="T60" s="35"/>
      <c r="U60" s="35"/>
      <c r="V60" s="35"/>
      <c r="W60" s="35"/>
    </row>
    <row r="61" ht="15.75" customHeight="1">
      <c r="A61" s="14"/>
      <c r="B61" s="32"/>
      <c r="C61" s="32"/>
      <c r="D61" s="15"/>
      <c r="E61" s="16" t="s">
        <v>24</v>
      </c>
      <c r="F61" s="17" t="s">
        <v>24</v>
      </c>
      <c r="G61" s="17" t="s">
        <v>24</v>
      </c>
      <c r="H61" s="17"/>
      <c r="I61" s="17" t="s">
        <v>24</v>
      </c>
      <c r="J61" s="17" t="s">
        <v>24</v>
      </c>
      <c r="K61" s="17" t="s">
        <v>24</v>
      </c>
      <c r="L61" s="17" t="s">
        <v>24</v>
      </c>
      <c r="M61" s="17" t="s">
        <v>24</v>
      </c>
      <c r="N61" s="18" t="s">
        <v>24</v>
      </c>
      <c r="O61" s="35"/>
      <c r="P61" s="31" t="s">
        <v>44</v>
      </c>
      <c r="Q61" s="31" t="s">
        <v>17</v>
      </c>
      <c r="R61" s="31" t="s">
        <v>18</v>
      </c>
      <c r="S61" s="31" t="s">
        <v>19</v>
      </c>
      <c r="T61" s="31" t="s">
        <v>45</v>
      </c>
      <c r="U61" s="31" t="s">
        <v>21</v>
      </c>
      <c r="V61" s="31" t="s">
        <v>22</v>
      </c>
      <c r="W61" s="31" t="s">
        <v>46</v>
      </c>
    </row>
    <row r="62" ht="15.75" customHeight="1">
      <c r="A62" s="19" t="s">
        <v>47</v>
      </c>
      <c r="B62" s="33" t="s">
        <v>48</v>
      </c>
      <c r="C62" s="33" t="s">
        <v>25</v>
      </c>
      <c r="D62" s="20" t="s">
        <v>26</v>
      </c>
      <c r="E62" s="21">
        <v>4015.64157632</v>
      </c>
      <c r="F62" s="22">
        <v>47606.0241037</v>
      </c>
      <c r="G62" s="22">
        <v>509783.85131180054</v>
      </c>
      <c r="H62" s="22" t="str">
        <f t="shared" ref="H62:H165" si="4">SUM(F62:G62)</f>
        <v>557,390</v>
      </c>
      <c r="I62" s="22">
        <v>686718.9722352093</v>
      </c>
      <c r="J62" s="22">
        <v>482367.43876426015</v>
      </c>
      <c r="K62" s="22">
        <v>541312.3423934801</v>
      </c>
      <c r="L62" s="22">
        <v>382645.5356358398</v>
      </c>
      <c r="M62" s="22">
        <v>314086.20713391964</v>
      </c>
      <c r="N62" s="23" t="str">
        <f t="shared" ref="N62:N165" si="5">SUM(E62:G62)+SUM(I62:M62)</f>
        <v>2,968,536</v>
      </c>
      <c r="O62" s="35"/>
    </row>
    <row r="63" ht="15.75" customHeight="1">
      <c r="A63" s="9"/>
      <c r="D63" s="24" t="s">
        <v>27</v>
      </c>
      <c r="E63" s="25">
        <v>0.0</v>
      </c>
      <c r="F63" s="26">
        <v>20831.46070176</v>
      </c>
      <c r="G63" s="26">
        <v>431930.56327361055</v>
      </c>
      <c r="H63" s="22" t="str">
        <f t="shared" si="4"/>
        <v>452,762</v>
      </c>
      <c r="I63" s="26">
        <v>516358.0965503508</v>
      </c>
      <c r="J63" s="26">
        <v>249845.88773604995</v>
      </c>
      <c r="K63" s="26">
        <v>544697.1657791298</v>
      </c>
      <c r="L63" s="26">
        <v>163165.85200037988</v>
      </c>
      <c r="M63" s="26">
        <v>95842.60585675995</v>
      </c>
      <c r="N63" s="23" t="str">
        <f t="shared" si="5"/>
        <v>2,022,672</v>
      </c>
      <c r="O63" s="35"/>
    </row>
    <row r="64" ht="15.75" customHeight="1">
      <c r="A64" s="9"/>
      <c r="D64" s="24" t="s">
        <v>28</v>
      </c>
      <c r="E64" s="25">
        <v>869.72314284</v>
      </c>
      <c r="F64" s="26">
        <v>0.0</v>
      </c>
      <c r="G64" s="26">
        <v>319671.0684714199</v>
      </c>
      <c r="H64" s="22" t="str">
        <f t="shared" si="4"/>
        <v>319,671</v>
      </c>
      <c r="I64" s="26">
        <v>106119.65363937999</v>
      </c>
      <c r="J64" s="26">
        <v>215450.13086164012</v>
      </c>
      <c r="K64" s="26">
        <v>166525.52732031004</v>
      </c>
      <c r="L64" s="26">
        <v>115166.24420770998</v>
      </c>
      <c r="M64" s="26">
        <v>76790.42643391997</v>
      </c>
      <c r="N64" s="23" t="str">
        <f t="shared" si="5"/>
        <v>1,000,593</v>
      </c>
      <c r="O64" s="35"/>
    </row>
    <row r="65" ht="15.75" customHeight="1">
      <c r="A65" s="9"/>
      <c r="D65" s="24" t="s">
        <v>29</v>
      </c>
      <c r="E65" s="25">
        <v>6994.02360888</v>
      </c>
      <c r="F65" s="26">
        <v>1856.1857177</v>
      </c>
      <c r="G65" s="26">
        <v>224728.04509855006</v>
      </c>
      <c r="H65" s="22" t="str">
        <f t="shared" si="4"/>
        <v>226,584</v>
      </c>
      <c r="I65" s="26">
        <v>151011.40692343994</v>
      </c>
      <c r="J65" s="26">
        <v>90733.00128610004</v>
      </c>
      <c r="K65" s="26">
        <v>222549.8265610501</v>
      </c>
      <c r="L65" s="26">
        <v>200749.11992299012</v>
      </c>
      <c r="M65" s="26">
        <v>83799.41085641</v>
      </c>
      <c r="N65" s="23" t="str">
        <f t="shared" si="5"/>
        <v>982,421</v>
      </c>
      <c r="O65" s="35"/>
    </row>
    <row r="66" ht="15.75" customHeight="1">
      <c r="A66" s="9"/>
      <c r="D66" s="24" t="s">
        <v>30</v>
      </c>
      <c r="E66" s="25">
        <v>22059.688358389998</v>
      </c>
      <c r="F66" s="26">
        <v>104619.69597204002</v>
      </c>
      <c r="G66" s="26">
        <v>482705.53908772994</v>
      </c>
      <c r="H66" s="22" t="str">
        <f t="shared" si="4"/>
        <v>587,325</v>
      </c>
      <c r="I66" s="26">
        <v>748708.6905052295</v>
      </c>
      <c r="J66" s="26">
        <v>598262.8958217802</v>
      </c>
      <c r="K66" s="26">
        <v>599305.5224628104</v>
      </c>
      <c r="L66" s="26">
        <v>581595.6824325108</v>
      </c>
      <c r="M66" s="26">
        <v>310288.20351081</v>
      </c>
      <c r="N66" s="23" t="str">
        <f t="shared" si="5"/>
        <v>3,447,546</v>
      </c>
      <c r="O66" s="35"/>
    </row>
    <row r="67" ht="15.75" customHeight="1">
      <c r="A67" s="9"/>
      <c r="D67" s="24" t="s">
        <v>31</v>
      </c>
      <c r="E67" s="25">
        <v>41246.819512090005</v>
      </c>
      <c r="F67" s="26">
        <v>1847.0135692800002</v>
      </c>
      <c r="G67" s="26">
        <v>1310021.7021204585</v>
      </c>
      <c r="H67" s="22" t="str">
        <f t="shared" si="4"/>
        <v>1,311,869</v>
      </c>
      <c r="I67" s="26">
        <v>900110.135651911</v>
      </c>
      <c r="J67" s="26">
        <v>859848.0631594406</v>
      </c>
      <c r="K67" s="26">
        <v>674269.7362106096</v>
      </c>
      <c r="L67" s="26">
        <v>490171.10410411004</v>
      </c>
      <c r="M67" s="26">
        <v>560845.8855750009</v>
      </c>
      <c r="N67" s="23" t="str">
        <f t="shared" si="5"/>
        <v>4,838,360</v>
      </c>
      <c r="O67" s="35"/>
    </row>
    <row r="68" ht="15.75" customHeight="1">
      <c r="A68" s="9"/>
      <c r="D68" s="24" t="s">
        <v>32</v>
      </c>
      <c r="E68" s="25">
        <v>0.0</v>
      </c>
      <c r="F68" s="26">
        <v>1883.8825383</v>
      </c>
      <c r="G68" s="26">
        <v>350981.3130276701</v>
      </c>
      <c r="H68" s="22" t="str">
        <f t="shared" si="4"/>
        <v>352,865</v>
      </c>
      <c r="I68" s="26">
        <v>236981.541649</v>
      </c>
      <c r="J68" s="26">
        <v>248434.01689727002</v>
      </c>
      <c r="K68" s="26">
        <v>182327.3221035499</v>
      </c>
      <c r="L68" s="26">
        <v>114300.17624567</v>
      </c>
      <c r="M68" s="26">
        <v>97185.4079832</v>
      </c>
      <c r="N68" s="23" t="str">
        <f t="shared" si="5"/>
        <v>1,232,094</v>
      </c>
      <c r="O68" s="35"/>
    </row>
    <row r="69" ht="15.75" customHeight="1">
      <c r="A69" s="9"/>
      <c r="D69" s="24" t="s">
        <v>33</v>
      </c>
      <c r="E69" s="25">
        <v>0.0</v>
      </c>
      <c r="F69" s="26">
        <v>0.0</v>
      </c>
      <c r="G69" s="26">
        <v>318897.4245073999</v>
      </c>
      <c r="H69" s="22" t="str">
        <f t="shared" si="4"/>
        <v>318,897</v>
      </c>
      <c r="I69" s="26">
        <v>313479.79337675986</v>
      </c>
      <c r="J69" s="26">
        <v>334810.0768701401</v>
      </c>
      <c r="K69" s="26">
        <v>251976.2681951803</v>
      </c>
      <c r="L69" s="26">
        <v>95253.53253613006</v>
      </c>
      <c r="M69" s="26">
        <v>107638.38490778</v>
      </c>
      <c r="N69" s="23" t="str">
        <f t="shared" si="5"/>
        <v>1,422,055</v>
      </c>
      <c r="O69" s="35"/>
      <c r="P69" s="35" t="str">
        <f>AVERAGE(E62:E69)</f>
        <v>9,398</v>
      </c>
      <c r="Q69" s="35" t="str">
        <f t="shared" ref="Q69:W69" si="6">AVERAGE(H62:H69)</f>
        <v>515,920</v>
      </c>
      <c r="R69" s="35" t="str">
        <f t="shared" si="6"/>
        <v>457,436</v>
      </c>
      <c r="S69" s="35" t="str">
        <f t="shared" si="6"/>
        <v>384,969</v>
      </c>
      <c r="T69" s="35" t="str">
        <f t="shared" si="6"/>
        <v>397,870</v>
      </c>
      <c r="U69" s="35" t="str">
        <f t="shared" si="6"/>
        <v>267,881</v>
      </c>
      <c r="V69" s="35" t="str">
        <f t="shared" si="6"/>
        <v>205,810</v>
      </c>
      <c r="W69" s="35" t="str">
        <f t="shared" si="6"/>
        <v>2,239,285</v>
      </c>
    </row>
    <row r="70" ht="15.75" customHeight="1">
      <c r="A70" s="36" t="s">
        <v>49</v>
      </c>
      <c r="B70" s="37" t="s">
        <v>48</v>
      </c>
      <c r="C70" s="37" t="s">
        <v>25</v>
      </c>
      <c r="D70" s="24" t="s">
        <v>26</v>
      </c>
      <c r="E70" s="25">
        <v>280851.95713899983</v>
      </c>
      <c r="F70" s="26">
        <v>8362.31934167</v>
      </c>
      <c r="G70" s="26">
        <v>1650968.004926372</v>
      </c>
      <c r="H70" s="22" t="str">
        <f t="shared" si="4"/>
        <v>1,659,330</v>
      </c>
      <c r="I70" s="26">
        <v>1403822.1844063685</v>
      </c>
      <c r="J70" s="26">
        <v>1079749.3107920126</v>
      </c>
      <c r="K70" s="26">
        <v>1152493.9157921793</v>
      </c>
      <c r="L70" s="26">
        <v>618552.9618079902</v>
      </c>
      <c r="M70" s="26">
        <v>677205.6440065092</v>
      </c>
      <c r="N70" s="23" t="str">
        <f t="shared" si="5"/>
        <v>6,872,006</v>
      </c>
      <c r="O70" s="35"/>
    </row>
    <row r="71" ht="15.75" customHeight="1">
      <c r="A71" s="9"/>
      <c r="D71" s="24" t="s">
        <v>27</v>
      </c>
      <c r="E71" s="25">
        <v>279781.4876942001</v>
      </c>
      <c r="F71" s="26">
        <v>30311.658690649994</v>
      </c>
      <c r="G71" s="26">
        <v>1375701.6573333787</v>
      </c>
      <c r="H71" s="22" t="str">
        <f t="shared" si="4"/>
        <v>1,406,013</v>
      </c>
      <c r="I71" s="26">
        <v>1164907.261589389</v>
      </c>
      <c r="J71" s="26">
        <v>1071265.736776121</v>
      </c>
      <c r="K71" s="26">
        <v>835787.9528741532</v>
      </c>
      <c r="L71" s="26">
        <v>634964.2856454612</v>
      </c>
      <c r="M71" s="26">
        <v>650250.1447222597</v>
      </c>
      <c r="N71" s="23" t="str">
        <f t="shared" si="5"/>
        <v>6,042,970</v>
      </c>
      <c r="O71" s="35"/>
    </row>
    <row r="72" ht="15.75" customHeight="1">
      <c r="A72" s="9"/>
      <c r="D72" s="24" t="s">
        <v>28</v>
      </c>
      <c r="E72" s="25">
        <v>207913.53498112995</v>
      </c>
      <c r="F72" s="26">
        <v>134301.50633430993</v>
      </c>
      <c r="G72" s="26">
        <v>998195.9086126885</v>
      </c>
      <c r="H72" s="22" t="str">
        <f t="shared" si="4"/>
        <v>1,132,497</v>
      </c>
      <c r="I72" s="26">
        <v>692935.8480123504</v>
      </c>
      <c r="J72" s="26">
        <v>822182.0636111416</v>
      </c>
      <c r="K72" s="26">
        <v>680437.6071442708</v>
      </c>
      <c r="L72" s="26">
        <v>402699.3232233201</v>
      </c>
      <c r="M72" s="26">
        <v>702912.34806</v>
      </c>
      <c r="N72" s="23" t="str">
        <f t="shared" si="5"/>
        <v>4,641,578</v>
      </c>
      <c r="O72" s="35"/>
    </row>
    <row r="73" ht="15.75" customHeight="1">
      <c r="A73" s="9"/>
      <c r="D73" s="24" t="s">
        <v>29</v>
      </c>
      <c r="E73" s="25">
        <v>276633.4280415702</v>
      </c>
      <c r="F73" s="26">
        <v>181.90060649</v>
      </c>
      <c r="G73" s="26">
        <v>1057607.454998059</v>
      </c>
      <c r="H73" s="22" t="str">
        <f t="shared" si="4"/>
        <v>1,057,789</v>
      </c>
      <c r="I73" s="26">
        <v>675202.5320893107</v>
      </c>
      <c r="J73" s="26">
        <v>649600.0117324804</v>
      </c>
      <c r="K73" s="26">
        <v>820443.0286112</v>
      </c>
      <c r="L73" s="26">
        <v>512701.28003038047</v>
      </c>
      <c r="M73" s="26">
        <v>873124.7212258509</v>
      </c>
      <c r="N73" s="23" t="str">
        <f t="shared" si="5"/>
        <v>4,865,494</v>
      </c>
      <c r="O73" s="35"/>
    </row>
    <row r="74" ht="15.75" customHeight="1">
      <c r="A74" s="9"/>
      <c r="D74" s="24" t="s">
        <v>30</v>
      </c>
      <c r="E74" s="25">
        <v>343241.62420922</v>
      </c>
      <c r="F74" s="26">
        <v>401.62010608</v>
      </c>
      <c r="G74" s="26">
        <v>1150517.1352776994</v>
      </c>
      <c r="H74" s="22" t="str">
        <f t="shared" si="4"/>
        <v>1,150,919</v>
      </c>
      <c r="I74" s="26">
        <v>908943.98183628</v>
      </c>
      <c r="J74" s="26">
        <v>568509.4131488199</v>
      </c>
      <c r="K74" s="26">
        <v>953341.7026630511</v>
      </c>
      <c r="L74" s="26">
        <v>330531.84448432</v>
      </c>
      <c r="M74" s="26">
        <v>802744.6313083693</v>
      </c>
      <c r="N74" s="23" t="str">
        <f t="shared" si="5"/>
        <v>5,058,232</v>
      </c>
      <c r="O74" s="35"/>
    </row>
    <row r="75" ht="15.75" customHeight="1">
      <c r="A75" s="9"/>
      <c r="D75" s="24" t="s">
        <v>31</v>
      </c>
      <c r="E75" s="25">
        <v>361041.04322799074</v>
      </c>
      <c r="F75" s="26">
        <v>0.0</v>
      </c>
      <c r="G75" s="26">
        <v>757762.485328071</v>
      </c>
      <c r="H75" s="22" t="str">
        <f t="shared" si="4"/>
        <v>757,762</v>
      </c>
      <c r="I75" s="26">
        <v>945299.1825443185</v>
      </c>
      <c r="J75" s="26">
        <v>657130.8024160586</v>
      </c>
      <c r="K75" s="26">
        <v>1220276.0445360886</v>
      </c>
      <c r="L75" s="26">
        <v>571022.9539086396</v>
      </c>
      <c r="M75" s="26">
        <v>693218.7101162709</v>
      </c>
      <c r="N75" s="23" t="str">
        <f t="shared" si="5"/>
        <v>5,205,751</v>
      </c>
      <c r="O75" s="35"/>
    </row>
    <row r="76" ht="15.75" customHeight="1">
      <c r="A76" s="9"/>
      <c r="D76" s="24" t="s">
        <v>32</v>
      </c>
      <c r="E76" s="25">
        <v>165889.40112747997</v>
      </c>
      <c r="F76" s="26">
        <v>2784.4735296000003</v>
      </c>
      <c r="G76" s="26">
        <v>748446.6429493693</v>
      </c>
      <c r="H76" s="22" t="str">
        <f t="shared" si="4"/>
        <v>751,231</v>
      </c>
      <c r="I76" s="26">
        <v>558902.34128239</v>
      </c>
      <c r="J76" s="26">
        <v>433833.16514573974</v>
      </c>
      <c r="K76" s="26">
        <v>664958.8911416004</v>
      </c>
      <c r="L76" s="26">
        <v>322196.2484990896</v>
      </c>
      <c r="M76" s="26">
        <v>387173.11609866016</v>
      </c>
      <c r="N76" s="23" t="str">
        <f t="shared" si="5"/>
        <v>3,284,184</v>
      </c>
      <c r="O76" s="35"/>
    </row>
    <row r="77" ht="15.75" customHeight="1">
      <c r="A77" s="9"/>
      <c r="D77" s="24" t="s">
        <v>33</v>
      </c>
      <c r="E77" s="25">
        <v>218042.9052573</v>
      </c>
      <c r="F77" s="26">
        <v>25153.25605065</v>
      </c>
      <c r="G77" s="26">
        <v>484721.5813659301</v>
      </c>
      <c r="H77" s="22" t="str">
        <f t="shared" si="4"/>
        <v>509,875</v>
      </c>
      <c r="I77" s="26">
        <v>563611.8263686902</v>
      </c>
      <c r="J77" s="26">
        <v>542716.6386046404</v>
      </c>
      <c r="K77" s="26">
        <v>724913.8946301286</v>
      </c>
      <c r="L77" s="26">
        <v>408160.9366314403</v>
      </c>
      <c r="M77" s="26">
        <v>509690.37063661026</v>
      </c>
      <c r="N77" s="23" t="str">
        <f t="shared" si="5"/>
        <v>3,477,011</v>
      </c>
      <c r="O77" s="35"/>
      <c r="P77" s="35" t="str">
        <f>AVERAGE(E70:E77)</f>
        <v>266,674</v>
      </c>
      <c r="Q77" s="35" t="str">
        <f t="shared" ref="Q77:W77" si="7">AVERAGE(H70:H77)</f>
        <v>1,053,177</v>
      </c>
      <c r="R77" s="35" t="str">
        <f t="shared" si="7"/>
        <v>864,203</v>
      </c>
      <c r="S77" s="35" t="str">
        <f t="shared" si="7"/>
        <v>728,123</v>
      </c>
      <c r="T77" s="35" t="str">
        <f t="shared" si="7"/>
        <v>881,582</v>
      </c>
      <c r="U77" s="35" t="str">
        <f t="shared" si="7"/>
        <v>475,104</v>
      </c>
      <c r="V77" s="35" t="str">
        <f t="shared" si="7"/>
        <v>662,040</v>
      </c>
      <c r="W77" s="35" t="str">
        <f t="shared" si="7"/>
        <v>4,930,903</v>
      </c>
    </row>
    <row r="78" ht="15.75" customHeight="1">
      <c r="A78" s="36" t="s">
        <v>50</v>
      </c>
      <c r="B78" s="37" t="s">
        <v>48</v>
      </c>
      <c r="C78" s="37" t="s">
        <v>25</v>
      </c>
      <c r="D78" s="24" t="s">
        <v>26</v>
      </c>
      <c r="E78" s="25">
        <v>52829.06554630001</v>
      </c>
      <c r="F78" s="26">
        <v>55390.97483943999</v>
      </c>
      <c r="G78" s="26">
        <v>820881.1811008003</v>
      </c>
      <c r="H78" s="22" t="str">
        <f t="shared" si="4"/>
        <v>876,272</v>
      </c>
      <c r="I78" s="26">
        <v>864926.27638669</v>
      </c>
      <c r="J78" s="26">
        <v>1145931.7640893888</v>
      </c>
      <c r="K78" s="26">
        <v>1211879.1751283093</v>
      </c>
      <c r="L78" s="26">
        <v>594718.5105347906</v>
      </c>
      <c r="M78" s="26">
        <v>1034515.9246427395</v>
      </c>
      <c r="N78" s="23" t="str">
        <f t="shared" si="5"/>
        <v>5,781,073</v>
      </c>
      <c r="O78" s="35"/>
    </row>
    <row r="79" ht="15.75" customHeight="1">
      <c r="A79" s="9"/>
      <c r="D79" s="24" t="s">
        <v>27</v>
      </c>
      <c r="E79" s="25">
        <v>31086.069178379992</v>
      </c>
      <c r="F79" s="26">
        <v>20831.46070176</v>
      </c>
      <c r="G79" s="26">
        <v>508765.88459707977</v>
      </c>
      <c r="H79" s="22" t="str">
        <f t="shared" si="4"/>
        <v>529,597</v>
      </c>
      <c r="I79" s="26">
        <v>721373.0222480806</v>
      </c>
      <c r="J79" s="26">
        <v>873949.8218362015</v>
      </c>
      <c r="K79" s="26">
        <v>634840.3954021106</v>
      </c>
      <c r="L79" s="26">
        <v>515268.00260271993</v>
      </c>
      <c r="M79" s="26">
        <v>981373.5540362115</v>
      </c>
      <c r="N79" s="23" t="str">
        <f t="shared" si="5"/>
        <v>4,287,488</v>
      </c>
      <c r="O79" s="35"/>
    </row>
    <row r="80" ht="15.75" customHeight="1">
      <c r="A80" s="9"/>
      <c r="D80" s="24" t="s">
        <v>28</v>
      </c>
      <c r="E80" s="25">
        <v>16581.44352607</v>
      </c>
      <c r="F80" s="26">
        <v>0.0</v>
      </c>
      <c r="G80" s="26">
        <v>281050.8076672198</v>
      </c>
      <c r="H80" s="22" t="str">
        <f t="shared" si="4"/>
        <v>281,051</v>
      </c>
      <c r="I80" s="26">
        <v>359044.4967977806</v>
      </c>
      <c r="J80" s="26">
        <v>685518.0915606505</v>
      </c>
      <c r="K80" s="26">
        <v>366915.93871719006</v>
      </c>
      <c r="L80" s="26">
        <v>360542.4849579904</v>
      </c>
      <c r="M80" s="26">
        <v>947905.2570228796</v>
      </c>
      <c r="N80" s="23" t="str">
        <f t="shared" si="5"/>
        <v>3,017,559</v>
      </c>
      <c r="O80" s="35"/>
    </row>
    <row r="81" ht="15.75" customHeight="1">
      <c r="A81" s="9"/>
      <c r="D81" s="24" t="s">
        <v>29</v>
      </c>
      <c r="E81" s="25">
        <v>26665.87238198001</v>
      </c>
      <c r="F81" s="26">
        <v>0.0</v>
      </c>
      <c r="G81" s="26">
        <v>454736.63298670016</v>
      </c>
      <c r="H81" s="22" t="str">
        <f t="shared" si="4"/>
        <v>454,737</v>
      </c>
      <c r="I81" s="26">
        <v>341570.83296470996</v>
      </c>
      <c r="J81" s="26">
        <v>1042214.025156881</v>
      </c>
      <c r="K81" s="26">
        <v>521768.90448811045</v>
      </c>
      <c r="L81" s="26">
        <v>493017.85603299056</v>
      </c>
      <c r="M81" s="26">
        <v>1235068.58080032</v>
      </c>
      <c r="N81" s="23" t="str">
        <f t="shared" si="5"/>
        <v>4,115,043</v>
      </c>
      <c r="O81" s="35"/>
    </row>
    <row r="82" ht="15.75" customHeight="1">
      <c r="A82" s="9"/>
      <c r="D82" s="24" t="s">
        <v>30</v>
      </c>
      <c r="E82" s="25">
        <v>189635.84258774007</v>
      </c>
      <c r="F82" s="26">
        <v>3474.19141692</v>
      </c>
      <c r="G82" s="26">
        <v>446594.54146760976</v>
      </c>
      <c r="H82" s="22" t="str">
        <f t="shared" si="4"/>
        <v>450,069</v>
      </c>
      <c r="I82" s="26">
        <v>664047.3590299606</v>
      </c>
      <c r="J82" s="26">
        <v>824686.4545289086</v>
      </c>
      <c r="K82" s="26">
        <v>616072.32026101</v>
      </c>
      <c r="L82" s="26">
        <v>337223.65621573</v>
      </c>
      <c r="M82" s="26">
        <v>1150695.2595998798</v>
      </c>
      <c r="N82" s="23" t="str">
        <f t="shared" si="5"/>
        <v>4,232,430</v>
      </c>
      <c r="O82" s="35"/>
    </row>
    <row r="83" ht="15.75" customHeight="1">
      <c r="A83" s="9"/>
      <c r="D83" s="24" t="s">
        <v>31</v>
      </c>
      <c r="E83" s="25">
        <v>187508.69207803003</v>
      </c>
      <c r="F83" s="26">
        <v>0.0</v>
      </c>
      <c r="G83" s="26">
        <v>427639.2472912199</v>
      </c>
      <c r="H83" s="22" t="str">
        <f t="shared" si="4"/>
        <v>427,639</v>
      </c>
      <c r="I83" s="26">
        <v>1255623.050975371</v>
      </c>
      <c r="J83" s="26">
        <v>1073268.7351589403</v>
      </c>
      <c r="K83" s="26">
        <v>1125980.1448814818</v>
      </c>
      <c r="L83" s="26">
        <v>719344.6778784303</v>
      </c>
      <c r="M83" s="26">
        <v>1050467.0610016924</v>
      </c>
      <c r="N83" s="23" t="str">
        <f t="shared" si="5"/>
        <v>5,839,832</v>
      </c>
      <c r="O83" s="35"/>
    </row>
    <row r="84" ht="15.75" customHeight="1">
      <c r="A84" s="9"/>
      <c r="D84" s="24" t="s">
        <v>32</v>
      </c>
      <c r="E84" s="25">
        <v>70354.04431879</v>
      </c>
      <c r="F84" s="26">
        <v>2784.4735296000003</v>
      </c>
      <c r="G84" s="26">
        <v>772956.65111597</v>
      </c>
      <c r="H84" s="22" t="str">
        <f t="shared" si="4"/>
        <v>775,741</v>
      </c>
      <c r="I84" s="26">
        <v>600303.5755413191</v>
      </c>
      <c r="J84" s="26">
        <v>716645.6901250696</v>
      </c>
      <c r="K84" s="26">
        <v>814031.5876587803</v>
      </c>
      <c r="L84" s="26">
        <v>502145.81809076027</v>
      </c>
      <c r="M84" s="26">
        <v>703452.6088705908</v>
      </c>
      <c r="N84" s="23" t="str">
        <f t="shared" si="5"/>
        <v>4,182,674</v>
      </c>
      <c r="O84" s="35"/>
    </row>
    <row r="85" ht="15.75" customHeight="1">
      <c r="A85" s="9"/>
      <c r="D85" s="24" t="s">
        <v>33</v>
      </c>
      <c r="E85" s="25">
        <v>102875.66867903998</v>
      </c>
      <c r="F85" s="26">
        <v>0.0</v>
      </c>
      <c r="G85" s="26">
        <v>380789.00485602015</v>
      </c>
      <c r="H85" s="22" t="str">
        <f t="shared" si="4"/>
        <v>380,789</v>
      </c>
      <c r="I85" s="26">
        <v>559546.5904061904</v>
      </c>
      <c r="J85" s="26">
        <v>715368.6394406192</v>
      </c>
      <c r="K85" s="26">
        <v>551342.3206838394</v>
      </c>
      <c r="L85" s="26">
        <v>441607.28263078997</v>
      </c>
      <c r="M85" s="26">
        <v>936057.3871389409</v>
      </c>
      <c r="N85" s="23" t="str">
        <f t="shared" si="5"/>
        <v>3,687,587</v>
      </c>
      <c r="O85" s="35"/>
      <c r="P85" s="35" t="str">
        <f>AVERAGE(E78:E85)</f>
        <v>84,692</v>
      </c>
      <c r="Q85" s="35" t="str">
        <f t="shared" ref="Q85:W85" si="8">AVERAGE(H78:H85)</f>
        <v>521,987</v>
      </c>
      <c r="R85" s="35" t="str">
        <f t="shared" si="8"/>
        <v>670,804</v>
      </c>
      <c r="S85" s="35" t="str">
        <f t="shared" si="8"/>
        <v>884,698</v>
      </c>
      <c r="T85" s="35" t="str">
        <f t="shared" si="8"/>
        <v>730,354</v>
      </c>
      <c r="U85" s="35" t="str">
        <f t="shared" si="8"/>
        <v>495,484</v>
      </c>
      <c r="V85" s="35" t="str">
        <f t="shared" si="8"/>
        <v>1,004,942</v>
      </c>
      <c r="W85" s="35" t="str">
        <f t="shared" si="8"/>
        <v>4,392,961</v>
      </c>
    </row>
    <row r="86" ht="15.75" customHeight="1">
      <c r="A86" s="36" t="s">
        <v>51</v>
      </c>
      <c r="B86" s="37" t="s">
        <v>48</v>
      </c>
      <c r="C86" s="37" t="s">
        <v>25</v>
      </c>
      <c r="D86" s="24" t="s">
        <v>26</v>
      </c>
      <c r="E86" s="25">
        <v>87589.45311513999</v>
      </c>
      <c r="F86" s="26">
        <v>497.18370788</v>
      </c>
      <c r="G86" s="26">
        <v>1220599.1493808408</v>
      </c>
      <c r="H86" s="22" t="str">
        <f t="shared" si="4"/>
        <v>1,221,096</v>
      </c>
      <c r="I86" s="26">
        <v>433547.65236045036</v>
      </c>
      <c r="J86" s="26">
        <v>298133.24602976994</v>
      </c>
      <c r="K86" s="26">
        <v>109650.86685544997</v>
      </c>
      <c r="L86" s="26">
        <v>105185.53891945006</v>
      </c>
      <c r="M86" s="26">
        <v>197766.83662207008</v>
      </c>
      <c r="N86" s="23" t="str">
        <f t="shared" si="5"/>
        <v>2,452,970</v>
      </c>
      <c r="O86" s="35"/>
    </row>
    <row r="87" ht="15.75" customHeight="1">
      <c r="A87" s="9"/>
      <c r="D87" s="24" t="s">
        <v>27</v>
      </c>
      <c r="E87" s="25">
        <v>60890.717925150006</v>
      </c>
      <c r="F87" s="26">
        <v>4827.73483889</v>
      </c>
      <c r="G87" s="26">
        <v>555255.4317134005</v>
      </c>
      <c r="H87" s="22" t="str">
        <f t="shared" si="4"/>
        <v>560,083</v>
      </c>
      <c r="I87" s="26">
        <v>362265.96437251015</v>
      </c>
      <c r="J87" s="26">
        <v>241962.80656286984</v>
      </c>
      <c r="K87" s="26">
        <v>136881.72129617998</v>
      </c>
      <c r="L87" s="26">
        <v>122519.69818333004</v>
      </c>
      <c r="M87" s="26">
        <v>235342.95611499005</v>
      </c>
      <c r="N87" s="23" t="str">
        <f t="shared" si="5"/>
        <v>1,719,947</v>
      </c>
      <c r="O87" s="35"/>
    </row>
    <row r="88" ht="15.75" customHeight="1">
      <c r="A88" s="9"/>
      <c r="D88" s="24" t="s">
        <v>28</v>
      </c>
      <c r="E88" s="25">
        <v>7197.09663729</v>
      </c>
      <c r="F88" s="26">
        <v>0.0</v>
      </c>
      <c r="G88" s="26">
        <v>502030.47017935023</v>
      </c>
      <c r="H88" s="22" t="str">
        <f t="shared" si="4"/>
        <v>502,030</v>
      </c>
      <c r="I88" s="26">
        <v>74097.92625027998</v>
      </c>
      <c r="J88" s="26">
        <v>73295.65897404999</v>
      </c>
      <c r="K88" s="26">
        <v>64948.52444428002</v>
      </c>
      <c r="L88" s="26">
        <v>29276.94010495</v>
      </c>
      <c r="M88" s="26">
        <v>146104.18780141</v>
      </c>
      <c r="N88" s="23" t="str">
        <f t="shared" si="5"/>
        <v>896,951</v>
      </c>
      <c r="O88" s="35"/>
    </row>
    <row r="89" ht="15.75" customHeight="1">
      <c r="A89" s="9"/>
      <c r="D89" s="24" t="s">
        <v>29</v>
      </c>
      <c r="E89" s="25">
        <v>28762.029915990002</v>
      </c>
      <c r="F89" s="26">
        <v>0.0</v>
      </c>
      <c r="G89" s="26">
        <v>268677.68262680026</v>
      </c>
      <c r="H89" s="22" t="str">
        <f t="shared" si="4"/>
        <v>268,678</v>
      </c>
      <c r="I89" s="26">
        <v>86141.25494494001</v>
      </c>
      <c r="J89" s="26">
        <v>99946.21646264002</v>
      </c>
      <c r="K89" s="26">
        <v>21610.335222899994</v>
      </c>
      <c r="L89" s="26">
        <v>55644.004626780006</v>
      </c>
      <c r="M89" s="26">
        <v>42032.248248630014</v>
      </c>
      <c r="N89" s="23" t="str">
        <f t="shared" si="5"/>
        <v>602,814</v>
      </c>
      <c r="O89" s="35"/>
    </row>
    <row r="90" ht="15.75" customHeight="1">
      <c r="A90" s="9"/>
      <c r="D90" s="24" t="s">
        <v>30</v>
      </c>
      <c r="E90" s="25">
        <v>6571.763232520001</v>
      </c>
      <c r="F90" s="26">
        <v>0.0</v>
      </c>
      <c r="G90" s="26">
        <v>438634.9876937498</v>
      </c>
      <c r="H90" s="22" t="str">
        <f t="shared" si="4"/>
        <v>438,635</v>
      </c>
      <c r="I90" s="26">
        <v>72621.46937763004</v>
      </c>
      <c r="J90" s="26">
        <v>284463.9878870503</v>
      </c>
      <c r="K90" s="26">
        <v>93043.56912443</v>
      </c>
      <c r="L90" s="26">
        <v>77612.29512716</v>
      </c>
      <c r="M90" s="26">
        <v>96746.70543068</v>
      </c>
      <c r="N90" s="23" t="str">
        <f t="shared" si="5"/>
        <v>1,069,695</v>
      </c>
      <c r="O90" s="35"/>
    </row>
    <row r="91" ht="15.75" customHeight="1">
      <c r="A91" s="9"/>
      <c r="D91" s="24" t="s">
        <v>31</v>
      </c>
      <c r="E91" s="25">
        <v>4563.04230448</v>
      </c>
      <c r="F91" s="26">
        <v>0.0</v>
      </c>
      <c r="G91" s="26">
        <v>155952.38980820007</v>
      </c>
      <c r="H91" s="22" t="str">
        <f t="shared" si="4"/>
        <v>155,952</v>
      </c>
      <c r="I91" s="26">
        <v>142814.54138593003</v>
      </c>
      <c r="J91" s="26">
        <v>163918.95492720988</v>
      </c>
      <c r="K91" s="26">
        <v>132581.74982263998</v>
      </c>
      <c r="L91" s="26">
        <v>43686.53830211</v>
      </c>
      <c r="M91" s="26">
        <v>29627.735579800006</v>
      </c>
      <c r="N91" s="23" t="str">
        <f t="shared" si="5"/>
        <v>673,145</v>
      </c>
      <c r="O91" s="35"/>
    </row>
    <row r="92" ht="15.75" customHeight="1">
      <c r="A92" s="9"/>
      <c r="D92" s="24" t="s">
        <v>32</v>
      </c>
      <c r="E92" s="25">
        <v>11821.44836454</v>
      </c>
      <c r="F92" s="26">
        <v>0.0</v>
      </c>
      <c r="G92" s="26">
        <v>148693.85994193988</v>
      </c>
      <c r="H92" s="22" t="str">
        <f t="shared" si="4"/>
        <v>148,694</v>
      </c>
      <c r="I92" s="26">
        <v>79217.13826973006</v>
      </c>
      <c r="J92" s="26">
        <v>77247.61976766001</v>
      </c>
      <c r="K92" s="26">
        <v>72263.19411583997</v>
      </c>
      <c r="L92" s="26">
        <v>11152.689094600002</v>
      </c>
      <c r="M92" s="26">
        <v>28095.34770635</v>
      </c>
      <c r="N92" s="23" t="str">
        <f t="shared" si="5"/>
        <v>428,491</v>
      </c>
      <c r="O92" s="35"/>
    </row>
    <row r="93" ht="15.75" customHeight="1">
      <c r="A93" s="9"/>
      <c r="D93" s="24" t="s">
        <v>33</v>
      </c>
      <c r="E93" s="25">
        <v>2796.86147081</v>
      </c>
      <c r="F93" s="26">
        <v>0.0</v>
      </c>
      <c r="G93" s="26">
        <v>111796.00614273</v>
      </c>
      <c r="H93" s="22" t="str">
        <f t="shared" si="4"/>
        <v>111,796</v>
      </c>
      <c r="I93" s="26">
        <v>49353.24794330998</v>
      </c>
      <c r="J93" s="26">
        <v>40240.908107459996</v>
      </c>
      <c r="K93" s="26">
        <v>43919.60908161001</v>
      </c>
      <c r="L93" s="26">
        <v>39942.1007698</v>
      </c>
      <c r="M93" s="26">
        <v>2276.55035382</v>
      </c>
      <c r="N93" s="23" t="str">
        <f t="shared" si="5"/>
        <v>290,325</v>
      </c>
      <c r="O93" s="35"/>
      <c r="P93" s="35" t="str">
        <f>AVERAGE(E86:E93)</f>
        <v>26,274</v>
      </c>
      <c r="Q93" s="35" t="str">
        <f t="shared" ref="Q93:W93" si="9">AVERAGE(H86:H93)</f>
        <v>425,871</v>
      </c>
      <c r="R93" s="35" t="str">
        <f t="shared" si="9"/>
        <v>162,507</v>
      </c>
      <c r="S93" s="35" t="str">
        <f t="shared" si="9"/>
        <v>159,901</v>
      </c>
      <c r="T93" s="35" t="str">
        <f t="shared" si="9"/>
        <v>84,362</v>
      </c>
      <c r="U93" s="35" t="str">
        <f t="shared" si="9"/>
        <v>60,627</v>
      </c>
      <c r="V93" s="35" t="str">
        <f t="shared" si="9"/>
        <v>97,249</v>
      </c>
      <c r="W93" s="35" t="str">
        <f t="shared" si="9"/>
        <v>1,016,792</v>
      </c>
    </row>
    <row r="94" ht="15.75" customHeight="1">
      <c r="A94" s="36" t="s">
        <v>52</v>
      </c>
      <c r="B94" s="37" t="s">
        <v>48</v>
      </c>
      <c r="C94" s="37" t="s">
        <v>25</v>
      </c>
      <c r="D94" s="24" t="s">
        <v>26</v>
      </c>
      <c r="E94" s="25">
        <v>182270.59346851998</v>
      </c>
      <c r="F94" s="26">
        <v>2502.0685663100003</v>
      </c>
      <c r="G94" s="26">
        <v>1731106.333328681</v>
      </c>
      <c r="H94" s="22" t="str">
        <f t="shared" si="4"/>
        <v>1,733,608</v>
      </c>
      <c r="I94" s="26">
        <v>805236.1411069586</v>
      </c>
      <c r="J94" s="26">
        <v>848256.0204837213</v>
      </c>
      <c r="K94" s="26">
        <v>611063.3996079569</v>
      </c>
      <c r="L94" s="26">
        <v>256472.2358501199</v>
      </c>
      <c r="M94" s="26">
        <v>398683.1266094401</v>
      </c>
      <c r="N94" s="23" t="str">
        <f t="shared" si="5"/>
        <v>4,835,590</v>
      </c>
      <c r="O94" s="35"/>
    </row>
    <row r="95" ht="15.75" customHeight="1">
      <c r="A95" s="9"/>
      <c r="D95" s="24" t="s">
        <v>27</v>
      </c>
      <c r="E95" s="25">
        <v>108089.41100810995</v>
      </c>
      <c r="F95" s="26">
        <v>20831.46070176</v>
      </c>
      <c r="G95" s="26">
        <v>1368422.4631676006</v>
      </c>
      <c r="H95" s="22" t="str">
        <f t="shared" si="4"/>
        <v>1,389,254</v>
      </c>
      <c r="I95" s="26">
        <v>990156.6846561291</v>
      </c>
      <c r="J95" s="26">
        <v>807914.6617037207</v>
      </c>
      <c r="K95" s="26">
        <v>376194.8535870701</v>
      </c>
      <c r="L95" s="26">
        <v>251584.95577874986</v>
      </c>
      <c r="M95" s="26">
        <v>567462.9764619096</v>
      </c>
      <c r="N95" s="23" t="str">
        <f t="shared" si="5"/>
        <v>4,490,657</v>
      </c>
      <c r="O95" s="35"/>
    </row>
    <row r="96" ht="15.75" customHeight="1">
      <c r="A96" s="9"/>
      <c r="D96" s="24" t="s">
        <v>28</v>
      </c>
      <c r="E96" s="25">
        <v>24634.412236540004</v>
      </c>
      <c r="F96" s="26">
        <v>560.39331852</v>
      </c>
      <c r="G96" s="26">
        <v>435967.7199649197</v>
      </c>
      <c r="H96" s="22" t="str">
        <f t="shared" si="4"/>
        <v>436,528</v>
      </c>
      <c r="I96" s="26">
        <v>190916.5108453699</v>
      </c>
      <c r="J96" s="26">
        <v>210235.09595150992</v>
      </c>
      <c r="K96" s="26">
        <v>72003.22586235004</v>
      </c>
      <c r="L96" s="26">
        <v>19316.89904827</v>
      </c>
      <c r="M96" s="26">
        <v>157266.03337198</v>
      </c>
      <c r="N96" s="23" t="str">
        <f t="shared" si="5"/>
        <v>1,110,900</v>
      </c>
      <c r="O96" s="35"/>
    </row>
    <row r="97" ht="15.75" customHeight="1">
      <c r="A97" s="9"/>
      <c r="D97" s="24" t="s">
        <v>29</v>
      </c>
      <c r="E97" s="25">
        <v>61193.06763726</v>
      </c>
      <c r="F97" s="26">
        <v>0.0</v>
      </c>
      <c r="G97" s="26">
        <v>554726.9025646897</v>
      </c>
      <c r="H97" s="22" t="str">
        <f t="shared" si="4"/>
        <v>554,727</v>
      </c>
      <c r="I97" s="26">
        <v>316189.13508881006</v>
      </c>
      <c r="J97" s="26">
        <v>174653.34530997992</v>
      </c>
      <c r="K97" s="26">
        <v>166213.22982200995</v>
      </c>
      <c r="L97" s="26">
        <v>156241.65179507993</v>
      </c>
      <c r="M97" s="26">
        <v>203918.02446839</v>
      </c>
      <c r="N97" s="23" t="str">
        <f t="shared" si="5"/>
        <v>1,633,135</v>
      </c>
      <c r="O97" s="35"/>
    </row>
    <row r="98" ht="15.75" customHeight="1">
      <c r="A98" s="9"/>
      <c r="D98" s="24" t="s">
        <v>30</v>
      </c>
      <c r="E98" s="25">
        <v>101657.76024911001</v>
      </c>
      <c r="F98" s="26">
        <v>4884.3835168800015</v>
      </c>
      <c r="G98" s="26">
        <v>1382883.2987963283</v>
      </c>
      <c r="H98" s="22" t="str">
        <f t="shared" si="4"/>
        <v>1,387,768</v>
      </c>
      <c r="I98" s="26">
        <v>469334.92604647984</v>
      </c>
      <c r="J98" s="26">
        <v>267914.79716586</v>
      </c>
      <c r="K98" s="26">
        <v>468276.35549497005</v>
      </c>
      <c r="L98" s="26">
        <v>274998.0373779998</v>
      </c>
      <c r="M98" s="26">
        <v>398607.8283084598</v>
      </c>
      <c r="N98" s="23" t="str">
        <f t="shared" si="5"/>
        <v>3,368,557</v>
      </c>
      <c r="O98" s="35"/>
    </row>
    <row r="99" ht="15.75" customHeight="1">
      <c r="A99" s="9"/>
      <c r="D99" s="24" t="s">
        <v>31</v>
      </c>
      <c r="E99" s="25">
        <v>285522.8242410299</v>
      </c>
      <c r="F99" s="26">
        <v>37170.73897152</v>
      </c>
      <c r="G99" s="26">
        <v>2083378.8858500891</v>
      </c>
      <c r="H99" s="22" t="str">
        <f t="shared" si="4"/>
        <v>2,120,550</v>
      </c>
      <c r="I99" s="26">
        <v>1188269.5917430231</v>
      </c>
      <c r="J99" s="26">
        <v>701296.4263849914</v>
      </c>
      <c r="K99" s="26">
        <v>911494.8559002391</v>
      </c>
      <c r="L99" s="26">
        <v>436472.6746165898</v>
      </c>
      <c r="M99" s="26">
        <v>647600.2303702306</v>
      </c>
      <c r="N99" s="23" t="str">
        <f t="shared" si="5"/>
        <v>6,291,206</v>
      </c>
      <c r="O99" s="35"/>
    </row>
    <row r="100" ht="15.75" customHeight="1">
      <c r="A100" s="9"/>
      <c r="D100" s="24" t="s">
        <v>32</v>
      </c>
      <c r="E100" s="25">
        <v>130359.89993381001</v>
      </c>
      <c r="F100" s="26">
        <v>0.0</v>
      </c>
      <c r="G100" s="26">
        <v>952074.1867398098</v>
      </c>
      <c r="H100" s="22" t="str">
        <f t="shared" si="4"/>
        <v>952,074</v>
      </c>
      <c r="I100" s="26">
        <v>434772.93090470997</v>
      </c>
      <c r="J100" s="26">
        <v>388252.6294559798</v>
      </c>
      <c r="K100" s="26">
        <v>247524.42208131016</v>
      </c>
      <c r="L100" s="26">
        <v>139566.55251608984</v>
      </c>
      <c r="M100" s="26">
        <v>216506.31011345985</v>
      </c>
      <c r="N100" s="23" t="str">
        <f t="shared" si="5"/>
        <v>2,509,057</v>
      </c>
      <c r="O100" s="35"/>
    </row>
    <row r="101" ht="15.75" customHeight="1">
      <c r="A101" s="9"/>
      <c r="D101" s="24" t="s">
        <v>33</v>
      </c>
      <c r="E101" s="25">
        <v>46573.02413476</v>
      </c>
      <c r="F101" s="26">
        <v>0.0</v>
      </c>
      <c r="G101" s="26">
        <v>710964.7002054013</v>
      </c>
      <c r="H101" s="22" t="str">
        <f t="shared" si="4"/>
        <v>710,965</v>
      </c>
      <c r="I101" s="26">
        <v>152575.18077673003</v>
      </c>
      <c r="J101" s="26">
        <v>316009.15284261014</v>
      </c>
      <c r="K101" s="26">
        <v>310383.9752857601</v>
      </c>
      <c r="L101" s="26">
        <v>98668.0326584499</v>
      </c>
      <c r="M101" s="26">
        <v>145602.16699179998</v>
      </c>
      <c r="N101" s="23" t="str">
        <f t="shared" si="5"/>
        <v>1,780,776</v>
      </c>
      <c r="O101" s="35"/>
      <c r="P101" s="35" t="str">
        <f>AVERAGE(E94:E101)</f>
        <v>117,538</v>
      </c>
      <c r="Q101" s="35" t="str">
        <f t="shared" ref="Q101:W101" si="10">AVERAGE(H94:H101)</f>
        <v>1,160,684</v>
      </c>
      <c r="R101" s="35" t="str">
        <f t="shared" si="10"/>
        <v>568,431</v>
      </c>
      <c r="S101" s="35" t="str">
        <f t="shared" si="10"/>
        <v>464,317</v>
      </c>
      <c r="T101" s="35" t="str">
        <f t="shared" si="10"/>
        <v>395,394</v>
      </c>
      <c r="U101" s="35" t="str">
        <f t="shared" si="10"/>
        <v>204,165</v>
      </c>
      <c r="V101" s="35" t="str">
        <f t="shared" si="10"/>
        <v>341,956</v>
      </c>
      <c r="W101" s="35" t="str">
        <f t="shared" si="10"/>
        <v>3,252,485</v>
      </c>
    </row>
    <row r="102" ht="15.75" customHeight="1">
      <c r="A102" s="36" t="s">
        <v>53</v>
      </c>
      <c r="B102" s="37" t="s">
        <v>48</v>
      </c>
      <c r="C102" s="37" t="s">
        <v>25</v>
      </c>
      <c r="D102" s="24" t="s">
        <v>26</v>
      </c>
      <c r="E102" s="25">
        <v>0.0</v>
      </c>
      <c r="F102" s="26">
        <v>46101.2803174</v>
      </c>
      <c r="G102" s="26">
        <v>297533.6255286401</v>
      </c>
      <c r="H102" s="22" t="str">
        <f t="shared" si="4"/>
        <v>343,635</v>
      </c>
      <c r="I102" s="26">
        <v>103166.95766797007</v>
      </c>
      <c r="J102" s="26">
        <v>676737.9255928905</v>
      </c>
      <c r="K102" s="26">
        <v>489925.926255051</v>
      </c>
      <c r="L102" s="26">
        <v>90570.59545764005</v>
      </c>
      <c r="M102" s="26">
        <v>56480.512158009995</v>
      </c>
      <c r="N102" s="23" t="str">
        <f t="shared" si="5"/>
        <v>1,760,517</v>
      </c>
      <c r="O102" s="35"/>
    </row>
    <row r="103" ht="15.75" customHeight="1">
      <c r="A103" s="9"/>
      <c r="D103" s="24" t="s">
        <v>27</v>
      </c>
      <c r="E103" s="25">
        <v>0.0</v>
      </c>
      <c r="F103" s="26">
        <v>0.0</v>
      </c>
      <c r="G103" s="26">
        <v>209514.9900598699</v>
      </c>
      <c r="H103" s="22" t="str">
        <f t="shared" si="4"/>
        <v>209,515</v>
      </c>
      <c r="I103" s="26">
        <v>64302.66683948999</v>
      </c>
      <c r="J103" s="26">
        <v>626852.9297558897</v>
      </c>
      <c r="K103" s="26">
        <v>460516.0337726001</v>
      </c>
      <c r="L103" s="26">
        <v>165596.12958841003</v>
      </c>
      <c r="M103" s="26">
        <v>22977.447798590005</v>
      </c>
      <c r="N103" s="23" t="str">
        <f t="shared" si="5"/>
        <v>1,549,760</v>
      </c>
      <c r="O103" s="35"/>
    </row>
    <row r="104" ht="15.75" customHeight="1">
      <c r="A104" s="9"/>
      <c r="D104" s="24" t="s">
        <v>28</v>
      </c>
      <c r="E104" s="25">
        <v>0.0</v>
      </c>
      <c r="F104" s="26">
        <v>0.0</v>
      </c>
      <c r="G104" s="26">
        <v>132373.8194494201</v>
      </c>
      <c r="H104" s="22" t="str">
        <f t="shared" si="4"/>
        <v>132,374</v>
      </c>
      <c r="I104" s="26">
        <v>46048.63656087</v>
      </c>
      <c r="J104" s="26">
        <v>389996.25069389987</v>
      </c>
      <c r="K104" s="26">
        <v>422279.8295692903</v>
      </c>
      <c r="L104" s="26">
        <v>49471.52308191002</v>
      </c>
      <c r="M104" s="26">
        <v>10168.8077027</v>
      </c>
      <c r="N104" s="23" t="str">
        <f t="shared" si="5"/>
        <v>1,050,339</v>
      </c>
      <c r="O104" s="35"/>
    </row>
    <row r="105" ht="15.75" customHeight="1">
      <c r="A105" s="9"/>
      <c r="D105" s="24" t="s">
        <v>29</v>
      </c>
      <c r="E105" s="25">
        <v>0.0</v>
      </c>
      <c r="F105" s="26">
        <v>0.0</v>
      </c>
      <c r="G105" s="26">
        <v>197949.94875608987</v>
      </c>
      <c r="H105" s="22" t="str">
        <f t="shared" si="4"/>
        <v>197,950</v>
      </c>
      <c r="I105" s="26">
        <v>4696.334368980001</v>
      </c>
      <c r="J105" s="26">
        <v>615776.98006023</v>
      </c>
      <c r="K105" s="26">
        <v>214688.64107641016</v>
      </c>
      <c r="L105" s="26">
        <v>35894.86413077</v>
      </c>
      <c r="M105" s="26">
        <v>6899.243582739999</v>
      </c>
      <c r="N105" s="23" t="str">
        <f t="shared" si="5"/>
        <v>1,075,906</v>
      </c>
      <c r="O105" s="35"/>
    </row>
    <row r="106" ht="15.75" customHeight="1">
      <c r="A106" s="9"/>
      <c r="D106" s="24" t="s">
        <v>30</v>
      </c>
      <c r="E106" s="25">
        <v>482.7554586</v>
      </c>
      <c r="F106" s="26">
        <v>0.0</v>
      </c>
      <c r="G106" s="26">
        <v>200855.5222282701</v>
      </c>
      <c r="H106" s="22" t="str">
        <f t="shared" si="4"/>
        <v>200,856</v>
      </c>
      <c r="I106" s="26">
        <v>5609.82023112</v>
      </c>
      <c r="J106" s="26">
        <v>713154.0339906099</v>
      </c>
      <c r="K106" s="26">
        <v>414223.2857662102</v>
      </c>
      <c r="L106" s="26">
        <v>61131.19977777999</v>
      </c>
      <c r="M106" s="26">
        <v>27831.98877039999</v>
      </c>
      <c r="N106" s="23" t="str">
        <f t="shared" si="5"/>
        <v>1,423,289</v>
      </c>
      <c r="O106" s="35"/>
    </row>
    <row r="107" ht="15.75" customHeight="1">
      <c r="A107" s="9"/>
      <c r="D107" s="24" t="s">
        <v>31</v>
      </c>
      <c r="E107" s="25">
        <v>1630.9686013500002</v>
      </c>
      <c r="F107" s="26">
        <v>0.0</v>
      </c>
      <c r="G107" s="26">
        <v>60259.57060628002</v>
      </c>
      <c r="H107" s="22" t="str">
        <f t="shared" si="4"/>
        <v>60,260</v>
      </c>
      <c r="I107" s="26">
        <v>34295.12978219</v>
      </c>
      <c r="J107" s="26">
        <v>493494.04563022964</v>
      </c>
      <c r="K107" s="26">
        <v>650361.3438623403</v>
      </c>
      <c r="L107" s="26">
        <v>33397.14277597001</v>
      </c>
      <c r="M107" s="26">
        <v>14993.182564199995</v>
      </c>
      <c r="N107" s="23" t="str">
        <f t="shared" si="5"/>
        <v>1,288,431</v>
      </c>
      <c r="O107" s="35"/>
    </row>
    <row r="108" ht="15.75" customHeight="1">
      <c r="A108" s="9"/>
      <c r="D108" s="24" t="s">
        <v>32</v>
      </c>
      <c r="E108" s="25">
        <v>0.0</v>
      </c>
      <c r="F108" s="26">
        <v>0.0</v>
      </c>
      <c r="G108" s="26">
        <v>129744.77290409002</v>
      </c>
      <c r="H108" s="22" t="str">
        <f t="shared" si="4"/>
        <v>129,745</v>
      </c>
      <c r="I108" s="26">
        <v>61808.38114457999</v>
      </c>
      <c r="J108" s="26">
        <v>508532.4770407697</v>
      </c>
      <c r="K108" s="26">
        <v>345206.30411176005</v>
      </c>
      <c r="L108" s="26">
        <v>122753.63729086</v>
      </c>
      <c r="M108" s="26">
        <v>33614.22058836999</v>
      </c>
      <c r="N108" s="23" t="str">
        <f t="shared" si="5"/>
        <v>1,201,660</v>
      </c>
      <c r="O108" s="35"/>
    </row>
    <row r="109" ht="15.75" customHeight="1">
      <c r="A109" s="9"/>
      <c r="D109" s="24" t="s">
        <v>33</v>
      </c>
      <c r="E109" s="25">
        <v>0.0</v>
      </c>
      <c r="F109" s="26">
        <v>0.0</v>
      </c>
      <c r="G109" s="26">
        <v>145854.83524873</v>
      </c>
      <c r="H109" s="22" t="str">
        <f t="shared" si="4"/>
        <v>145,855</v>
      </c>
      <c r="I109" s="26">
        <v>27897.57517512</v>
      </c>
      <c r="J109" s="26">
        <v>318140.19174833025</v>
      </c>
      <c r="K109" s="26">
        <v>357172.5343683</v>
      </c>
      <c r="L109" s="26">
        <v>92760.86911141001</v>
      </c>
      <c r="M109" s="26">
        <v>66573.45656946998</v>
      </c>
      <c r="N109" s="23" t="str">
        <f t="shared" si="5"/>
        <v>1,008,399</v>
      </c>
      <c r="O109" s="35"/>
      <c r="P109" s="35" t="str">
        <f>AVERAGE(E102:E109)</f>
        <v>264</v>
      </c>
      <c r="Q109" s="35" t="str">
        <f t="shared" ref="Q109:W109" si="11">AVERAGE(H102:H109)</f>
        <v>177,524</v>
      </c>
      <c r="R109" s="35" t="str">
        <f t="shared" si="11"/>
        <v>43,478</v>
      </c>
      <c r="S109" s="35" t="str">
        <f t="shared" si="11"/>
        <v>542,836</v>
      </c>
      <c r="T109" s="35" t="str">
        <f t="shared" si="11"/>
        <v>419,297</v>
      </c>
      <c r="U109" s="35" t="str">
        <f t="shared" si="11"/>
        <v>81,447</v>
      </c>
      <c r="V109" s="35" t="str">
        <f t="shared" si="11"/>
        <v>29,942</v>
      </c>
      <c r="W109" s="35" t="str">
        <f t="shared" si="11"/>
        <v>1,294,788</v>
      </c>
    </row>
    <row r="110" ht="15.75" customHeight="1">
      <c r="A110" s="36" t="s">
        <v>54</v>
      </c>
      <c r="B110" s="37" t="s">
        <v>48</v>
      </c>
      <c r="C110" s="37" t="s">
        <v>25</v>
      </c>
      <c r="D110" s="24" t="s">
        <v>26</v>
      </c>
      <c r="E110" s="25">
        <v>114049.43730111995</v>
      </c>
      <c r="F110" s="26">
        <v>57071.41462499998</v>
      </c>
      <c r="G110" s="26">
        <v>7875666.508917804</v>
      </c>
      <c r="H110" s="22" t="str">
        <f t="shared" si="4"/>
        <v>7,932,738</v>
      </c>
      <c r="I110" s="26">
        <v>3528892.3656647676</v>
      </c>
      <c r="J110" s="26">
        <v>2765184.6379495473</v>
      </c>
      <c r="K110" s="26">
        <v>1483631.6201045036</v>
      </c>
      <c r="L110" s="26">
        <v>1048233.4591754292</v>
      </c>
      <c r="M110" s="26">
        <v>1814813.4938801134</v>
      </c>
      <c r="N110" s="23" t="str">
        <f t="shared" si="5"/>
        <v>18,687,543</v>
      </c>
      <c r="O110" s="35"/>
    </row>
    <row r="111" ht="15.75" customHeight="1">
      <c r="A111" s="9"/>
      <c r="D111" s="24" t="s">
        <v>27</v>
      </c>
      <c r="E111" s="25">
        <v>109593.16177223003</v>
      </c>
      <c r="F111" s="26">
        <v>20979.3343968</v>
      </c>
      <c r="G111" s="26">
        <v>7248489.200452491</v>
      </c>
      <c r="H111" s="22" t="str">
        <f t="shared" si="4"/>
        <v>7,269,469</v>
      </c>
      <c r="I111" s="26">
        <v>3447678.615930594</v>
      </c>
      <c r="J111" s="26">
        <v>2848959.105820336</v>
      </c>
      <c r="K111" s="26">
        <v>1446766.136278741</v>
      </c>
      <c r="L111" s="26">
        <v>1411267.8144939041</v>
      </c>
      <c r="M111" s="26">
        <v>2059053.0569418482</v>
      </c>
      <c r="N111" s="23" t="str">
        <f t="shared" si="5"/>
        <v>18,592,786</v>
      </c>
      <c r="O111" s="35"/>
    </row>
    <row r="112" ht="15.75" customHeight="1">
      <c r="A112" s="9"/>
      <c r="D112" s="24" t="s">
        <v>28</v>
      </c>
      <c r="E112" s="25">
        <v>55997.000500120026</v>
      </c>
      <c r="F112" s="26">
        <v>12712.775292280001</v>
      </c>
      <c r="G112" s="26">
        <v>6584291.330060899</v>
      </c>
      <c r="H112" s="22" t="str">
        <f t="shared" si="4"/>
        <v>6,597,004</v>
      </c>
      <c r="I112" s="26">
        <v>2520667.948480465</v>
      </c>
      <c r="J112" s="26">
        <v>3626375.5165642123</v>
      </c>
      <c r="K112" s="26">
        <v>970105.1464235283</v>
      </c>
      <c r="L112" s="26">
        <v>979911.0018410016</v>
      </c>
      <c r="M112" s="26">
        <v>1835548.6447985924</v>
      </c>
      <c r="N112" s="23" t="str">
        <f t="shared" si="5"/>
        <v>16,585,609</v>
      </c>
      <c r="O112" s="35"/>
    </row>
    <row r="113" ht="15.75" customHeight="1">
      <c r="A113" s="9"/>
      <c r="D113" s="24" t="s">
        <v>29</v>
      </c>
      <c r="E113" s="25">
        <v>140146.24780940992</v>
      </c>
      <c r="F113" s="26">
        <v>19416.166982320003</v>
      </c>
      <c r="G113" s="26">
        <v>7002732.472111652</v>
      </c>
      <c r="H113" s="22" t="str">
        <f t="shared" si="4"/>
        <v>7,022,149</v>
      </c>
      <c r="I113" s="26">
        <v>2905558.232403589</v>
      </c>
      <c r="J113" s="26">
        <v>2670041.5137442723</v>
      </c>
      <c r="K113" s="26">
        <v>860814.8618331198</v>
      </c>
      <c r="L113" s="26">
        <v>1021501.1957062901</v>
      </c>
      <c r="M113" s="26">
        <v>1860069.3381764726</v>
      </c>
      <c r="N113" s="23" t="str">
        <f t="shared" si="5"/>
        <v>16,480,280</v>
      </c>
      <c r="O113" s="35"/>
    </row>
    <row r="114" ht="15.75" customHeight="1">
      <c r="A114" s="9"/>
      <c r="D114" s="24" t="s">
        <v>30</v>
      </c>
      <c r="E114" s="25">
        <v>177261.86511365</v>
      </c>
      <c r="F114" s="26">
        <v>3875.8115230000003</v>
      </c>
      <c r="G114" s="26">
        <v>6405175.861310829</v>
      </c>
      <c r="H114" s="22" t="str">
        <f t="shared" si="4"/>
        <v>6,409,052</v>
      </c>
      <c r="I114" s="26">
        <v>2313412.764347537</v>
      </c>
      <c r="J114" s="26">
        <v>1889022.4757694278</v>
      </c>
      <c r="K114" s="26">
        <v>810787.4623073677</v>
      </c>
      <c r="L114" s="26">
        <v>782102.0016072384</v>
      </c>
      <c r="M114" s="26">
        <v>1905983.3218875793</v>
      </c>
      <c r="N114" s="23" t="str">
        <f t="shared" si="5"/>
        <v>14,287,622</v>
      </c>
      <c r="O114" s="35"/>
    </row>
    <row r="115" ht="15.75" customHeight="1">
      <c r="A115" s="9"/>
      <c r="D115" s="24" t="s">
        <v>31</v>
      </c>
      <c r="E115" s="25">
        <v>150543.36487564995</v>
      </c>
      <c r="F115" s="26">
        <v>0.0</v>
      </c>
      <c r="G115" s="26">
        <v>7064801.220266922</v>
      </c>
      <c r="H115" s="22" t="str">
        <f t="shared" si="4"/>
        <v>7,064,801</v>
      </c>
      <c r="I115" s="26">
        <v>2234713.8040715195</v>
      </c>
      <c r="J115" s="26">
        <v>2051702.8872106406</v>
      </c>
      <c r="K115" s="26">
        <v>942667.3720973693</v>
      </c>
      <c r="L115" s="26">
        <v>1051407.4617778196</v>
      </c>
      <c r="M115" s="26">
        <v>1484016.2019673963</v>
      </c>
      <c r="N115" s="23" t="str">
        <f t="shared" si="5"/>
        <v>14,979,852</v>
      </c>
      <c r="O115" s="35"/>
    </row>
    <row r="116" ht="15.75" customHeight="1">
      <c r="A116" s="9"/>
      <c r="D116" s="24" t="s">
        <v>32</v>
      </c>
      <c r="E116" s="25">
        <v>211215.9499231501</v>
      </c>
      <c r="F116" s="26">
        <v>9689.4548353</v>
      </c>
      <c r="G116" s="26">
        <v>5699283.609458222</v>
      </c>
      <c r="H116" s="22" t="str">
        <f t="shared" si="4"/>
        <v>5,708,973</v>
      </c>
      <c r="I116" s="26">
        <v>2295840.4693155787</v>
      </c>
      <c r="J116" s="26">
        <v>1552647.9519110606</v>
      </c>
      <c r="K116" s="26">
        <v>725354.9574223097</v>
      </c>
      <c r="L116" s="26">
        <v>637871.1172174889</v>
      </c>
      <c r="M116" s="26">
        <v>1037465.7848703206</v>
      </c>
      <c r="N116" s="23" t="str">
        <f t="shared" si="5"/>
        <v>12,169,369</v>
      </c>
      <c r="O116" s="35"/>
    </row>
    <row r="117" ht="15.75" customHeight="1">
      <c r="A117" s="9"/>
      <c r="D117" s="24" t="s">
        <v>33</v>
      </c>
      <c r="E117" s="25">
        <v>100780.80931313003</v>
      </c>
      <c r="F117" s="26">
        <v>10450.05440828</v>
      </c>
      <c r="G117" s="26">
        <v>5930376.429395936</v>
      </c>
      <c r="H117" s="22" t="str">
        <f t="shared" si="4"/>
        <v>5,940,826</v>
      </c>
      <c r="I117" s="26">
        <v>1582858.3238470487</v>
      </c>
      <c r="J117" s="26">
        <v>1406118.595424211</v>
      </c>
      <c r="K117" s="26">
        <v>451593.4949268205</v>
      </c>
      <c r="L117" s="26">
        <v>677779.4209000779</v>
      </c>
      <c r="M117" s="26">
        <v>1538981.3600008185</v>
      </c>
      <c r="N117" s="23" t="str">
        <f t="shared" si="5"/>
        <v>11,698,938</v>
      </c>
      <c r="O117" s="35"/>
      <c r="P117" s="35" t="str">
        <f>AVERAGE(E110:E117)</f>
        <v>132,448</v>
      </c>
      <c r="Q117" s="35" t="str">
        <f t="shared" ref="Q117:W117" si="12">AVERAGE(H110:H117)</f>
        <v>6,743,126</v>
      </c>
      <c r="R117" s="35" t="str">
        <f t="shared" si="12"/>
        <v>2,603,703</v>
      </c>
      <c r="S117" s="35" t="str">
        <f t="shared" si="12"/>
        <v>2,351,257</v>
      </c>
      <c r="T117" s="35" t="str">
        <f t="shared" si="12"/>
        <v>961,465</v>
      </c>
      <c r="U117" s="35" t="str">
        <f t="shared" si="12"/>
        <v>951,259</v>
      </c>
      <c r="V117" s="35" t="str">
        <f t="shared" si="12"/>
        <v>1,691,991</v>
      </c>
      <c r="W117" s="35" t="str">
        <f t="shared" si="12"/>
        <v>15,435,250</v>
      </c>
    </row>
    <row r="118" ht="15.75" customHeight="1">
      <c r="A118" s="36" t="s">
        <v>55</v>
      </c>
      <c r="B118" s="37" t="s">
        <v>48</v>
      </c>
      <c r="C118" s="37" t="s">
        <v>25</v>
      </c>
      <c r="D118" s="24" t="s">
        <v>26</v>
      </c>
      <c r="E118" s="25">
        <v>0.0</v>
      </c>
      <c r="F118" s="26">
        <v>0.0</v>
      </c>
      <c r="G118" s="26">
        <v>9406.073744020001</v>
      </c>
      <c r="H118" s="22" t="str">
        <f t="shared" si="4"/>
        <v>9,406</v>
      </c>
      <c r="I118" s="26">
        <v>1898.1576346000002</v>
      </c>
      <c r="J118" s="26">
        <v>0.0</v>
      </c>
      <c r="K118" s="26">
        <v>0.0</v>
      </c>
      <c r="L118" s="26">
        <v>131303.67750104005</v>
      </c>
      <c r="M118" s="26">
        <v>156911.80310552008</v>
      </c>
      <c r="N118" s="23" t="str">
        <f t="shared" si="5"/>
        <v>299,520</v>
      </c>
      <c r="O118" s="35"/>
    </row>
    <row r="119" ht="15.75" customHeight="1">
      <c r="A119" s="9"/>
      <c r="D119" s="24" t="s">
        <v>27</v>
      </c>
      <c r="E119" s="25">
        <v>0.0</v>
      </c>
      <c r="F119" s="26">
        <v>0.0</v>
      </c>
      <c r="G119" s="26">
        <v>0.0</v>
      </c>
      <c r="H119" s="22" t="str">
        <f t="shared" si="4"/>
        <v>0</v>
      </c>
      <c r="I119" s="26">
        <v>4904.977556000001</v>
      </c>
      <c r="J119" s="26">
        <v>0.0</v>
      </c>
      <c r="K119" s="26">
        <v>0.0</v>
      </c>
      <c r="L119" s="26">
        <v>184956.36472071006</v>
      </c>
      <c r="M119" s="26">
        <v>260631.34787748006</v>
      </c>
      <c r="N119" s="23" t="str">
        <f t="shared" si="5"/>
        <v>450,493</v>
      </c>
      <c r="O119" s="35"/>
    </row>
    <row r="120" ht="15.75" customHeight="1">
      <c r="A120" s="9"/>
      <c r="D120" s="24" t="s">
        <v>28</v>
      </c>
      <c r="E120" s="25">
        <v>0.0</v>
      </c>
      <c r="F120" s="26">
        <v>0.0</v>
      </c>
      <c r="G120" s="26">
        <v>0.0</v>
      </c>
      <c r="H120" s="22" t="str">
        <f t="shared" si="4"/>
        <v>0</v>
      </c>
      <c r="I120" s="26">
        <v>0.0</v>
      </c>
      <c r="J120" s="26">
        <v>0.0</v>
      </c>
      <c r="K120" s="26">
        <v>759.8830624</v>
      </c>
      <c r="L120" s="26">
        <v>65315.854529009994</v>
      </c>
      <c r="M120" s="26">
        <v>194846.70028735</v>
      </c>
      <c r="N120" s="23" t="str">
        <f t="shared" si="5"/>
        <v>260,922</v>
      </c>
      <c r="O120" s="35"/>
    </row>
    <row r="121" ht="15.75" customHeight="1">
      <c r="A121" s="9"/>
      <c r="D121" s="24" t="s">
        <v>29</v>
      </c>
      <c r="E121" s="25">
        <v>0.0</v>
      </c>
      <c r="F121" s="26">
        <v>0.0</v>
      </c>
      <c r="G121" s="26">
        <v>8235.85603203</v>
      </c>
      <c r="H121" s="22" t="str">
        <f t="shared" si="4"/>
        <v>8,236</v>
      </c>
      <c r="I121" s="26">
        <v>0.0</v>
      </c>
      <c r="J121" s="26">
        <v>0.0</v>
      </c>
      <c r="K121" s="26">
        <v>1982.2632987799998</v>
      </c>
      <c r="L121" s="26">
        <v>55162.12463956</v>
      </c>
      <c r="M121" s="26">
        <v>372498.00679090957</v>
      </c>
      <c r="N121" s="23" t="str">
        <f t="shared" si="5"/>
        <v>437,878</v>
      </c>
      <c r="O121" s="35"/>
    </row>
    <row r="122" ht="15.75" customHeight="1">
      <c r="A122" s="9"/>
      <c r="D122" s="24" t="s">
        <v>30</v>
      </c>
      <c r="E122" s="25">
        <v>573.81333052</v>
      </c>
      <c r="F122" s="26">
        <v>0.0</v>
      </c>
      <c r="G122" s="26">
        <v>0.0</v>
      </c>
      <c r="H122" s="22" t="str">
        <f t="shared" si="4"/>
        <v>0</v>
      </c>
      <c r="I122" s="26">
        <v>1012.8949764600002</v>
      </c>
      <c r="J122" s="26">
        <v>772.3131222000001</v>
      </c>
      <c r="K122" s="26">
        <v>0.0</v>
      </c>
      <c r="L122" s="26">
        <v>79190.32323902</v>
      </c>
      <c r="M122" s="26">
        <v>271316.15440234</v>
      </c>
      <c r="N122" s="23" t="str">
        <f t="shared" si="5"/>
        <v>352,865</v>
      </c>
      <c r="O122" s="35"/>
    </row>
    <row r="123" ht="15.75" customHeight="1">
      <c r="A123" s="9"/>
      <c r="D123" s="24" t="s">
        <v>31</v>
      </c>
      <c r="E123" s="25">
        <v>0.0</v>
      </c>
      <c r="F123" s="26">
        <v>0.0</v>
      </c>
      <c r="G123" s="26">
        <v>7532.409504</v>
      </c>
      <c r="H123" s="22" t="str">
        <f t="shared" si="4"/>
        <v>7,532</v>
      </c>
      <c r="I123" s="26">
        <v>0.0</v>
      </c>
      <c r="J123" s="26">
        <v>0.0</v>
      </c>
      <c r="K123" s="26">
        <v>1928.7183163799998</v>
      </c>
      <c r="L123" s="26">
        <v>105427.33435777</v>
      </c>
      <c r="M123" s="26">
        <v>169444.25026583998</v>
      </c>
      <c r="N123" s="23" t="str">
        <f t="shared" si="5"/>
        <v>284,333</v>
      </c>
      <c r="O123" s="35"/>
    </row>
    <row r="124" ht="15.75" customHeight="1">
      <c r="A124" s="9"/>
      <c r="D124" s="24" t="s">
        <v>32</v>
      </c>
      <c r="E124" s="25">
        <v>0.0</v>
      </c>
      <c r="F124" s="26">
        <v>0.0</v>
      </c>
      <c r="G124" s="26">
        <v>0.0</v>
      </c>
      <c r="H124" s="22" t="str">
        <f t="shared" si="4"/>
        <v>0</v>
      </c>
      <c r="I124" s="26">
        <v>1177.250557</v>
      </c>
      <c r="J124" s="26">
        <v>0.0</v>
      </c>
      <c r="K124" s="26">
        <v>0.0</v>
      </c>
      <c r="L124" s="26">
        <v>12847.87560872</v>
      </c>
      <c r="M124" s="26">
        <v>101486.69439912002</v>
      </c>
      <c r="N124" s="23" t="str">
        <f t="shared" si="5"/>
        <v>115,512</v>
      </c>
      <c r="O124" s="35"/>
    </row>
    <row r="125" ht="15.75" customHeight="1">
      <c r="A125" s="9"/>
      <c r="D125" s="24" t="s">
        <v>33</v>
      </c>
      <c r="E125" s="25">
        <v>0.0</v>
      </c>
      <c r="F125" s="26">
        <v>9131.429117680003</v>
      </c>
      <c r="G125" s="26">
        <v>1400.6991299000001</v>
      </c>
      <c r="H125" s="22" t="str">
        <f t="shared" si="4"/>
        <v>10,532</v>
      </c>
      <c r="I125" s="26">
        <v>0.0</v>
      </c>
      <c r="J125" s="26">
        <v>0.0</v>
      </c>
      <c r="K125" s="26">
        <v>1300.3828768</v>
      </c>
      <c r="L125" s="26">
        <v>16384.610160719996</v>
      </c>
      <c r="M125" s="26">
        <v>369777.6689673301</v>
      </c>
      <c r="N125" s="23" t="str">
        <f t="shared" si="5"/>
        <v>397,995</v>
      </c>
      <c r="O125" s="35"/>
      <c r="P125" s="35" t="str">
        <f>AVERAGE(E118:E125)</f>
        <v>72</v>
      </c>
      <c r="Q125" s="35" t="str">
        <f t="shared" ref="Q125:W125" si="13">AVERAGE(H118:H125)</f>
        <v>4,463</v>
      </c>
      <c r="R125" s="35" t="str">
        <f t="shared" si="13"/>
        <v>1,124</v>
      </c>
      <c r="S125" s="35" t="str">
        <f t="shared" si="13"/>
        <v>97</v>
      </c>
      <c r="T125" s="35" t="str">
        <f t="shared" si="13"/>
        <v>746</v>
      </c>
      <c r="U125" s="35" t="str">
        <f t="shared" si="13"/>
        <v>81,324</v>
      </c>
      <c r="V125" s="35" t="str">
        <f t="shared" si="13"/>
        <v>237,114</v>
      </c>
      <c r="W125" s="35" t="str">
        <f t="shared" si="13"/>
        <v>324,940</v>
      </c>
    </row>
    <row r="126" ht="15.75" customHeight="1">
      <c r="A126" s="36" t="s">
        <v>56</v>
      </c>
      <c r="B126" s="37" t="s">
        <v>48</v>
      </c>
      <c r="C126" s="37" t="s">
        <v>25</v>
      </c>
      <c r="D126" s="24" t="s">
        <v>26</v>
      </c>
      <c r="E126" s="25">
        <v>0.0</v>
      </c>
      <c r="F126" s="26">
        <v>46101.2803174</v>
      </c>
      <c r="G126" s="26">
        <v>466004.97705986997</v>
      </c>
      <c r="H126" s="22" t="str">
        <f t="shared" si="4"/>
        <v>512,106</v>
      </c>
      <c r="I126" s="26">
        <v>559275.1044512498</v>
      </c>
      <c r="J126" s="26">
        <v>463081.4688886807</v>
      </c>
      <c r="K126" s="26">
        <v>348694.7283817013</v>
      </c>
      <c r="L126" s="26">
        <v>338268.09739903006</v>
      </c>
      <c r="M126" s="26">
        <v>457098.47911762</v>
      </c>
      <c r="N126" s="23" t="str">
        <f t="shared" si="5"/>
        <v>2,678,524</v>
      </c>
      <c r="O126" s="35"/>
    </row>
    <row r="127" ht="15.75" customHeight="1">
      <c r="A127" s="9"/>
      <c r="D127" s="24" t="s">
        <v>27</v>
      </c>
      <c r="E127" s="25">
        <v>7695.2454754400005</v>
      </c>
      <c r="F127" s="26">
        <v>0.0</v>
      </c>
      <c r="G127" s="26">
        <v>515722.5720245297</v>
      </c>
      <c r="H127" s="22" t="str">
        <f t="shared" si="4"/>
        <v>515,723</v>
      </c>
      <c r="I127" s="26">
        <v>594731.0043616506</v>
      </c>
      <c r="J127" s="26">
        <v>464425.48978019995</v>
      </c>
      <c r="K127" s="26">
        <v>272119.46476610046</v>
      </c>
      <c r="L127" s="26">
        <v>347684.89655431005</v>
      </c>
      <c r="M127" s="26">
        <v>467807.2330746501</v>
      </c>
      <c r="N127" s="23" t="str">
        <f t="shared" si="5"/>
        <v>2,670,186</v>
      </c>
      <c r="O127" s="35"/>
    </row>
    <row r="128" ht="15.75" customHeight="1">
      <c r="A128" s="9"/>
      <c r="D128" s="24" t="s">
        <v>28</v>
      </c>
      <c r="E128" s="25">
        <v>1757.0345832899998</v>
      </c>
      <c r="F128" s="26">
        <v>0.0</v>
      </c>
      <c r="G128" s="26">
        <v>222530.0023807499</v>
      </c>
      <c r="H128" s="22" t="str">
        <f t="shared" si="4"/>
        <v>222,530</v>
      </c>
      <c r="I128" s="26">
        <v>242613.2178080697</v>
      </c>
      <c r="J128" s="26">
        <v>128574.06495145003</v>
      </c>
      <c r="K128" s="26">
        <v>94902.34219186007</v>
      </c>
      <c r="L128" s="26">
        <v>260796.9384349</v>
      </c>
      <c r="M128" s="26">
        <v>314214.1787486898</v>
      </c>
      <c r="N128" s="23" t="str">
        <f t="shared" si="5"/>
        <v>1,265,388</v>
      </c>
      <c r="O128" s="35"/>
    </row>
    <row r="129" ht="15.75" customHeight="1">
      <c r="A129" s="9"/>
      <c r="D129" s="24" t="s">
        <v>29</v>
      </c>
      <c r="E129" s="25">
        <v>6994.02360888</v>
      </c>
      <c r="F129" s="26">
        <v>0.0</v>
      </c>
      <c r="G129" s="26">
        <v>235092.82683049998</v>
      </c>
      <c r="H129" s="22" t="str">
        <f t="shared" si="4"/>
        <v>235,093</v>
      </c>
      <c r="I129" s="26">
        <v>167044.42090030995</v>
      </c>
      <c r="J129" s="26">
        <v>137530.3141227</v>
      </c>
      <c r="K129" s="26">
        <v>150315.22044946995</v>
      </c>
      <c r="L129" s="26">
        <v>254710.63930318</v>
      </c>
      <c r="M129" s="26">
        <v>267533.50256704015</v>
      </c>
      <c r="N129" s="23" t="str">
        <f t="shared" si="5"/>
        <v>1,219,221</v>
      </c>
      <c r="O129" s="35"/>
    </row>
    <row r="130" ht="15.75" customHeight="1">
      <c r="A130" s="9"/>
      <c r="D130" s="24" t="s">
        <v>30</v>
      </c>
      <c r="E130" s="25">
        <v>6703.593808579999</v>
      </c>
      <c r="F130" s="26">
        <v>0.0</v>
      </c>
      <c r="G130" s="26">
        <v>389250.56677828997</v>
      </c>
      <c r="H130" s="22" t="str">
        <f t="shared" si="4"/>
        <v>389,251</v>
      </c>
      <c r="I130" s="26">
        <v>255807.8370514501</v>
      </c>
      <c r="J130" s="26">
        <v>90803.09467517</v>
      </c>
      <c r="K130" s="26">
        <v>255994.03102293005</v>
      </c>
      <c r="L130" s="26">
        <v>292526.0513237897</v>
      </c>
      <c r="M130" s="26">
        <v>384134.1234959994</v>
      </c>
      <c r="N130" s="23" t="str">
        <f t="shared" si="5"/>
        <v>1,675,219</v>
      </c>
      <c r="O130" s="35"/>
    </row>
    <row r="131" ht="15.75" customHeight="1">
      <c r="A131" s="9"/>
      <c r="D131" s="24" t="s">
        <v>31</v>
      </c>
      <c r="E131" s="25">
        <v>1399.3493779199998</v>
      </c>
      <c r="F131" s="26">
        <v>0.0</v>
      </c>
      <c r="G131" s="26">
        <v>794610.092595339</v>
      </c>
      <c r="H131" s="22" t="str">
        <f t="shared" si="4"/>
        <v>794,610</v>
      </c>
      <c r="I131" s="26">
        <v>180478.98193926</v>
      </c>
      <c r="J131" s="26">
        <v>103040.62021658999</v>
      </c>
      <c r="K131" s="26">
        <v>126455.01196028996</v>
      </c>
      <c r="L131" s="26">
        <v>249965.74451044996</v>
      </c>
      <c r="M131" s="26">
        <v>226654.67298505997</v>
      </c>
      <c r="N131" s="23" t="str">
        <f t="shared" si="5"/>
        <v>1,682,604</v>
      </c>
      <c r="O131" s="35"/>
    </row>
    <row r="132" ht="15.75" customHeight="1">
      <c r="A132" s="9"/>
      <c r="D132" s="24" t="s">
        <v>32</v>
      </c>
      <c r="E132" s="25">
        <v>18362.78327454</v>
      </c>
      <c r="F132" s="26">
        <v>0.0</v>
      </c>
      <c r="G132" s="26">
        <v>178862.61328900003</v>
      </c>
      <c r="H132" s="22" t="str">
        <f t="shared" si="4"/>
        <v>178,863</v>
      </c>
      <c r="I132" s="26">
        <v>205143.82628388007</v>
      </c>
      <c r="J132" s="26">
        <v>20847.27593218</v>
      </c>
      <c r="K132" s="26">
        <v>98863.84690646</v>
      </c>
      <c r="L132" s="26">
        <v>176050.38632818995</v>
      </c>
      <c r="M132" s="26">
        <v>77169.89146859</v>
      </c>
      <c r="N132" s="23" t="str">
        <f t="shared" si="5"/>
        <v>775,301</v>
      </c>
      <c r="O132" s="35"/>
    </row>
    <row r="133" ht="15.75" customHeight="1">
      <c r="A133" s="9"/>
      <c r="D133" s="24" t="s">
        <v>33</v>
      </c>
      <c r="E133" s="25">
        <v>34174.74213408</v>
      </c>
      <c r="F133" s="26">
        <v>0.0</v>
      </c>
      <c r="G133" s="26">
        <v>148810.53879572998</v>
      </c>
      <c r="H133" s="22" t="str">
        <f t="shared" si="4"/>
        <v>148,811</v>
      </c>
      <c r="I133" s="26">
        <v>181591.25534117012</v>
      </c>
      <c r="J133" s="26">
        <v>76072.18209992</v>
      </c>
      <c r="K133" s="26">
        <v>118245.70334223009</v>
      </c>
      <c r="L133" s="26">
        <v>182353.57204339</v>
      </c>
      <c r="M133" s="26">
        <v>217644.2716123301</v>
      </c>
      <c r="N133" s="23" t="str">
        <f t="shared" si="5"/>
        <v>958,892</v>
      </c>
      <c r="O133" s="35"/>
      <c r="P133" s="35" t="str">
        <f>AVERAGE(E126:E133)</f>
        <v>9,636</v>
      </c>
      <c r="Q133" s="35" t="str">
        <f t="shared" ref="Q133:W133" si="14">AVERAGE(H126:H133)</f>
        <v>374,623</v>
      </c>
      <c r="R133" s="35" t="str">
        <f t="shared" si="14"/>
        <v>298,336</v>
      </c>
      <c r="S133" s="35" t="str">
        <f t="shared" si="14"/>
        <v>185,547</v>
      </c>
      <c r="T133" s="35" t="str">
        <f t="shared" si="14"/>
        <v>183,199</v>
      </c>
      <c r="U133" s="35" t="str">
        <f t="shared" si="14"/>
        <v>262,795</v>
      </c>
      <c r="V133" s="35" t="str">
        <f t="shared" si="14"/>
        <v>301,532</v>
      </c>
      <c r="W133" s="35" t="str">
        <f t="shared" si="14"/>
        <v>1,615,667</v>
      </c>
    </row>
    <row r="134" ht="15.75" customHeight="1">
      <c r="A134" s="36" t="s">
        <v>57</v>
      </c>
      <c r="B134" s="37" t="s">
        <v>48</v>
      </c>
      <c r="C134" s="37" t="s">
        <v>25</v>
      </c>
      <c r="D134" s="24" t="s">
        <v>26</v>
      </c>
      <c r="E134" s="25">
        <v>0.0</v>
      </c>
      <c r="F134" s="26">
        <v>52805.09882135999</v>
      </c>
      <c r="G134" s="26">
        <v>1532529.581606024</v>
      </c>
      <c r="H134" s="22" t="str">
        <f t="shared" si="4"/>
        <v>1,585,335</v>
      </c>
      <c r="I134" s="26">
        <v>465958.76195896044</v>
      </c>
      <c r="J134" s="26">
        <v>1299911.738009499</v>
      </c>
      <c r="K134" s="26">
        <v>438786.76334812056</v>
      </c>
      <c r="L134" s="26">
        <v>119750.19981448002</v>
      </c>
      <c r="M134" s="26">
        <v>510720.9336896396</v>
      </c>
      <c r="N134" s="23" t="str">
        <f t="shared" si="5"/>
        <v>4,420,463</v>
      </c>
      <c r="O134" s="35"/>
    </row>
    <row r="135" ht="15.75" customHeight="1">
      <c r="A135" s="9"/>
      <c r="D135" s="24" t="s">
        <v>27</v>
      </c>
      <c r="E135" s="25">
        <v>2021.2148510399998</v>
      </c>
      <c r="F135" s="26">
        <v>0.0</v>
      </c>
      <c r="G135" s="26">
        <v>1039897.8696814612</v>
      </c>
      <c r="H135" s="22" t="str">
        <f t="shared" si="4"/>
        <v>1,039,898</v>
      </c>
      <c r="I135" s="26">
        <v>343495.71330971044</v>
      </c>
      <c r="J135" s="26">
        <v>1200632.4916118027</v>
      </c>
      <c r="K135" s="26">
        <v>374485.11868846044</v>
      </c>
      <c r="L135" s="26">
        <v>161653.62010839995</v>
      </c>
      <c r="M135" s="26">
        <v>187553.39114943007</v>
      </c>
      <c r="N135" s="23" t="str">
        <f t="shared" si="5"/>
        <v>3,309,739</v>
      </c>
      <c r="O135" s="35"/>
    </row>
    <row r="136" ht="15.75" customHeight="1">
      <c r="A136" s="9"/>
      <c r="D136" s="24" t="s">
        <v>28</v>
      </c>
      <c r="E136" s="25">
        <v>0.0</v>
      </c>
      <c r="F136" s="26">
        <v>0.0</v>
      </c>
      <c r="G136" s="26">
        <v>976811.3309353595</v>
      </c>
      <c r="H136" s="22" t="str">
        <f t="shared" si="4"/>
        <v>976,811</v>
      </c>
      <c r="I136" s="26">
        <v>186200.72180457012</v>
      </c>
      <c r="J136" s="26">
        <v>1469525.1980444607</v>
      </c>
      <c r="K136" s="26">
        <v>244210.95760329944</v>
      </c>
      <c r="L136" s="26">
        <v>110926.00997444996</v>
      </c>
      <c r="M136" s="26">
        <v>212786.09061571</v>
      </c>
      <c r="N136" s="23" t="str">
        <f t="shared" si="5"/>
        <v>3,200,460</v>
      </c>
      <c r="O136" s="35"/>
    </row>
    <row r="137" ht="15.75" customHeight="1">
      <c r="A137" s="9"/>
      <c r="D137" s="24" t="s">
        <v>29</v>
      </c>
      <c r="E137" s="25">
        <v>0.0</v>
      </c>
      <c r="F137" s="26">
        <v>0.0</v>
      </c>
      <c r="G137" s="26">
        <v>779288.0465145991</v>
      </c>
      <c r="H137" s="22" t="str">
        <f t="shared" si="4"/>
        <v>779,288</v>
      </c>
      <c r="I137" s="26">
        <v>267772.7326032102</v>
      </c>
      <c r="J137" s="26">
        <v>704980.0763837999</v>
      </c>
      <c r="K137" s="26">
        <v>105353.06989325007</v>
      </c>
      <c r="L137" s="26">
        <v>88497.95814030999</v>
      </c>
      <c r="M137" s="26">
        <v>108289.47683353999</v>
      </c>
      <c r="N137" s="23" t="str">
        <f t="shared" si="5"/>
        <v>2,054,181</v>
      </c>
      <c r="O137" s="35"/>
    </row>
    <row r="138" ht="15.75" customHeight="1">
      <c r="A138" s="9"/>
      <c r="D138" s="24" t="s">
        <v>30</v>
      </c>
      <c r="E138" s="25">
        <v>0.0</v>
      </c>
      <c r="F138" s="26">
        <v>0.0</v>
      </c>
      <c r="G138" s="26">
        <v>441075.51653123007</v>
      </c>
      <c r="H138" s="22" t="str">
        <f t="shared" si="4"/>
        <v>441,076</v>
      </c>
      <c r="I138" s="26">
        <v>207883.95931974004</v>
      </c>
      <c r="J138" s="26">
        <v>303960.6378900596</v>
      </c>
      <c r="K138" s="26">
        <v>155292.83266962998</v>
      </c>
      <c r="L138" s="26">
        <v>11255.050269200001</v>
      </c>
      <c r="M138" s="26">
        <v>209848.7525076401</v>
      </c>
      <c r="N138" s="23" t="str">
        <f t="shared" si="5"/>
        <v>1,329,317</v>
      </c>
      <c r="O138" s="35"/>
    </row>
    <row r="139" ht="15.75" customHeight="1">
      <c r="A139" s="9"/>
      <c r="D139" s="24" t="s">
        <v>31</v>
      </c>
      <c r="E139" s="25">
        <v>0.0</v>
      </c>
      <c r="F139" s="26">
        <v>0.0</v>
      </c>
      <c r="G139" s="26">
        <v>345356.5605243102</v>
      </c>
      <c r="H139" s="22" t="str">
        <f t="shared" si="4"/>
        <v>345,357</v>
      </c>
      <c r="I139" s="26">
        <v>84377.32180344996</v>
      </c>
      <c r="J139" s="26">
        <v>446758.6805011497</v>
      </c>
      <c r="K139" s="26">
        <v>95086.45293595995</v>
      </c>
      <c r="L139" s="26">
        <v>187143.81076855003</v>
      </c>
      <c r="M139" s="26">
        <v>47938.14387894001</v>
      </c>
      <c r="N139" s="23" t="str">
        <f t="shared" si="5"/>
        <v>1,206,661</v>
      </c>
      <c r="O139" s="35"/>
    </row>
    <row r="140" ht="15.75" customHeight="1">
      <c r="A140" s="9"/>
      <c r="D140" s="24" t="s">
        <v>32</v>
      </c>
      <c r="E140" s="25">
        <v>0.0</v>
      </c>
      <c r="F140" s="26">
        <v>0.0</v>
      </c>
      <c r="G140" s="26">
        <v>548844.1810569892</v>
      </c>
      <c r="H140" s="22" t="str">
        <f t="shared" si="4"/>
        <v>548,844</v>
      </c>
      <c r="I140" s="26">
        <v>111048.53846409994</v>
      </c>
      <c r="J140" s="26">
        <v>461483.8495241701</v>
      </c>
      <c r="K140" s="26">
        <v>47379.87613339997</v>
      </c>
      <c r="L140" s="26">
        <v>46957.416687790006</v>
      </c>
      <c r="M140" s="26">
        <v>13709.611576330002</v>
      </c>
      <c r="N140" s="23" t="str">
        <f t="shared" si="5"/>
        <v>1,229,423</v>
      </c>
      <c r="O140" s="35"/>
    </row>
    <row r="141" ht="15.75" customHeight="1">
      <c r="A141" s="9"/>
      <c r="D141" s="24" t="s">
        <v>33</v>
      </c>
      <c r="E141" s="25">
        <v>0.0</v>
      </c>
      <c r="F141" s="26">
        <v>0.0</v>
      </c>
      <c r="G141" s="26">
        <v>175765.64875376006</v>
      </c>
      <c r="H141" s="22" t="str">
        <f t="shared" si="4"/>
        <v>175,766</v>
      </c>
      <c r="I141" s="26">
        <v>105024.74054064997</v>
      </c>
      <c r="J141" s="26">
        <v>292237.57867852965</v>
      </c>
      <c r="K141" s="26">
        <v>44567.09058567001</v>
      </c>
      <c r="L141" s="26">
        <v>44778.70850792001</v>
      </c>
      <c r="M141" s="26">
        <v>93169.90030486995</v>
      </c>
      <c r="N141" s="23" t="str">
        <f t="shared" si="5"/>
        <v>755,544</v>
      </c>
      <c r="O141" s="35"/>
      <c r="P141" s="35" t="str">
        <f>AVERAGE(E134:E141)</f>
        <v>253</v>
      </c>
      <c r="Q141" s="35" t="str">
        <f t="shared" ref="Q141:W141" si="15">AVERAGE(H134:H141)</f>
        <v>736,547</v>
      </c>
      <c r="R141" s="35" t="str">
        <f t="shared" si="15"/>
        <v>221,470</v>
      </c>
      <c r="S141" s="35" t="str">
        <f t="shared" si="15"/>
        <v>772,436</v>
      </c>
      <c r="T141" s="35" t="str">
        <f t="shared" si="15"/>
        <v>188,145</v>
      </c>
      <c r="U141" s="35" t="str">
        <f t="shared" si="15"/>
        <v>96,370</v>
      </c>
      <c r="V141" s="35" t="str">
        <f t="shared" si="15"/>
        <v>173,002</v>
      </c>
      <c r="W141" s="35" t="str">
        <f t="shared" si="15"/>
        <v>2,188,224</v>
      </c>
    </row>
    <row r="142" ht="15.75" customHeight="1">
      <c r="A142" s="36" t="s">
        <v>58</v>
      </c>
      <c r="B142" s="37" t="s">
        <v>48</v>
      </c>
      <c r="C142" s="37" t="s">
        <v>25</v>
      </c>
      <c r="D142" s="24" t="s">
        <v>26</v>
      </c>
      <c r="E142" s="25">
        <v>69289.83728552</v>
      </c>
      <c r="F142" s="26">
        <v>46101.2803174</v>
      </c>
      <c r="G142" s="26">
        <v>254881.9969579401</v>
      </c>
      <c r="H142" s="22" t="str">
        <f t="shared" si="4"/>
        <v>300,983</v>
      </c>
      <c r="I142" s="26">
        <v>146168.63126199006</v>
      </c>
      <c r="J142" s="26">
        <v>89450.95666457001</v>
      </c>
      <c r="K142" s="26">
        <v>71254.64122302979</v>
      </c>
      <c r="L142" s="26">
        <v>24154.762073599995</v>
      </c>
      <c r="M142" s="26">
        <v>62381.17360080001</v>
      </c>
      <c r="N142" s="23" t="str">
        <f t="shared" si="5"/>
        <v>763,683</v>
      </c>
      <c r="O142" s="35"/>
    </row>
    <row r="143" ht="15.75" customHeight="1">
      <c r="A143" s="9"/>
      <c r="D143" s="24" t="s">
        <v>27</v>
      </c>
      <c r="E143" s="25">
        <v>71544.20988697</v>
      </c>
      <c r="F143" s="26">
        <v>0.0</v>
      </c>
      <c r="G143" s="26">
        <v>118703.83634652001</v>
      </c>
      <c r="H143" s="22" t="str">
        <f t="shared" si="4"/>
        <v>118,704</v>
      </c>
      <c r="I143" s="26">
        <v>68293.92206023999</v>
      </c>
      <c r="J143" s="26">
        <v>119260.58220516003</v>
      </c>
      <c r="K143" s="26">
        <v>37941.454157489985</v>
      </c>
      <c r="L143" s="26">
        <v>28156.75320826</v>
      </c>
      <c r="M143" s="26">
        <v>52220.67877963</v>
      </c>
      <c r="N143" s="23" t="str">
        <f t="shared" si="5"/>
        <v>496,121</v>
      </c>
      <c r="O143" s="35"/>
    </row>
    <row r="144" ht="15.75" customHeight="1">
      <c r="A144" s="9"/>
      <c r="D144" s="24" t="s">
        <v>28</v>
      </c>
      <c r="E144" s="25">
        <v>153410.74963242</v>
      </c>
      <c r="F144" s="26">
        <v>4081.54407906</v>
      </c>
      <c r="G144" s="26">
        <v>61988.99556471</v>
      </c>
      <c r="H144" s="22" t="str">
        <f t="shared" si="4"/>
        <v>66,071</v>
      </c>
      <c r="I144" s="26">
        <v>12816.58542348</v>
      </c>
      <c r="J144" s="26">
        <v>52824.11103686999</v>
      </c>
      <c r="K144" s="26">
        <v>47222.43499859</v>
      </c>
      <c r="L144" s="26">
        <v>17653.899291679998</v>
      </c>
      <c r="M144" s="26">
        <v>63386.95859486999</v>
      </c>
      <c r="N144" s="23" t="str">
        <f t="shared" si="5"/>
        <v>413,385</v>
      </c>
      <c r="O144" s="35"/>
    </row>
    <row r="145" ht="15.75" customHeight="1">
      <c r="A145" s="9"/>
      <c r="D145" s="24" t="s">
        <v>29</v>
      </c>
      <c r="E145" s="25">
        <v>58923.64774117</v>
      </c>
      <c r="F145" s="26">
        <v>0.0</v>
      </c>
      <c r="G145" s="26">
        <v>65686.17852716002</v>
      </c>
      <c r="H145" s="22" t="str">
        <f t="shared" si="4"/>
        <v>65,686</v>
      </c>
      <c r="I145" s="26">
        <v>21049.40286667</v>
      </c>
      <c r="J145" s="26">
        <v>197537.72952236005</v>
      </c>
      <c r="K145" s="26">
        <v>59543.74622832001</v>
      </c>
      <c r="L145" s="26">
        <v>28635.120408589995</v>
      </c>
      <c r="M145" s="26">
        <v>40797.050453790005</v>
      </c>
      <c r="N145" s="23" t="str">
        <f t="shared" si="5"/>
        <v>472,173</v>
      </c>
      <c r="O145" s="35"/>
    </row>
    <row r="146" ht="15.75" customHeight="1">
      <c r="A146" s="9"/>
      <c r="D146" s="24" t="s">
        <v>30</v>
      </c>
      <c r="E146" s="25">
        <v>35121.053273469995</v>
      </c>
      <c r="F146" s="26">
        <v>0.0</v>
      </c>
      <c r="G146" s="26">
        <v>165699.63826383997</v>
      </c>
      <c r="H146" s="22" t="str">
        <f t="shared" si="4"/>
        <v>165,700</v>
      </c>
      <c r="I146" s="26">
        <v>36196.63852416</v>
      </c>
      <c r="J146" s="26">
        <v>233963.68734739991</v>
      </c>
      <c r="K146" s="26">
        <v>46819.651842349995</v>
      </c>
      <c r="L146" s="26">
        <v>75003.57526245996</v>
      </c>
      <c r="M146" s="26">
        <v>2126.2013852000005</v>
      </c>
      <c r="N146" s="23" t="str">
        <f t="shared" si="5"/>
        <v>594,930</v>
      </c>
      <c r="O146" s="35"/>
    </row>
    <row r="147" ht="15.75" customHeight="1">
      <c r="A147" s="9"/>
      <c r="D147" s="24" t="s">
        <v>31</v>
      </c>
      <c r="E147" s="25">
        <v>53855.74745202999</v>
      </c>
      <c r="F147" s="26">
        <v>1847.0135692800002</v>
      </c>
      <c r="G147" s="26">
        <v>55545.17694821001</v>
      </c>
      <c r="H147" s="22" t="str">
        <f t="shared" si="4"/>
        <v>57,392</v>
      </c>
      <c r="I147" s="26">
        <v>15158.533402730003</v>
      </c>
      <c r="J147" s="26">
        <v>28927.69893883</v>
      </c>
      <c r="K147" s="26">
        <v>17400.232732460005</v>
      </c>
      <c r="L147" s="26">
        <v>79552.71383335</v>
      </c>
      <c r="M147" s="26">
        <v>24957.704440780002</v>
      </c>
      <c r="N147" s="23" t="str">
        <f t="shared" si="5"/>
        <v>277,245</v>
      </c>
      <c r="O147" s="35"/>
    </row>
    <row r="148" ht="15.75" customHeight="1">
      <c r="A148" s="9"/>
      <c r="D148" s="24" t="s">
        <v>32</v>
      </c>
      <c r="E148" s="25">
        <v>35615.389876680005</v>
      </c>
      <c r="F148" s="26">
        <v>0.0</v>
      </c>
      <c r="G148" s="26">
        <v>147576.53106643993</v>
      </c>
      <c r="H148" s="22" t="str">
        <f t="shared" si="4"/>
        <v>147,577</v>
      </c>
      <c r="I148" s="26">
        <v>17068.81190741</v>
      </c>
      <c r="J148" s="26">
        <v>31388.68480732001</v>
      </c>
      <c r="K148" s="26">
        <v>112089.35040328003</v>
      </c>
      <c r="L148" s="26">
        <v>53282.08926181</v>
      </c>
      <c r="M148" s="26">
        <v>54538.53080846001</v>
      </c>
      <c r="N148" s="23" t="str">
        <f t="shared" si="5"/>
        <v>451,559</v>
      </c>
      <c r="O148" s="35"/>
    </row>
    <row r="149" ht="15.75" customHeight="1">
      <c r="A149" s="9"/>
      <c r="D149" s="24" t="s">
        <v>33</v>
      </c>
      <c r="E149" s="25">
        <v>20167.735461700002</v>
      </c>
      <c r="F149" s="26">
        <v>0.0</v>
      </c>
      <c r="G149" s="26">
        <v>52321.18571212</v>
      </c>
      <c r="H149" s="22" t="str">
        <f t="shared" si="4"/>
        <v>52,321</v>
      </c>
      <c r="I149" s="26">
        <v>9083.15419618</v>
      </c>
      <c r="J149" s="26">
        <v>2624.97729841</v>
      </c>
      <c r="K149" s="26">
        <v>36660.98509516001</v>
      </c>
      <c r="L149" s="26">
        <v>46968.63858714001</v>
      </c>
      <c r="M149" s="26">
        <v>25373.03291359</v>
      </c>
      <c r="N149" s="23" t="str">
        <f t="shared" si="5"/>
        <v>193,200</v>
      </c>
      <c r="O149" s="35"/>
      <c r="P149" s="35" t="str">
        <f>AVERAGE(E142:E149)</f>
        <v>62,241</v>
      </c>
      <c r="Q149" s="35" t="str">
        <f t="shared" ref="Q149:W149" si="16">AVERAGE(H142:H149)</f>
        <v>121,804</v>
      </c>
      <c r="R149" s="35" t="str">
        <f t="shared" si="16"/>
        <v>40,729</v>
      </c>
      <c r="S149" s="35" t="str">
        <f t="shared" si="16"/>
        <v>94,497</v>
      </c>
      <c r="T149" s="35" t="str">
        <f t="shared" si="16"/>
        <v>53,617</v>
      </c>
      <c r="U149" s="35" t="str">
        <f t="shared" si="16"/>
        <v>44,176</v>
      </c>
      <c r="V149" s="35" t="str">
        <f t="shared" si="16"/>
        <v>40,723</v>
      </c>
      <c r="W149" s="35" t="str">
        <f t="shared" si="16"/>
        <v>457,787</v>
      </c>
    </row>
    <row r="150" ht="15.75" customHeight="1">
      <c r="A150" s="36" t="s">
        <v>59</v>
      </c>
      <c r="B150" s="37" t="s">
        <v>48</v>
      </c>
      <c r="C150" s="37" t="s">
        <v>25</v>
      </c>
      <c r="D150" s="24" t="s">
        <v>26</v>
      </c>
      <c r="E150" s="25">
        <v>6998.758224949999</v>
      </c>
      <c r="F150" s="26">
        <v>46101.2803174</v>
      </c>
      <c r="G150" s="26">
        <v>115247.49357122998</v>
      </c>
      <c r="H150" s="22" t="str">
        <f t="shared" si="4"/>
        <v>161,349</v>
      </c>
      <c r="I150" s="26">
        <v>184797.13848057008</v>
      </c>
      <c r="J150" s="26">
        <v>165710.1108997</v>
      </c>
      <c r="K150" s="26">
        <v>239208.40026258063</v>
      </c>
      <c r="L150" s="26">
        <v>73222.23969887</v>
      </c>
      <c r="M150" s="26">
        <v>28751.909400149998</v>
      </c>
      <c r="N150" s="23" t="str">
        <f t="shared" si="5"/>
        <v>860,037</v>
      </c>
      <c r="O150" s="35"/>
    </row>
    <row r="151" ht="15.75" customHeight="1">
      <c r="A151" s="9"/>
      <c r="D151" s="24" t="s">
        <v>27</v>
      </c>
      <c r="E151" s="25">
        <v>31894.07380644</v>
      </c>
      <c r="F151" s="26">
        <v>0.0</v>
      </c>
      <c r="G151" s="26">
        <v>244413.2346385499</v>
      </c>
      <c r="H151" s="22" t="str">
        <f t="shared" si="4"/>
        <v>244,413</v>
      </c>
      <c r="I151" s="26">
        <v>384452.6048990299</v>
      </c>
      <c r="J151" s="26">
        <v>209612.82708271992</v>
      </c>
      <c r="K151" s="26">
        <v>259249.27256463002</v>
      </c>
      <c r="L151" s="26">
        <v>64733.088705040005</v>
      </c>
      <c r="M151" s="26">
        <v>81964.83823673999</v>
      </c>
      <c r="N151" s="23" t="str">
        <f t="shared" si="5"/>
        <v>1,276,320</v>
      </c>
      <c r="O151" s="35"/>
    </row>
    <row r="152" ht="15.75" customHeight="1">
      <c r="A152" s="9"/>
      <c r="D152" s="24" t="s">
        <v>28</v>
      </c>
      <c r="E152" s="25">
        <v>4041.10021873</v>
      </c>
      <c r="F152" s="26">
        <v>0.0</v>
      </c>
      <c r="G152" s="26">
        <v>210389.88714269994</v>
      </c>
      <c r="H152" s="22" t="str">
        <f t="shared" si="4"/>
        <v>210,390</v>
      </c>
      <c r="I152" s="26">
        <v>93019.41977359002</v>
      </c>
      <c r="J152" s="26">
        <v>64057.33251329997</v>
      </c>
      <c r="K152" s="26">
        <v>185256.60126904983</v>
      </c>
      <c r="L152" s="26">
        <v>98824.45362901999</v>
      </c>
      <c r="M152" s="26">
        <v>50987.39126266999</v>
      </c>
      <c r="N152" s="23" t="str">
        <f t="shared" si="5"/>
        <v>706,576</v>
      </c>
      <c r="O152" s="35"/>
    </row>
    <row r="153" ht="15.75" customHeight="1">
      <c r="A153" s="9"/>
      <c r="D153" s="24" t="s">
        <v>29</v>
      </c>
      <c r="E153" s="25">
        <v>65402.10949344001</v>
      </c>
      <c r="F153" s="26">
        <v>0.0</v>
      </c>
      <c r="G153" s="26">
        <v>113581.22915398004</v>
      </c>
      <c r="H153" s="22" t="str">
        <f t="shared" si="4"/>
        <v>113,581</v>
      </c>
      <c r="I153" s="26">
        <v>176391.17336728997</v>
      </c>
      <c r="J153" s="26">
        <v>81146.81660738005</v>
      </c>
      <c r="K153" s="26">
        <v>178998.78461997988</v>
      </c>
      <c r="L153" s="26">
        <v>101505.25772954003</v>
      </c>
      <c r="M153" s="26">
        <v>77191.26265289001</v>
      </c>
      <c r="N153" s="23" t="str">
        <f t="shared" si="5"/>
        <v>794,217</v>
      </c>
      <c r="O153" s="35"/>
    </row>
    <row r="154" ht="15.75" customHeight="1">
      <c r="A154" s="9"/>
      <c r="D154" s="24" t="s">
        <v>30</v>
      </c>
      <c r="E154" s="25">
        <v>33940.04542798001</v>
      </c>
      <c r="F154" s="26">
        <v>0.0</v>
      </c>
      <c r="G154" s="26">
        <v>180161.42172541987</v>
      </c>
      <c r="H154" s="22" t="str">
        <f t="shared" si="4"/>
        <v>180,161</v>
      </c>
      <c r="I154" s="26">
        <v>132984.87826408996</v>
      </c>
      <c r="J154" s="26">
        <v>53516.64928909001</v>
      </c>
      <c r="K154" s="26">
        <v>178562.22356678988</v>
      </c>
      <c r="L154" s="26">
        <v>80681.09077840998</v>
      </c>
      <c r="M154" s="26">
        <v>83023.43218276</v>
      </c>
      <c r="N154" s="23" t="str">
        <f t="shared" si="5"/>
        <v>742,870</v>
      </c>
      <c r="O154" s="35"/>
    </row>
    <row r="155" ht="15.75" customHeight="1">
      <c r="A155" s="9"/>
      <c r="D155" s="24" t="s">
        <v>31</v>
      </c>
      <c r="E155" s="25">
        <v>66529.70840244998</v>
      </c>
      <c r="F155" s="26">
        <v>0.0</v>
      </c>
      <c r="G155" s="26">
        <v>143908.13566481002</v>
      </c>
      <c r="H155" s="22" t="str">
        <f t="shared" si="4"/>
        <v>143,908</v>
      </c>
      <c r="I155" s="26">
        <v>169902.24665372</v>
      </c>
      <c r="J155" s="26">
        <v>98291.65790740997</v>
      </c>
      <c r="K155" s="26">
        <v>170530.39242593</v>
      </c>
      <c r="L155" s="26">
        <v>92206.67968302997</v>
      </c>
      <c r="M155" s="26">
        <v>15351.025639979996</v>
      </c>
      <c r="N155" s="23" t="str">
        <f t="shared" si="5"/>
        <v>756,720</v>
      </c>
      <c r="O155" s="35"/>
    </row>
    <row r="156" ht="15.75" customHeight="1">
      <c r="A156" s="9"/>
      <c r="D156" s="24" t="s">
        <v>32</v>
      </c>
      <c r="E156" s="25">
        <v>2095.33479984</v>
      </c>
      <c r="F156" s="26">
        <v>0.0</v>
      </c>
      <c r="G156" s="26">
        <v>179241.74907671</v>
      </c>
      <c r="H156" s="22" t="str">
        <f t="shared" si="4"/>
        <v>179,242</v>
      </c>
      <c r="I156" s="26">
        <v>173474.28978118018</v>
      </c>
      <c r="J156" s="26">
        <v>156976.56764987996</v>
      </c>
      <c r="K156" s="26">
        <v>120919.95272040997</v>
      </c>
      <c r="L156" s="26">
        <v>11123.819255450004</v>
      </c>
      <c r="M156" s="26">
        <v>29387.30331359</v>
      </c>
      <c r="N156" s="23" t="str">
        <f t="shared" si="5"/>
        <v>673,219</v>
      </c>
      <c r="O156" s="35"/>
    </row>
    <row r="157" ht="15.75" customHeight="1">
      <c r="A157" s="9"/>
      <c r="D157" s="24" t="s">
        <v>33</v>
      </c>
      <c r="E157" s="25">
        <v>1481.01907704</v>
      </c>
      <c r="F157" s="26">
        <v>0.0</v>
      </c>
      <c r="G157" s="26">
        <v>47969.629104169995</v>
      </c>
      <c r="H157" s="22" t="str">
        <f t="shared" si="4"/>
        <v>47,970</v>
      </c>
      <c r="I157" s="26">
        <v>107493.84790895008</v>
      </c>
      <c r="J157" s="26">
        <v>69310.83090848001</v>
      </c>
      <c r="K157" s="26">
        <v>292437.58866906987</v>
      </c>
      <c r="L157" s="26">
        <v>56378.69716357999</v>
      </c>
      <c r="M157" s="26">
        <v>32722.476953240002</v>
      </c>
      <c r="N157" s="23" t="str">
        <f t="shared" si="5"/>
        <v>607,794</v>
      </c>
      <c r="O157" s="35"/>
      <c r="P157" s="35" t="str">
        <f>AVERAGE(E150:E157)</f>
        <v>26,548</v>
      </c>
      <c r="Q157" s="35" t="str">
        <f t="shared" ref="Q157:W157" si="17">AVERAGE(H150:H157)</f>
        <v>160,127</v>
      </c>
      <c r="R157" s="35" t="str">
        <f t="shared" si="17"/>
        <v>177,814</v>
      </c>
      <c r="S157" s="35" t="str">
        <f t="shared" si="17"/>
        <v>112,328</v>
      </c>
      <c r="T157" s="35" t="str">
        <f t="shared" si="17"/>
        <v>203,145</v>
      </c>
      <c r="U157" s="35" t="str">
        <f t="shared" si="17"/>
        <v>72,334</v>
      </c>
      <c r="V157" s="35" t="str">
        <f t="shared" si="17"/>
        <v>49,922</v>
      </c>
      <c r="W157" s="35" t="str">
        <f t="shared" si="17"/>
        <v>802,219</v>
      </c>
    </row>
    <row r="158" ht="15.75" customHeight="1">
      <c r="A158" s="36" t="s">
        <v>60</v>
      </c>
      <c r="B158" s="37" t="s">
        <v>48</v>
      </c>
      <c r="C158" s="37" t="s">
        <v>25</v>
      </c>
      <c r="D158" s="24" t="s">
        <v>26</v>
      </c>
      <c r="E158" s="25">
        <v>284687.89429045975</v>
      </c>
      <c r="F158" s="26">
        <v>6508.49701903</v>
      </c>
      <c r="G158" s="26">
        <v>1632570.0348883811</v>
      </c>
      <c r="H158" s="22" t="str">
        <f t="shared" si="4"/>
        <v>1,639,079</v>
      </c>
      <c r="I158" s="26">
        <v>946751.1868211103</v>
      </c>
      <c r="J158" s="26">
        <v>474517.0452319802</v>
      </c>
      <c r="K158" s="26">
        <v>642973.496896216</v>
      </c>
      <c r="L158" s="26">
        <v>144547.76549088003</v>
      </c>
      <c r="M158" s="26">
        <v>124187.84817243004</v>
      </c>
      <c r="N158" s="23" t="str">
        <f t="shared" si="5"/>
        <v>4,256,744</v>
      </c>
      <c r="O158" s="35"/>
    </row>
    <row r="159" ht="15.75" customHeight="1">
      <c r="A159" s="9"/>
      <c r="D159" s="24" t="s">
        <v>27</v>
      </c>
      <c r="E159" s="25">
        <v>181078.95878223993</v>
      </c>
      <c r="F159" s="26">
        <v>6621.366493019999</v>
      </c>
      <c r="G159" s="26">
        <v>1169141.4384976674</v>
      </c>
      <c r="H159" s="22" t="str">
        <f t="shared" si="4"/>
        <v>1,175,763</v>
      </c>
      <c r="I159" s="26">
        <v>1008356.1428156695</v>
      </c>
      <c r="J159" s="26">
        <v>597677.8524505299</v>
      </c>
      <c r="K159" s="26">
        <v>355142.2150078397</v>
      </c>
      <c r="L159" s="26">
        <v>100994.90746112002</v>
      </c>
      <c r="M159" s="26">
        <v>442600.52395950956</v>
      </c>
      <c r="N159" s="23" t="str">
        <f t="shared" si="5"/>
        <v>3,861,613</v>
      </c>
      <c r="O159" s="35"/>
    </row>
    <row r="160" ht="15.75" customHeight="1">
      <c r="A160" s="9"/>
      <c r="D160" s="24" t="s">
        <v>28</v>
      </c>
      <c r="E160" s="25">
        <v>302349.6032317699</v>
      </c>
      <c r="F160" s="26">
        <v>17713.63396777</v>
      </c>
      <c r="G160" s="26">
        <v>1081152.8763680595</v>
      </c>
      <c r="H160" s="22" t="str">
        <f t="shared" si="4"/>
        <v>1,098,867</v>
      </c>
      <c r="I160" s="26">
        <v>382751.42424458003</v>
      </c>
      <c r="J160" s="26">
        <v>141969.40124946003</v>
      </c>
      <c r="K160" s="26">
        <v>114567.56774502998</v>
      </c>
      <c r="L160" s="26">
        <v>65694.71825579001</v>
      </c>
      <c r="M160" s="26">
        <v>110346.47838145001</v>
      </c>
      <c r="N160" s="23" t="str">
        <f t="shared" si="5"/>
        <v>2,216,546</v>
      </c>
      <c r="O160" s="35"/>
    </row>
    <row r="161" ht="15.75" customHeight="1">
      <c r="A161" s="9"/>
      <c r="D161" s="24" t="s">
        <v>29</v>
      </c>
      <c r="E161" s="25">
        <v>172310.03079696995</v>
      </c>
      <c r="F161" s="26">
        <v>315.57693352</v>
      </c>
      <c r="G161" s="26">
        <v>740289.7996669906</v>
      </c>
      <c r="H161" s="22" t="str">
        <f t="shared" si="4"/>
        <v>740,605</v>
      </c>
      <c r="I161" s="26">
        <v>421953.6219049401</v>
      </c>
      <c r="J161" s="26">
        <v>262510.7220357901</v>
      </c>
      <c r="K161" s="26">
        <v>263332.52497259015</v>
      </c>
      <c r="L161" s="26">
        <v>93342.34796892996</v>
      </c>
      <c r="M161" s="26">
        <v>34596.94220698</v>
      </c>
      <c r="N161" s="23" t="str">
        <f t="shared" si="5"/>
        <v>1,988,652</v>
      </c>
      <c r="O161" s="35"/>
    </row>
    <row r="162" ht="15.75" customHeight="1">
      <c r="A162" s="9"/>
      <c r="D162" s="24" t="s">
        <v>30</v>
      </c>
      <c r="E162" s="25">
        <v>265844.9987863799</v>
      </c>
      <c r="F162" s="26">
        <v>3474.19141692</v>
      </c>
      <c r="G162" s="26">
        <v>1326210.218543492</v>
      </c>
      <c r="H162" s="22" t="str">
        <f t="shared" si="4"/>
        <v>1,329,684</v>
      </c>
      <c r="I162" s="26">
        <v>570808.68323049</v>
      </c>
      <c r="J162" s="26">
        <v>401805.09519871</v>
      </c>
      <c r="K162" s="26">
        <v>300837.18353096023</v>
      </c>
      <c r="L162" s="26">
        <v>39909.19784413999</v>
      </c>
      <c r="M162" s="26">
        <v>94715.26900637001</v>
      </c>
      <c r="N162" s="23" t="str">
        <f t="shared" si="5"/>
        <v>3,003,605</v>
      </c>
      <c r="O162" s="35"/>
    </row>
    <row r="163" ht="15.75" customHeight="1">
      <c r="A163" s="9"/>
      <c r="D163" s="24" t="s">
        <v>31</v>
      </c>
      <c r="E163" s="25">
        <v>254015.37080437978</v>
      </c>
      <c r="F163" s="26">
        <v>30927.25727691999</v>
      </c>
      <c r="G163" s="26">
        <v>833480.3152413202</v>
      </c>
      <c r="H163" s="22" t="str">
        <f t="shared" si="4"/>
        <v>864,408</v>
      </c>
      <c r="I163" s="26">
        <v>376231.97930402023</v>
      </c>
      <c r="J163" s="26">
        <v>177913.66565416998</v>
      </c>
      <c r="K163" s="26">
        <v>336457.6156704502</v>
      </c>
      <c r="L163" s="26">
        <v>154422.89079859003</v>
      </c>
      <c r="M163" s="26">
        <v>152267.70252473</v>
      </c>
      <c r="N163" s="23" t="str">
        <f t="shared" si="5"/>
        <v>2,315,717</v>
      </c>
      <c r="O163" s="35"/>
    </row>
    <row r="164" ht="15.75" customHeight="1">
      <c r="A164" s="9"/>
      <c r="D164" s="24" t="s">
        <v>32</v>
      </c>
      <c r="E164" s="25">
        <v>208485.4082429699</v>
      </c>
      <c r="F164" s="26">
        <v>1398.59846272</v>
      </c>
      <c r="G164" s="26">
        <v>477986.8859258297</v>
      </c>
      <c r="H164" s="22" t="str">
        <f t="shared" si="4"/>
        <v>479,385</v>
      </c>
      <c r="I164" s="26">
        <v>333516.45574883005</v>
      </c>
      <c r="J164" s="26">
        <v>76819.92525077001</v>
      </c>
      <c r="K164" s="26">
        <v>132372.93161827998</v>
      </c>
      <c r="L164" s="26">
        <v>37013.22525015</v>
      </c>
      <c r="M164" s="26">
        <v>233171.23139638995</v>
      </c>
      <c r="N164" s="23" t="str">
        <f t="shared" si="5"/>
        <v>1,500,765</v>
      </c>
      <c r="O164" s="35"/>
    </row>
    <row r="165" ht="15.75" customHeight="1">
      <c r="A165" s="14"/>
      <c r="B165" s="32"/>
      <c r="C165" s="32"/>
      <c r="D165" s="27" t="s">
        <v>33</v>
      </c>
      <c r="E165" s="28">
        <v>170383.81627621996</v>
      </c>
      <c r="F165" s="29">
        <v>7961.8383408</v>
      </c>
      <c r="G165" s="29">
        <v>389187.82014660025</v>
      </c>
      <c r="H165" s="22" t="str">
        <f t="shared" si="4"/>
        <v>397,150</v>
      </c>
      <c r="I165" s="29">
        <v>391075.9809167001</v>
      </c>
      <c r="J165" s="29">
        <v>55743.215677039996</v>
      </c>
      <c r="K165" s="29">
        <v>129797.39633820015</v>
      </c>
      <c r="L165" s="29">
        <v>91889.36532021005</v>
      </c>
      <c r="M165" s="29">
        <v>35813.84207837</v>
      </c>
      <c r="N165" s="23" t="str">
        <f t="shared" si="5"/>
        <v>1,271,853</v>
      </c>
      <c r="O165" s="35"/>
      <c r="P165" s="35" t="str">
        <f>AVERAGE(E158:E165)</f>
        <v>229,895</v>
      </c>
      <c r="Q165" s="35" t="str">
        <f t="shared" ref="Q165:W165" si="18">AVERAGE(H158:H165)</f>
        <v>965,618</v>
      </c>
      <c r="R165" s="35" t="str">
        <f t="shared" si="18"/>
        <v>553,931</v>
      </c>
      <c r="S165" s="35" t="str">
        <f t="shared" si="18"/>
        <v>273,620</v>
      </c>
      <c r="T165" s="35" t="str">
        <f t="shared" si="18"/>
        <v>284,435</v>
      </c>
      <c r="U165" s="35" t="str">
        <f t="shared" si="18"/>
        <v>90,977</v>
      </c>
      <c r="V165" s="35" t="str">
        <f t="shared" si="18"/>
        <v>153,462</v>
      </c>
      <c r="W165" s="35" t="str">
        <f t="shared" si="18"/>
        <v>2,551,937</v>
      </c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35"/>
      <c r="O166" s="35"/>
      <c r="P166" s="35"/>
      <c r="Q166" s="35"/>
      <c r="R166" s="35"/>
      <c r="S166" s="35"/>
      <c r="T166" s="35"/>
      <c r="U166" s="35"/>
      <c r="V166" s="35"/>
      <c r="W166" s="35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35"/>
      <c r="O167" s="35"/>
      <c r="P167" s="35"/>
      <c r="Q167" s="35"/>
      <c r="R167" s="35"/>
      <c r="S167" s="35"/>
      <c r="T167" s="35"/>
      <c r="U167" s="35"/>
      <c r="V167" s="35"/>
      <c r="W167" s="35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35"/>
      <c r="O168" s="35"/>
      <c r="P168" s="35"/>
      <c r="Q168" s="35"/>
      <c r="R168" s="35"/>
      <c r="S168" s="35"/>
      <c r="T168" s="35"/>
      <c r="U168" s="35"/>
      <c r="V168" s="35"/>
      <c r="W168" s="35"/>
    </row>
    <row r="169" ht="15.75" customHeight="1">
      <c r="A169" s="2" t="s">
        <v>63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35"/>
      <c r="O169" s="35"/>
      <c r="P169" s="35"/>
      <c r="Q169" s="35"/>
      <c r="R169" s="35"/>
      <c r="S169" s="35"/>
      <c r="T169" s="35"/>
      <c r="U169" s="35"/>
      <c r="V169" s="35"/>
      <c r="W169" s="35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35"/>
      <c r="O170" s="35"/>
      <c r="P170" s="35"/>
      <c r="Q170" s="35"/>
      <c r="R170" s="35"/>
      <c r="S170" s="35"/>
      <c r="T170" s="35"/>
      <c r="U170" s="35"/>
      <c r="V170" s="35"/>
      <c r="W170" s="35"/>
    </row>
    <row r="171" ht="15.75" customHeight="1">
      <c r="A171" s="2" t="s">
        <v>5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35"/>
      <c r="O171" s="35"/>
      <c r="P171" s="35"/>
      <c r="Q171" s="35"/>
      <c r="R171" s="35"/>
      <c r="S171" s="35"/>
      <c r="T171" s="35"/>
      <c r="U171" s="35"/>
      <c r="V171" s="35"/>
      <c r="W171" s="35"/>
    </row>
    <row r="172" ht="15.75" customHeight="1">
      <c r="A172" s="2" t="s">
        <v>64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35"/>
      <c r="O172" s="35"/>
      <c r="P172" s="35"/>
      <c r="Q172" s="35"/>
      <c r="R172" s="35"/>
      <c r="S172" s="35"/>
      <c r="T172" s="35"/>
      <c r="U172" s="35"/>
      <c r="V172" s="35"/>
      <c r="W172" s="35"/>
    </row>
    <row r="173" ht="15.75" customHeight="1">
      <c r="A173" s="2" t="s">
        <v>65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35"/>
      <c r="O173" s="35"/>
      <c r="P173" s="35"/>
      <c r="Q173" s="35"/>
      <c r="R173" s="35"/>
      <c r="S173" s="35"/>
      <c r="T173" s="35"/>
      <c r="U173" s="35"/>
      <c r="V173" s="35"/>
      <c r="W173" s="35"/>
    </row>
    <row r="174" ht="15.75" customHeight="1">
      <c r="A174" s="2" t="s">
        <v>37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35"/>
      <c r="O174" s="35"/>
      <c r="P174" s="35"/>
      <c r="Q174" s="35"/>
      <c r="R174" s="35"/>
      <c r="S174" s="35"/>
      <c r="T174" s="35"/>
      <c r="U174" s="35"/>
      <c r="V174" s="35"/>
      <c r="W174" s="35"/>
    </row>
    <row r="175" ht="15.75" customHeight="1">
      <c r="A175" s="2" t="s">
        <v>66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35"/>
      <c r="O175" s="35"/>
      <c r="P175" s="35"/>
      <c r="Q175" s="35"/>
      <c r="R175" s="35"/>
      <c r="S175" s="35"/>
      <c r="T175" s="35"/>
      <c r="U175" s="35"/>
      <c r="V175" s="35"/>
      <c r="W175" s="35"/>
    </row>
    <row r="176" ht="15.75" customHeight="1">
      <c r="A176" s="2" t="s">
        <v>67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35"/>
      <c r="O176" s="35"/>
      <c r="P176" s="35"/>
      <c r="Q176" s="35"/>
      <c r="R176" s="35"/>
      <c r="S176" s="35"/>
      <c r="T176" s="35"/>
      <c r="U176" s="35"/>
      <c r="V176" s="35"/>
      <c r="W176" s="35"/>
    </row>
    <row r="177" ht="15.75" customHeight="1">
      <c r="A177" s="2" t="s">
        <v>68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35"/>
      <c r="O177" s="35"/>
      <c r="P177" s="35"/>
      <c r="Q177" s="35"/>
      <c r="R177" s="35"/>
      <c r="S177" s="35"/>
      <c r="T177" s="35"/>
      <c r="U177" s="35"/>
      <c r="V177" s="35"/>
      <c r="W177" s="35"/>
    </row>
    <row r="178" ht="15.75" customHeight="1">
      <c r="A178" s="2" t="s">
        <v>69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35"/>
      <c r="O178" s="35"/>
      <c r="P178" s="35"/>
      <c r="Q178" s="35"/>
      <c r="R178" s="35"/>
      <c r="S178" s="35"/>
      <c r="T178" s="35"/>
      <c r="U178" s="35"/>
      <c r="V178" s="35"/>
      <c r="W178" s="35"/>
    </row>
    <row r="179" ht="15.75" customHeight="1">
      <c r="A179" s="2" t="s">
        <v>70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35"/>
      <c r="O179" s="35"/>
      <c r="P179" s="35"/>
      <c r="Q179" s="35"/>
      <c r="R179" s="35"/>
      <c r="S179" s="35"/>
      <c r="T179" s="35"/>
      <c r="U179" s="35"/>
      <c r="V179" s="35"/>
      <c r="W179" s="35"/>
    </row>
    <row r="180" ht="15.75" customHeight="1">
      <c r="A180" s="2" t="s">
        <v>43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35"/>
      <c r="O180" s="35"/>
      <c r="P180" s="35"/>
      <c r="Q180" s="35"/>
      <c r="R180" s="35"/>
      <c r="S180" s="35"/>
      <c r="T180" s="35"/>
      <c r="U180" s="35"/>
      <c r="V180" s="35"/>
      <c r="W180" s="35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35"/>
      <c r="O181" s="35"/>
      <c r="P181" s="35"/>
      <c r="Q181" s="35"/>
      <c r="R181" s="35"/>
      <c r="S181" s="35"/>
      <c r="T181" s="35"/>
      <c r="U181" s="35"/>
      <c r="V181" s="35"/>
      <c r="W181" s="35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35"/>
      <c r="O182" s="35"/>
      <c r="P182" s="35"/>
      <c r="Q182" s="35"/>
      <c r="R182" s="35"/>
      <c r="S182" s="35"/>
      <c r="T182" s="35"/>
      <c r="U182" s="35"/>
      <c r="V182" s="35"/>
      <c r="W182" s="35"/>
    </row>
    <row r="183" ht="15.75" customHeight="1">
      <c r="A183" s="3" t="s">
        <v>10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35"/>
      <c r="O183" s="35"/>
      <c r="P183" s="35"/>
      <c r="Q183" s="35"/>
      <c r="R183" s="35"/>
      <c r="S183" s="35"/>
      <c r="T183" s="35"/>
      <c r="U183" s="35"/>
      <c r="V183" s="35"/>
      <c r="W183" s="35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35"/>
      <c r="O184" s="35"/>
      <c r="P184" s="35"/>
      <c r="Q184" s="35"/>
      <c r="R184" s="35"/>
      <c r="S184" s="35"/>
      <c r="T184" s="35"/>
      <c r="U184" s="35"/>
      <c r="V184" s="35"/>
      <c r="W184" s="35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35"/>
      <c r="O185" s="35"/>
      <c r="P185" s="35"/>
      <c r="Q185" s="35"/>
      <c r="R185" s="35"/>
      <c r="S185" s="35"/>
      <c r="T185" s="35"/>
      <c r="U185" s="35"/>
      <c r="V185" s="35"/>
      <c r="W185" s="35"/>
    </row>
    <row r="186" ht="15.75" customHeight="1">
      <c r="A186" s="2" t="s">
        <v>11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35"/>
      <c r="O186" s="35"/>
      <c r="P186" s="35"/>
      <c r="Q186" s="35"/>
      <c r="R186" s="35"/>
      <c r="S186" s="35"/>
      <c r="T186" s="35"/>
      <c r="U186" s="35"/>
      <c r="V186" s="35"/>
      <c r="W186" s="35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35"/>
      <c r="O187" s="35"/>
      <c r="P187" s="35"/>
      <c r="Q187" s="35"/>
      <c r="R187" s="35"/>
      <c r="S187" s="35"/>
      <c r="T187" s="35"/>
      <c r="U187" s="35"/>
      <c r="V187" s="35"/>
      <c r="W187" s="35"/>
    </row>
    <row r="188" ht="15.75" customHeight="1">
      <c r="A188" s="4" t="s">
        <v>12</v>
      </c>
      <c r="B188" s="30"/>
      <c r="C188" s="30"/>
      <c r="D188" s="5"/>
      <c r="E188" s="6" t="s">
        <v>13</v>
      </c>
      <c r="F188" s="7"/>
      <c r="G188" s="7"/>
      <c r="H188" s="7"/>
      <c r="I188" s="7"/>
      <c r="J188" s="7"/>
      <c r="K188" s="7"/>
      <c r="L188" s="7"/>
      <c r="M188" s="8"/>
      <c r="N188" s="35"/>
      <c r="O188" s="35"/>
      <c r="P188" s="35"/>
      <c r="Q188" s="35"/>
      <c r="R188" s="35"/>
      <c r="S188" s="35"/>
      <c r="T188" s="35"/>
      <c r="U188" s="35"/>
      <c r="V188" s="35"/>
      <c r="W188" s="35"/>
    </row>
    <row r="189" ht="15.75" customHeight="1">
      <c r="A189" s="9"/>
      <c r="D189" s="10"/>
      <c r="E189" s="11" t="s">
        <v>14</v>
      </c>
      <c r="F189" s="12" t="s">
        <v>15</v>
      </c>
      <c r="G189" s="12" t="s">
        <v>16</v>
      </c>
      <c r="H189" s="12" t="s">
        <v>17</v>
      </c>
      <c r="I189" s="12" t="s">
        <v>18</v>
      </c>
      <c r="J189" s="12" t="s">
        <v>19</v>
      </c>
      <c r="K189" s="12" t="s">
        <v>20</v>
      </c>
      <c r="L189" s="12" t="s">
        <v>21</v>
      </c>
      <c r="M189" s="12" t="s">
        <v>22</v>
      </c>
      <c r="N189" s="13" t="s">
        <v>23</v>
      </c>
      <c r="O189" s="35"/>
      <c r="P189" s="35"/>
      <c r="Q189" s="35"/>
      <c r="R189" s="35"/>
      <c r="S189" s="35"/>
      <c r="T189" s="35"/>
      <c r="U189" s="35"/>
      <c r="V189" s="35"/>
      <c r="W189" s="35"/>
    </row>
    <row r="190" ht="15.75" customHeight="1">
      <c r="A190" s="14"/>
      <c r="B190" s="32"/>
      <c r="C190" s="32"/>
      <c r="D190" s="15"/>
      <c r="E190" s="16" t="s">
        <v>24</v>
      </c>
      <c r="F190" s="17" t="s">
        <v>24</v>
      </c>
      <c r="G190" s="17" t="s">
        <v>24</v>
      </c>
      <c r="H190" s="17"/>
      <c r="I190" s="17" t="s">
        <v>24</v>
      </c>
      <c r="J190" s="17" t="s">
        <v>24</v>
      </c>
      <c r="K190" s="17" t="s">
        <v>24</v>
      </c>
      <c r="L190" s="17" t="s">
        <v>24</v>
      </c>
      <c r="M190" s="17" t="s">
        <v>24</v>
      </c>
      <c r="N190" s="18" t="s">
        <v>24</v>
      </c>
      <c r="O190" s="35"/>
      <c r="P190" s="35"/>
      <c r="Q190" s="35"/>
      <c r="R190" s="35"/>
      <c r="S190" s="35"/>
      <c r="T190" s="35"/>
      <c r="U190" s="35"/>
      <c r="V190" s="35"/>
      <c r="W190" s="35"/>
    </row>
    <row r="191" ht="15.75" customHeight="1">
      <c r="A191" s="19" t="s">
        <v>71</v>
      </c>
      <c r="B191" s="33" t="s">
        <v>72</v>
      </c>
      <c r="C191" s="33" t="s">
        <v>25</v>
      </c>
      <c r="D191" s="20" t="s">
        <v>26</v>
      </c>
      <c r="E191" s="21">
        <v>187263.43844496005</v>
      </c>
      <c r="F191" s="22">
        <v>0.0</v>
      </c>
      <c r="G191" s="22">
        <v>846498.5786290115</v>
      </c>
      <c r="H191" s="22" t="str">
        <f t="shared" ref="H191:H302" si="19">SUM(F191:G191)</f>
        <v>846,499</v>
      </c>
      <c r="I191" s="22">
        <v>536270.49848205</v>
      </c>
      <c r="J191" s="22">
        <v>624397.1483815596</v>
      </c>
      <c r="K191" s="22">
        <v>357595.8585857102</v>
      </c>
      <c r="L191" s="22">
        <v>141538.52653551</v>
      </c>
      <c r="M191" s="22">
        <v>176422.41990792003</v>
      </c>
      <c r="N191" s="23" t="str">
        <f t="shared" ref="N191:N302" si="20">SUM(E191:G191)+SUM(I191:M191)</f>
        <v>2,869,986</v>
      </c>
      <c r="O191" s="35"/>
      <c r="P191" s="35"/>
      <c r="Q191" s="35"/>
      <c r="R191" s="35"/>
      <c r="S191" s="35"/>
      <c r="T191" s="35"/>
      <c r="U191" s="35"/>
      <c r="V191" s="35"/>
      <c r="W191" s="35"/>
    </row>
    <row r="192" ht="15.75" customHeight="1">
      <c r="A192" s="9"/>
      <c r="D192" s="24" t="s">
        <v>27</v>
      </c>
      <c r="E192" s="25">
        <v>304999.6278295</v>
      </c>
      <c r="F192" s="26">
        <v>27162.383042639995</v>
      </c>
      <c r="G192" s="26">
        <v>1718243.4658720011</v>
      </c>
      <c r="H192" s="22" t="str">
        <f t="shared" si="19"/>
        <v>1,745,406</v>
      </c>
      <c r="I192" s="26">
        <v>889735.6028443599</v>
      </c>
      <c r="J192" s="26">
        <v>697516.8075520189</v>
      </c>
      <c r="K192" s="26">
        <v>619063.1791966211</v>
      </c>
      <c r="L192" s="26">
        <v>366703.42993584985</v>
      </c>
      <c r="M192" s="26">
        <v>407343.88101312995</v>
      </c>
      <c r="N192" s="23" t="str">
        <f t="shared" si="20"/>
        <v>5,030,768</v>
      </c>
      <c r="O192" s="35"/>
      <c r="P192" s="35"/>
      <c r="Q192" s="35"/>
      <c r="R192" s="35"/>
      <c r="S192" s="35"/>
      <c r="T192" s="35"/>
      <c r="U192" s="35"/>
      <c r="V192" s="35"/>
      <c r="W192" s="35"/>
    </row>
    <row r="193" ht="15.75" customHeight="1">
      <c r="A193" s="9"/>
      <c r="D193" s="24" t="s">
        <v>28</v>
      </c>
      <c r="E193" s="25">
        <v>356711.4277596298</v>
      </c>
      <c r="F193" s="26">
        <v>19499.93412226</v>
      </c>
      <c r="G193" s="26">
        <v>1947830.132100104</v>
      </c>
      <c r="H193" s="22" t="str">
        <f t="shared" si="19"/>
        <v>1,967,330</v>
      </c>
      <c r="I193" s="26">
        <v>662345.45416699</v>
      </c>
      <c r="J193" s="26">
        <v>696257.2924758398</v>
      </c>
      <c r="K193" s="26">
        <v>388231.74569766043</v>
      </c>
      <c r="L193" s="26">
        <v>340235.5951277897</v>
      </c>
      <c r="M193" s="26">
        <v>317970.1491109599</v>
      </c>
      <c r="N193" s="23" t="str">
        <f t="shared" si="20"/>
        <v>4,729,082</v>
      </c>
      <c r="O193" s="35"/>
      <c r="P193" s="35"/>
      <c r="Q193" s="35"/>
      <c r="R193" s="35"/>
      <c r="S193" s="35"/>
      <c r="T193" s="35"/>
      <c r="U193" s="35"/>
      <c r="V193" s="35"/>
      <c r="W193" s="35"/>
    </row>
    <row r="194" ht="15.75" customHeight="1">
      <c r="A194" s="9"/>
      <c r="D194" s="24" t="s">
        <v>29</v>
      </c>
      <c r="E194" s="25">
        <v>232318.53677072006</v>
      </c>
      <c r="F194" s="26">
        <v>497.47754001</v>
      </c>
      <c r="G194" s="26">
        <v>1826586.690709198</v>
      </c>
      <c r="H194" s="22" t="str">
        <f t="shared" si="19"/>
        <v>1,827,084</v>
      </c>
      <c r="I194" s="26">
        <v>630692.9990506792</v>
      </c>
      <c r="J194" s="26">
        <v>518233.24925685</v>
      </c>
      <c r="K194" s="26">
        <v>343776.60413168016</v>
      </c>
      <c r="L194" s="26">
        <v>254002.97538703022</v>
      </c>
      <c r="M194" s="26">
        <v>274106.80342757</v>
      </c>
      <c r="N194" s="23" t="str">
        <f t="shared" si="20"/>
        <v>4,080,215</v>
      </c>
      <c r="O194" s="35"/>
      <c r="P194" s="35"/>
      <c r="Q194" s="35"/>
      <c r="R194" s="35"/>
      <c r="S194" s="35"/>
      <c r="T194" s="35"/>
      <c r="U194" s="35"/>
      <c r="V194" s="35"/>
      <c r="W194" s="35"/>
    </row>
    <row r="195" ht="15.75" customHeight="1">
      <c r="A195" s="9"/>
      <c r="D195" s="24" t="s">
        <v>30</v>
      </c>
      <c r="E195" s="25">
        <v>347081.34872601</v>
      </c>
      <c r="F195" s="26">
        <v>13545.6385267</v>
      </c>
      <c r="G195" s="26">
        <v>2046652.234451894</v>
      </c>
      <c r="H195" s="22" t="str">
        <f t="shared" si="19"/>
        <v>2,060,198</v>
      </c>
      <c r="I195" s="26">
        <v>759272.5072604007</v>
      </c>
      <c r="J195" s="26">
        <v>711901.194340021</v>
      </c>
      <c r="K195" s="26">
        <v>569678.6805679996</v>
      </c>
      <c r="L195" s="26">
        <v>261437.4391156499</v>
      </c>
      <c r="M195" s="26">
        <v>282062.80177747</v>
      </c>
      <c r="N195" s="23" t="str">
        <f t="shared" si="20"/>
        <v>4,991,632</v>
      </c>
      <c r="O195" s="35"/>
      <c r="P195" s="35"/>
      <c r="Q195" s="35"/>
      <c r="R195" s="35"/>
      <c r="S195" s="35"/>
      <c r="T195" s="35"/>
      <c r="U195" s="35"/>
      <c r="V195" s="35"/>
      <c r="W195" s="35"/>
    </row>
    <row r="196" ht="15.75" customHeight="1">
      <c r="A196" s="9"/>
      <c r="D196" s="24" t="s">
        <v>31</v>
      </c>
      <c r="E196" s="25">
        <v>330829.08495080005</v>
      </c>
      <c r="F196" s="26">
        <v>57621.0435268</v>
      </c>
      <c r="G196" s="26">
        <v>2835385.2665245887</v>
      </c>
      <c r="H196" s="22" t="str">
        <f t="shared" si="19"/>
        <v>2,893,006</v>
      </c>
      <c r="I196" s="26">
        <v>1197538.9577174701</v>
      </c>
      <c r="J196" s="26">
        <v>1184426.3689535088</v>
      </c>
      <c r="K196" s="26">
        <v>738310.9623889382</v>
      </c>
      <c r="L196" s="26">
        <v>576258.8939143299</v>
      </c>
      <c r="M196" s="26">
        <v>486080.0784487399</v>
      </c>
      <c r="N196" s="23" t="str">
        <f t="shared" si="20"/>
        <v>7,406,451</v>
      </c>
      <c r="O196" s="35"/>
      <c r="P196" s="35"/>
      <c r="Q196" s="35"/>
      <c r="R196" s="35"/>
      <c r="S196" s="35"/>
      <c r="T196" s="35"/>
      <c r="U196" s="35"/>
      <c r="V196" s="35"/>
      <c r="W196" s="35"/>
    </row>
    <row r="197" ht="15.75" customHeight="1">
      <c r="A197" s="9"/>
      <c r="D197" s="24" t="s">
        <v>32</v>
      </c>
      <c r="E197" s="25">
        <v>211622.59571037002</v>
      </c>
      <c r="F197" s="26">
        <v>36663.9155575</v>
      </c>
      <c r="G197" s="26">
        <v>1252739.198622412</v>
      </c>
      <c r="H197" s="22" t="str">
        <f t="shared" si="19"/>
        <v>1,289,403</v>
      </c>
      <c r="I197" s="26">
        <v>465869.22845075006</v>
      </c>
      <c r="J197" s="26">
        <v>414908.80959349003</v>
      </c>
      <c r="K197" s="26">
        <v>352289.83683436963</v>
      </c>
      <c r="L197" s="26">
        <v>132287.80270697997</v>
      </c>
      <c r="M197" s="26">
        <v>180730.76613590991</v>
      </c>
      <c r="N197" s="23" t="str">
        <f t="shared" si="20"/>
        <v>3,047,112</v>
      </c>
      <c r="O197" s="35"/>
      <c r="P197" s="35"/>
      <c r="Q197" s="35"/>
      <c r="R197" s="35"/>
      <c r="S197" s="35"/>
      <c r="T197" s="35"/>
      <c r="U197" s="35"/>
      <c r="V197" s="35"/>
      <c r="W197" s="35"/>
    </row>
    <row r="198" ht="15.75" customHeight="1">
      <c r="A198" s="9"/>
      <c r="D198" s="24" t="s">
        <v>33</v>
      </c>
      <c r="E198" s="25">
        <v>109322.5160514</v>
      </c>
      <c r="F198" s="26">
        <v>12711.290123479997</v>
      </c>
      <c r="G198" s="26">
        <v>1586333.0397717496</v>
      </c>
      <c r="H198" s="22" t="str">
        <f t="shared" si="19"/>
        <v>1,599,044</v>
      </c>
      <c r="I198" s="26">
        <v>589726.2098477399</v>
      </c>
      <c r="J198" s="26">
        <v>835348.19360388</v>
      </c>
      <c r="K198" s="26">
        <v>302832.18823654996</v>
      </c>
      <c r="L198" s="26">
        <v>182395.32918890004</v>
      </c>
      <c r="M198" s="26">
        <v>585958.2950215001</v>
      </c>
      <c r="N198" s="23" t="str">
        <f t="shared" si="20"/>
        <v>4,204,627</v>
      </c>
      <c r="O198" s="35"/>
      <c r="P198" s="35"/>
      <c r="Q198" s="35"/>
      <c r="R198" s="35"/>
      <c r="S198" s="35"/>
      <c r="T198" s="35"/>
      <c r="U198" s="35"/>
      <c r="V198" s="35"/>
      <c r="W198" s="35"/>
    </row>
    <row r="199" ht="15.75" customHeight="1">
      <c r="A199" s="9"/>
      <c r="B199" s="37" t="s">
        <v>48</v>
      </c>
      <c r="C199" s="37" t="s">
        <v>25</v>
      </c>
      <c r="D199" s="24" t="s">
        <v>26</v>
      </c>
      <c r="E199" s="25">
        <v>82272.72283848001</v>
      </c>
      <c r="F199" s="26">
        <v>7368.37741908</v>
      </c>
      <c r="G199" s="26">
        <v>1349171.8839893725</v>
      </c>
      <c r="H199" s="22" t="str">
        <f t="shared" si="19"/>
        <v>1,356,540</v>
      </c>
      <c r="I199" s="26">
        <v>800607.42892023</v>
      </c>
      <c r="J199" s="26">
        <v>971798.325801081</v>
      </c>
      <c r="K199" s="26">
        <v>738240.1560779602</v>
      </c>
      <c r="L199" s="26">
        <v>573666.9186542798</v>
      </c>
      <c r="M199" s="26">
        <v>678749.2013348296</v>
      </c>
      <c r="N199" s="23" t="str">
        <f t="shared" si="20"/>
        <v>5,201,875</v>
      </c>
      <c r="O199" s="35"/>
      <c r="P199" s="35"/>
      <c r="Q199" s="35"/>
      <c r="R199" s="35"/>
      <c r="S199" s="35"/>
      <c r="T199" s="35"/>
      <c r="U199" s="35"/>
      <c r="V199" s="35"/>
      <c r="W199" s="35"/>
    </row>
    <row r="200" ht="15.75" customHeight="1">
      <c r="A200" s="9"/>
      <c r="D200" s="24" t="s">
        <v>27</v>
      </c>
      <c r="E200" s="25">
        <v>101833.97504165003</v>
      </c>
      <c r="F200" s="26">
        <v>0.0</v>
      </c>
      <c r="G200" s="26">
        <v>4952453.8919397965</v>
      </c>
      <c r="H200" s="22" t="str">
        <f t="shared" si="19"/>
        <v>4,952,454</v>
      </c>
      <c r="I200" s="26">
        <v>2391361.4405928873</v>
      </c>
      <c r="J200" s="26">
        <v>2565345.3093922497</v>
      </c>
      <c r="K200" s="26">
        <v>1524890.185300218</v>
      </c>
      <c r="L200" s="26">
        <v>1552069.5913068342</v>
      </c>
      <c r="M200" s="26">
        <v>1530225.8668325709</v>
      </c>
      <c r="N200" s="23" t="str">
        <f t="shared" si="20"/>
        <v>14,618,180</v>
      </c>
      <c r="O200" s="35"/>
      <c r="P200" s="35"/>
      <c r="Q200" s="35"/>
      <c r="R200" s="35"/>
      <c r="S200" s="35"/>
      <c r="T200" s="35"/>
      <c r="U200" s="35"/>
      <c r="V200" s="35"/>
      <c r="W200" s="35"/>
    </row>
    <row r="201" ht="15.75" customHeight="1">
      <c r="A201" s="9"/>
      <c r="D201" s="24" t="s">
        <v>28</v>
      </c>
      <c r="E201" s="25">
        <v>182639.93264246001</v>
      </c>
      <c r="F201" s="26">
        <v>560.39331852</v>
      </c>
      <c r="G201" s="26">
        <v>4677671.184090408</v>
      </c>
      <c r="H201" s="22" t="str">
        <f t="shared" si="19"/>
        <v>4,678,232</v>
      </c>
      <c r="I201" s="26">
        <v>2334591.4877144955</v>
      </c>
      <c r="J201" s="26">
        <v>2194803.27414937</v>
      </c>
      <c r="K201" s="26">
        <v>1384255.7591634816</v>
      </c>
      <c r="L201" s="26">
        <v>1157979.4678162697</v>
      </c>
      <c r="M201" s="26">
        <v>1730028.9224003407</v>
      </c>
      <c r="N201" s="23" t="str">
        <f t="shared" si="20"/>
        <v>13,662,530</v>
      </c>
      <c r="O201" s="35"/>
      <c r="P201" s="35"/>
      <c r="Q201" s="35"/>
      <c r="R201" s="35"/>
      <c r="S201" s="35"/>
      <c r="T201" s="35"/>
      <c r="U201" s="35"/>
      <c r="V201" s="35"/>
      <c r="W201" s="35"/>
    </row>
    <row r="202" ht="15.75" customHeight="1">
      <c r="A202" s="9"/>
      <c r="D202" s="24" t="s">
        <v>29</v>
      </c>
      <c r="E202" s="25">
        <v>237379.7461911299</v>
      </c>
      <c r="F202" s="26">
        <v>9097.3903128</v>
      </c>
      <c r="G202" s="26">
        <v>5203482.179802482</v>
      </c>
      <c r="H202" s="22" t="str">
        <f t="shared" si="19"/>
        <v>5,212,580</v>
      </c>
      <c r="I202" s="26">
        <v>2550540.424251585</v>
      </c>
      <c r="J202" s="26">
        <v>2466183.64065616</v>
      </c>
      <c r="K202" s="26">
        <v>1454316.0864532832</v>
      </c>
      <c r="L202" s="26">
        <v>1364212.6523425374</v>
      </c>
      <c r="M202" s="26">
        <v>1915713.0979353725</v>
      </c>
      <c r="N202" s="23" t="str">
        <f t="shared" si="20"/>
        <v>15,200,925</v>
      </c>
      <c r="O202" s="35"/>
      <c r="P202" s="35"/>
      <c r="Q202" s="35"/>
      <c r="R202" s="35"/>
      <c r="S202" s="35"/>
      <c r="T202" s="35"/>
      <c r="U202" s="35"/>
      <c r="V202" s="35"/>
      <c r="W202" s="35"/>
    </row>
    <row r="203" ht="15.75" customHeight="1">
      <c r="A203" s="9"/>
      <c r="D203" s="24" t="s">
        <v>30</v>
      </c>
      <c r="E203" s="25">
        <v>319701.66205349995</v>
      </c>
      <c r="F203" s="26">
        <v>0.0</v>
      </c>
      <c r="G203" s="26">
        <v>4588531.136598515</v>
      </c>
      <c r="H203" s="22" t="str">
        <f t="shared" si="19"/>
        <v>4,588,531</v>
      </c>
      <c r="I203" s="26">
        <v>2087455.8321492795</v>
      </c>
      <c r="J203" s="26">
        <v>1928142.7934948225</v>
      </c>
      <c r="K203" s="26">
        <v>1559679.0853936814</v>
      </c>
      <c r="L203" s="26">
        <v>988835.4138811274</v>
      </c>
      <c r="M203" s="26">
        <v>1832590.5640711393</v>
      </c>
      <c r="N203" s="23" t="str">
        <f t="shared" si="20"/>
        <v>13,304,936</v>
      </c>
      <c r="O203" s="35"/>
      <c r="P203" s="35"/>
      <c r="Q203" s="35"/>
      <c r="R203" s="35"/>
      <c r="S203" s="35"/>
      <c r="T203" s="35"/>
      <c r="U203" s="35"/>
      <c r="V203" s="35"/>
      <c r="W203" s="35"/>
    </row>
    <row r="204" ht="15.75" customHeight="1">
      <c r="A204" s="9"/>
      <c r="D204" s="24" t="s">
        <v>31</v>
      </c>
      <c r="E204" s="25">
        <v>417305.85756631993</v>
      </c>
      <c r="F204" s="26">
        <v>0.0</v>
      </c>
      <c r="G204" s="26">
        <v>4231979.96894829</v>
      </c>
      <c r="H204" s="22" t="str">
        <f t="shared" si="19"/>
        <v>4,231,980</v>
      </c>
      <c r="I204" s="26">
        <v>2340855.296504537</v>
      </c>
      <c r="J204" s="26">
        <v>2333654.529163806</v>
      </c>
      <c r="K204" s="26">
        <v>1700694.7147018823</v>
      </c>
      <c r="L204" s="26">
        <v>1266574.8313963066</v>
      </c>
      <c r="M204" s="26">
        <v>1688520.2108342834</v>
      </c>
      <c r="N204" s="23" t="str">
        <f t="shared" si="20"/>
        <v>13,979,585</v>
      </c>
      <c r="O204" s="35"/>
      <c r="P204" s="35"/>
      <c r="Q204" s="35"/>
      <c r="R204" s="35"/>
      <c r="S204" s="35"/>
      <c r="T204" s="35"/>
      <c r="U204" s="35"/>
      <c r="V204" s="35"/>
      <c r="W204" s="35"/>
    </row>
    <row r="205" ht="15.75" customHeight="1">
      <c r="A205" s="9"/>
      <c r="D205" s="24" t="s">
        <v>32</v>
      </c>
      <c r="E205" s="25">
        <v>255609.0238536198</v>
      </c>
      <c r="F205" s="26">
        <v>18376.38739211001</v>
      </c>
      <c r="G205" s="26">
        <v>4981674.491501541</v>
      </c>
      <c r="H205" s="22" t="str">
        <f t="shared" si="19"/>
        <v>5,000,051</v>
      </c>
      <c r="I205" s="26">
        <v>2061540.067785557</v>
      </c>
      <c r="J205" s="26">
        <v>2126283.348832602</v>
      </c>
      <c r="K205" s="26">
        <v>1786144.1059388085</v>
      </c>
      <c r="L205" s="26">
        <v>1198135.4053600898</v>
      </c>
      <c r="M205" s="26">
        <v>1342907.1171129297</v>
      </c>
      <c r="N205" s="23" t="str">
        <f t="shared" si="20"/>
        <v>13,770,670</v>
      </c>
      <c r="O205" s="35"/>
      <c r="P205" s="35"/>
      <c r="Q205" s="35"/>
      <c r="R205" s="35"/>
      <c r="S205" s="35"/>
      <c r="T205" s="35"/>
      <c r="U205" s="35"/>
      <c r="V205" s="35"/>
      <c r="W205" s="35"/>
    </row>
    <row r="206" ht="15.75" customHeight="1">
      <c r="A206" s="9"/>
      <c r="D206" s="24" t="s">
        <v>33</v>
      </c>
      <c r="E206" s="25">
        <v>271008.02237263997</v>
      </c>
      <c r="F206" s="26">
        <v>43516.26593545001</v>
      </c>
      <c r="G206" s="26">
        <v>4707723.887617462</v>
      </c>
      <c r="H206" s="22" t="str">
        <f t="shared" si="19"/>
        <v>4,751,240</v>
      </c>
      <c r="I206" s="26">
        <v>2217536.9757807525</v>
      </c>
      <c r="J206" s="26">
        <v>1878957.80237325</v>
      </c>
      <c r="K206" s="26">
        <v>1309506.3474280583</v>
      </c>
      <c r="L206" s="26">
        <v>1208933.8389446791</v>
      </c>
      <c r="M206" s="26">
        <v>1513365.837772547</v>
      </c>
      <c r="N206" s="23" t="str">
        <f t="shared" si="20"/>
        <v>13,150,549</v>
      </c>
      <c r="O206" s="35"/>
      <c r="P206" s="35"/>
      <c r="Q206" s="35"/>
      <c r="R206" s="35"/>
      <c r="S206" s="35"/>
      <c r="T206" s="35"/>
      <c r="U206" s="35"/>
      <c r="V206" s="35"/>
      <c r="W206" s="35"/>
    </row>
    <row r="207" ht="15.75" customHeight="1">
      <c r="A207" s="36" t="s">
        <v>73</v>
      </c>
      <c r="B207" s="37" t="s">
        <v>72</v>
      </c>
      <c r="C207" s="37" t="s">
        <v>25</v>
      </c>
      <c r="D207" s="24" t="s">
        <v>26</v>
      </c>
      <c r="E207" s="25">
        <v>83084.43971580996</v>
      </c>
      <c r="F207" s="26">
        <v>0.0</v>
      </c>
      <c r="G207" s="26">
        <v>1602200.0723562692</v>
      </c>
      <c r="H207" s="22" t="str">
        <f t="shared" si="19"/>
        <v>1,602,200</v>
      </c>
      <c r="I207" s="26">
        <v>806370.2964684089</v>
      </c>
      <c r="J207" s="26">
        <v>1057025.3625656406</v>
      </c>
      <c r="K207" s="26">
        <v>677365.94413209</v>
      </c>
      <c r="L207" s="26">
        <v>324306.3153677604</v>
      </c>
      <c r="M207" s="26">
        <v>493245.6774658799</v>
      </c>
      <c r="N207" s="23" t="str">
        <f t="shared" si="20"/>
        <v>5,043,598</v>
      </c>
      <c r="O207" s="35"/>
      <c r="P207" s="35"/>
      <c r="Q207" s="35"/>
      <c r="R207" s="35"/>
      <c r="S207" s="35"/>
      <c r="T207" s="35"/>
      <c r="U207" s="35"/>
      <c r="V207" s="35"/>
      <c r="W207" s="35"/>
    </row>
    <row r="208" ht="15.75" customHeight="1">
      <c r="A208" s="9"/>
      <c r="D208" s="24" t="s">
        <v>27</v>
      </c>
      <c r="E208" s="25">
        <v>157010.676419</v>
      </c>
      <c r="F208" s="26">
        <v>25483.923851759995</v>
      </c>
      <c r="G208" s="26">
        <v>4464481.549685623</v>
      </c>
      <c r="H208" s="22" t="str">
        <f t="shared" si="19"/>
        <v>4,489,965</v>
      </c>
      <c r="I208" s="26">
        <v>1978390.9279391298</v>
      </c>
      <c r="J208" s="26">
        <v>1833503.5259726099</v>
      </c>
      <c r="K208" s="26">
        <v>1277156.0899329004</v>
      </c>
      <c r="L208" s="26">
        <v>957432.4697392302</v>
      </c>
      <c r="M208" s="26">
        <v>1130874.7339467304</v>
      </c>
      <c r="N208" s="23" t="str">
        <f t="shared" si="20"/>
        <v>11,824,334</v>
      </c>
      <c r="O208" s="35"/>
      <c r="P208" s="35"/>
      <c r="Q208" s="35"/>
      <c r="R208" s="35"/>
      <c r="S208" s="35"/>
      <c r="T208" s="35"/>
      <c r="U208" s="35"/>
      <c r="V208" s="35"/>
      <c r="W208" s="35"/>
    </row>
    <row r="209" ht="15.75" customHeight="1">
      <c r="A209" s="9"/>
      <c r="D209" s="24" t="s">
        <v>28</v>
      </c>
      <c r="E209" s="25">
        <v>224374.9284890999</v>
      </c>
      <c r="F209" s="26">
        <v>10809.620309200001</v>
      </c>
      <c r="G209" s="26">
        <v>4419037.639144136</v>
      </c>
      <c r="H209" s="22" t="str">
        <f t="shared" si="19"/>
        <v>4,429,847</v>
      </c>
      <c r="I209" s="26">
        <v>1925786.4591145974</v>
      </c>
      <c r="J209" s="26">
        <v>1644980.518509879</v>
      </c>
      <c r="K209" s="26">
        <v>1115517.3731592586</v>
      </c>
      <c r="L209" s="26">
        <v>986575.7112978509</v>
      </c>
      <c r="M209" s="26">
        <v>1381401.364313659</v>
      </c>
      <c r="N209" s="23" t="str">
        <f t="shared" si="20"/>
        <v>11,708,484</v>
      </c>
      <c r="O209" s="35"/>
      <c r="P209" s="35"/>
      <c r="Q209" s="35"/>
      <c r="R209" s="35"/>
      <c r="S209" s="35"/>
      <c r="T209" s="35"/>
      <c r="U209" s="35"/>
      <c r="V209" s="35"/>
      <c r="W209" s="35"/>
    </row>
    <row r="210" ht="15.75" customHeight="1">
      <c r="A210" s="9"/>
      <c r="D210" s="24" t="s">
        <v>29</v>
      </c>
      <c r="E210" s="25">
        <v>76319.27046649001</v>
      </c>
      <c r="F210" s="26">
        <v>1711.4286896899998</v>
      </c>
      <c r="G210" s="26">
        <v>4739756.392327216</v>
      </c>
      <c r="H210" s="22" t="str">
        <f t="shared" si="19"/>
        <v>4,741,468</v>
      </c>
      <c r="I210" s="26">
        <v>1785917.5382855008</v>
      </c>
      <c r="J210" s="26">
        <v>1842129.7291675878</v>
      </c>
      <c r="K210" s="26">
        <v>1036133.0882463488</v>
      </c>
      <c r="L210" s="26">
        <v>927814.0956832492</v>
      </c>
      <c r="M210" s="26">
        <v>1194730.6052677883</v>
      </c>
      <c r="N210" s="23" t="str">
        <f t="shared" si="20"/>
        <v>11,604,512</v>
      </c>
      <c r="O210" s="35"/>
      <c r="P210" s="35"/>
      <c r="Q210" s="35"/>
      <c r="R210" s="35"/>
      <c r="S210" s="35"/>
      <c r="T210" s="35"/>
      <c r="U210" s="35"/>
      <c r="V210" s="35"/>
      <c r="W210" s="35"/>
    </row>
    <row r="211" ht="15.75" customHeight="1">
      <c r="A211" s="9"/>
      <c r="D211" s="24" t="s">
        <v>30</v>
      </c>
      <c r="E211" s="25">
        <v>200715.5208269801</v>
      </c>
      <c r="F211" s="26">
        <v>13144.01842062</v>
      </c>
      <c r="G211" s="26">
        <v>4741996.725280838</v>
      </c>
      <c r="H211" s="22" t="str">
        <f t="shared" si="19"/>
        <v>4,755,141</v>
      </c>
      <c r="I211" s="26">
        <v>1910218.8390830823</v>
      </c>
      <c r="J211" s="26">
        <v>2018538.9492292292</v>
      </c>
      <c r="K211" s="26">
        <v>1317289.4517759327</v>
      </c>
      <c r="L211" s="26">
        <v>850390.7388362797</v>
      </c>
      <c r="M211" s="26">
        <v>1454602.3940923298</v>
      </c>
      <c r="N211" s="23" t="str">
        <f t="shared" si="20"/>
        <v>12,506,897</v>
      </c>
      <c r="O211" s="35"/>
      <c r="P211" s="35"/>
      <c r="Q211" s="35"/>
      <c r="R211" s="35"/>
      <c r="S211" s="35"/>
      <c r="T211" s="35"/>
      <c r="U211" s="35"/>
      <c r="V211" s="35"/>
      <c r="W211" s="35"/>
    </row>
    <row r="212" ht="15.75" customHeight="1">
      <c r="A212" s="9"/>
      <c r="D212" s="24" t="s">
        <v>31</v>
      </c>
      <c r="E212" s="25">
        <v>529694.4444123303</v>
      </c>
      <c r="F212" s="26">
        <v>55774.029957520004</v>
      </c>
      <c r="G212" s="26">
        <v>5089025.4430143</v>
      </c>
      <c r="H212" s="22" t="str">
        <f t="shared" si="19"/>
        <v>5,144,799</v>
      </c>
      <c r="I212" s="26">
        <v>2175338.5136897103</v>
      </c>
      <c r="J212" s="26">
        <v>2323088.7284709327</v>
      </c>
      <c r="K212" s="26">
        <v>1484285.8784787236</v>
      </c>
      <c r="L212" s="26">
        <v>1090185.8478798405</v>
      </c>
      <c r="M212" s="26">
        <v>1222020.8355707582</v>
      </c>
      <c r="N212" s="23" t="str">
        <f t="shared" si="20"/>
        <v>13,969,414</v>
      </c>
      <c r="O212" s="35"/>
      <c r="P212" s="35"/>
      <c r="Q212" s="35"/>
      <c r="R212" s="35"/>
      <c r="S212" s="35"/>
      <c r="T212" s="35"/>
      <c r="U212" s="35"/>
      <c r="V212" s="35"/>
      <c r="W212" s="35"/>
    </row>
    <row r="213" ht="15.75" customHeight="1">
      <c r="A213" s="9"/>
      <c r="D213" s="24" t="s">
        <v>32</v>
      </c>
      <c r="E213" s="25">
        <v>234794.0960117001</v>
      </c>
      <c r="F213" s="26">
        <v>54890.860588379976</v>
      </c>
      <c r="G213" s="26">
        <v>3935579.4591651815</v>
      </c>
      <c r="H213" s="22" t="str">
        <f t="shared" si="19"/>
        <v>3,990,470</v>
      </c>
      <c r="I213" s="26">
        <v>1370371.5512026993</v>
      </c>
      <c r="J213" s="26">
        <v>1396620.6549980803</v>
      </c>
      <c r="K213" s="26">
        <v>1117158.8277107398</v>
      </c>
      <c r="L213" s="26">
        <v>778624.3243319596</v>
      </c>
      <c r="M213" s="26">
        <v>808186.0709360203</v>
      </c>
      <c r="N213" s="23" t="str">
        <f t="shared" si="20"/>
        <v>9,696,226</v>
      </c>
      <c r="O213" s="35"/>
      <c r="P213" s="35"/>
      <c r="Q213" s="35"/>
      <c r="R213" s="35"/>
      <c r="S213" s="35"/>
      <c r="T213" s="35"/>
      <c r="U213" s="35"/>
      <c r="V213" s="35"/>
      <c r="W213" s="35"/>
    </row>
    <row r="214" ht="15.75" customHeight="1">
      <c r="A214" s="9"/>
      <c r="D214" s="24" t="s">
        <v>33</v>
      </c>
      <c r="E214" s="25">
        <v>184962.95625321986</v>
      </c>
      <c r="F214" s="26">
        <v>12711.290123479997</v>
      </c>
      <c r="G214" s="26">
        <v>4268189.606818354</v>
      </c>
      <c r="H214" s="22" t="str">
        <f t="shared" si="19"/>
        <v>4,280,901</v>
      </c>
      <c r="I214" s="26">
        <v>1897706.8620077479</v>
      </c>
      <c r="J214" s="26">
        <v>1741274.87520217</v>
      </c>
      <c r="K214" s="26">
        <v>872834.3216727386</v>
      </c>
      <c r="L214" s="26">
        <v>740008.4441914799</v>
      </c>
      <c r="M214" s="26">
        <v>1310945.4788644908</v>
      </c>
      <c r="N214" s="23" t="str">
        <f t="shared" si="20"/>
        <v>11,028,634</v>
      </c>
      <c r="O214" s="35"/>
      <c r="P214" s="35"/>
      <c r="Q214" s="35"/>
      <c r="R214" s="35"/>
      <c r="S214" s="35"/>
      <c r="T214" s="35"/>
      <c r="U214" s="35"/>
      <c r="V214" s="35"/>
      <c r="W214" s="35"/>
    </row>
    <row r="215" ht="15.75" customHeight="1">
      <c r="A215" s="9"/>
      <c r="B215" s="37" t="s">
        <v>48</v>
      </c>
      <c r="C215" s="37" t="s">
        <v>25</v>
      </c>
      <c r="D215" s="24" t="s">
        <v>26</v>
      </c>
      <c r="E215" s="25">
        <v>186451.72156762992</v>
      </c>
      <c r="F215" s="26">
        <v>7368.37741908</v>
      </c>
      <c r="G215" s="26">
        <v>593470.3902621102</v>
      </c>
      <c r="H215" s="22" t="str">
        <f t="shared" si="19"/>
        <v>600,839</v>
      </c>
      <c r="I215" s="26">
        <v>530507.6309338699</v>
      </c>
      <c r="J215" s="26">
        <v>539170.1116169998</v>
      </c>
      <c r="K215" s="26">
        <v>418470.07053157984</v>
      </c>
      <c r="L215" s="26">
        <v>390899.12982202996</v>
      </c>
      <c r="M215" s="26">
        <v>361925.94377686933</v>
      </c>
      <c r="N215" s="23" t="str">
        <f t="shared" si="20"/>
        <v>3,028,263</v>
      </c>
      <c r="O215" s="35"/>
      <c r="P215" s="35"/>
      <c r="Q215" s="35"/>
      <c r="R215" s="35"/>
      <c r="S215" s="35"/>
      <c r="T215" s="35"/>
      <c r="U215" s="35"/>
      <c r="V215" s="35"/>
      <c r="W215" s="35"/>
    </row>
    <row r="216" ht="15.75" customHeight="1">
      <c r="A216" s="9"/>
      <c r="D216" s="24" t="s">
        <v>27</v>
      </c>
      <c r="E216" s="25">
        <v>249822.92645215</v>
      </c>
      <c r="F216" s="26">
        <v>1678.45919088</v>
      </c>
      <c r="G216" s="26">
        <v>2206215.808126177</v>
      </c>
      <c r="H216" s="22" t="str">
        <f t="shared" si="19"/>
        <v>2,207,894</v>
      </c>
      <c r="I216" s="26">
        <v>1302706.1154981123</v>
      </c>
      <c r="J216" s="26">
        <v>1429358.5909716599</v>
      </c>
      <c r="K216" s="26">
        <v>866797.2745639409</v>
      </c>
      <c r="L216" s="26">
        <v>961340.5515034508</v>
      </c>
      <c r="M216" s="26">
        <v>806695.0138989711</v>
      </c>
      <c r="N216" s="23" t="str">
        <f t="shared" si="20"/>
        <v>7,824,615</v>
      </c>
      <c r="O216" s="35"/>
      <c r="P216" s="35"/>
      <c r="Q216" s="35"/>
      <c r="R216" s="35"/>
      <c r="S216" s="35"/>
      <c r="T216" s="35"/>
      <c r="U216" s="35"/>
      <c r="V216" s="35"/>
      <c r="W216" s="35"/>
    </row>
    <row r="217" ht="15.75" customHeight="1">
      <c r="A217" s="9"/>
      <c r="D217" s="24" t="s">
        <v>28</v>
      </c>
      <c r="E217" s="25">
        <v>314976.4319129899</v>
      </c>
      <c r="F217" s="26">
        <v>9250.70713158</v>
      </c>
      <c r="G217" s="26">
        <v>2206463.677046369</v>
      </c>
      <c r="H217" s="22" t="str">
        <f t="shared" si="19"/>
        <v>2,215,714</v>
      </c>
      <c r="I217" s="26">
        <v>1071150.4827668774</v>
      </c>
      <c r="J217" s="26">
        <v>1246080.048115328</v>
      </c>
      <c r="K217" s="26">
        <v>656970.1317018796</v>
      </c>
      <c r="L217" s="26">
        <v>511639.35164620983</v>
      </c>
      <c r="M217" s="26">
        <v>666597.7071976396</v>
      </c>
      <c r="N217" s="23" t="str">
        <f t="shared" si="20"/>
        <v>6,683,129</v>
      </c>
      <c r="O217" s="35"/>
      <c r="P217" s="35"/>
      <c r="Q217" s="35"/>
      <c r="R217" s="35"/>
      <c r="S217" s="35"/>
      <c r="T217" s="35"/>
      <c r="U217" s="35"/>
      <c r="V217" s="35"/>
      <c r="W217" s="35"/>
    </row>
    <row r="218" ht="15.75" customHeight="1">
      <c r="A218" s="9"/>
      <c r="D218" s="24" t="s">
        <v>29</v>
      </c>
      <c r="E218" s="25">
        <v>393379.01249536034</v>
      </c>
      <c r="F218" s="26">
        <v>7883.43916312</v>
      </c>
      <c r="G218" s="26">
        <v>2290312.478184483</v>
      </c>
      <c r="H218" s="22" t="str">
        <f t="shared" si="19"/>
        <v>2,298,196</v>
      </c>
      <c r="I218" s="26">
        <v>1395315.8850167603</v>
      </c>
      <c r="J218" s="26">
        <v>1142287.1607454189</v>
      </c>
      <c r="K218" s="26">
        <v>761959.6023386104</v>
      </c>
      <c r="L218" s="26">
        <v>690401.5320463203</v>
      </c>
      <c r="M218" s="26">
        <v>995089.296095152</v>
      </c>
      <c r="N218" s="23" t="str">
        <f t="shared" si="20"/>
        <v>7,676,628</v>
      </c>
      <c r="O218" s="35"/>
      <c r="P218" s="35"/>
      <c r="Q218" s="35"/>
      <c r="R218" s="35"/>
      <c r="S218" s="35"/>
      <c r="T218" s="35"/>
      <c r="U218" s="35"/>
      <c r="V218" s="35"/>
      <c r="W218" s="35"/>
    </row>
    <row r="219" ht="15.75" customHeight="1">
      <c r="A219" s="9"/>
      <c r="D219" s="24" t="s">
        <v>30</v>
      </c>
      <c r="E219" s="25">
        <v>466067.48995252984</v>
      </c>
      <c r="F219" s="26">
        <v>401.62010608</v>
      </c>
      <c r="G219" s="26">
        <v>1893186.645769571</v>
      </c>
      <c r="H219" s="22" t="str">
        <f t="shared" si="19"/>
        <v>1,893,588</v>
      </c>
      <c r="I219" s="26">
        <v>936509.5003265996</v>
      </c>
      <c r="J219" s="26">
        <v>621505.0386056097</v>
      </c>
      <c r="K219" s="26">
        <v>812068.314185751</v>
      </c>
      <c r="L219" s="26">
        <v>399882.11416050023</v>
      </c>
      <c r="M219" s="26">
        <v>660050.9717562797</v>
      </c>
      <c r="N219" s="23" t="str">
        <f t="shared" si="20"/>
        <v>5,789,672</v>
      </c>
      <c r="O219" s="35"/>
      <c r="P219" s="35"/>
      <c r="Q219" s="35"/>
      <c r="R219" s="35"/>
      <c r="S219" s="35"/>
      <c r="T219" s="35"/>
      <c r="U219" s="35"/>
      <c r="V219" s="35"/>
      <c r="W219" s="35"/>
    </row>
    <row r="220" ht="15.75" customHeight="1">
      <c r="A220" s="9"/>
      <c r="D220" s="24" t="s">
        <v>31</v>
      </c>
      <c r="E220" s="25">
        <v>218440.49810479</v>
      </c>
      <c r="F220" s="26">
        <v>1847.0135692800002</v>
      </c>
      <c r="G220" s="26">
        <v>1978339.7924585699</v>
      </c>
      <c r="H220" s="22" t="str">
        <f t="shared" si="19"/>
        <v>1,980,187</v>
      </c>
      <c r="I220" s="26">
        <v>1363055.7405323</v>
      </c>
      <c r="J220" s="26">
        <v>1194992.1696463802</v>
      </c>
      <c r="K220" s="26">
        <v>954719.7986121009</v>
      </c>
      <c r="L220" s="26">
        <v>752647.8774308005</v>
      </c>
      <c r="M220" s="26">
        <v>952579.4537122711</v>
      </c>
      <c r="N220" s="23" t="str">
        <f t="shared" si="20"/>
        <v>7,416,622</v>
      </c>
      <c r="O220" s="35"/>
      <c r="P220" s="35"/>
      <c r="Q220" s="35"/>
      <c r="R220" s="35"/>
      <c r="S220" s="35"/>
      <c r="T220" s="35"/>
      <c r="U220" s="35"/>
      <c r="V220" s="35"/>
      <c r="W220" s="35"/>
    </row>
    <row r="221" ht="15.75" customHeight="1">
      <c r="A221" s="9"/>
      <c r="D221" s="24" t="s">
        <v>32</v>
      </c>
      <c r="E221" s="25">
        <v>232437.52355229</v>
      </c>
      <c r="F221" s="26">
        <v>149.44236123000002</v>
      </c>
      <c r="G221" s="26">
        <v>2298834.23095878</v>
      </c>
      <c r="H221" s="22" t="str">
        <f t="shared" si="19"/>
        <v>2,298,984</v>
      </c>
      <c r="I221" s="26">
        <v>1157037.7450336097</v>
      </c>
      <c r="J221" s="26">
        <v>1144571.5034280103</v>
      </c>
      <c r="K221" s="26">
        <v>1021275.1150624421</v>
      </c>
      <c r="L221" s="26">
        <v>551798.8837351096</v>
      </c>
      <c r="M221" s="26">
        <v>715451.8123128198</v>
      </c>
      <c r="N221" s="23" t="str">
        <f t="shared" si="20"/>
        <v>7,121,556</v>
      </c>
      <c r="O221" s="35"/>
      <c r="P221" s="35"/>
      <c r="Q221" s="35"/>
      <c r="R221" s="35"/>
      <c r="S221" s="35"/>
      <c r="T221" s="35"/>
      <c r="U221" s="35"/>
      <c r="V221" s="35"/>
      <c r="W221" s="35"/>
    </row>
    <row r="222" ht="15.75" customHeight="1">
      <c r="A222" s="9"/>
      <c r="D222" s="24" t="s">
        <v>33</v>
      </c>
      <c r="E222" s="25">
        <v>195367.58217082007</v>
      </c>
      <c r="F222" s="26">
        <v>43516.26593545001</v>
      </c>
      <c r="G222" s="26">
        <v>2025867.3205708675</v>
      </c>
      <c r="H222" s="22" t="str">
        <f t="shared" si="19"/>
        <v>2,069,384</v>
      </c>
      <c r="I222" s="26">
        <v>909556.3236207399</v>
      </c>
      <c r="J222" s="26">
        <v>973031.1207749586</v>
      </c>
      <c r="K222" s="26">
        <v>739504.213991869</v>
      </c>
      <c r="L222" s="26">
        <v>651320.7239421005</v>
      </c>
      <c r="M222" s="26">
        <v>788378.6539295603</v>
      </c>
      <c r="N222" s="23" t="str">
        <f t="shared" si="20"/>
        <v>6,326,542</v>
      </c>
      <c r="O222" s="35"/>
      <c r="P222" s="35"/>
      <c r="Q222" s="35"/>
      <c r="R222" s="35"/>
      <c r="S222" s="35"/>
      <c r="T222" s="35"/>
      <c r="U222" s="35"/>
      <c r="V222" s="35"/>
      <c r="W222" s="35"/>
    </row>
    <row r="223" ht="15.75" customHeight="1">
      <c r="A223" s="36" t="s">
        <v>74</v>
      </c>
      <c r="B223" s="37" t="s">
        <v>72</v>
      </c>
      <c r="C223" s="37" t="s">
        <v>25</v>
      </c>
      <c r="D223" s="24" t="s">
        <v>26</v>
      </c>
      <c r="E223" s="25">
        <v>172954.23338200993</v>
      </c>
      <c r="F223" s="26">
        <v>7368.37741908</v>
      </c>
      <c r="G223" s="26">
        <v>858859.0235080518</v>
      </c>
      <c r="H223" s="22" t="str">
        <f t="shared" si="19"/>
        <v>866,227</v>
      </c>
      <c r="I223" s="26">
        <v>907297.2812257388</v>
      </c>
      <c r="J223" s="26">
        <v>848703.9543349502</v>
      </c>
      <c r="K223" s="26">
        <v>713039.4913464999</v>
      </c>
      <c r="L223" s="26">
        <v>538514.8825469605</v>
      </c>
      <c r="M223" s="26">
        <v>544469.3399356498</v>
      </c>
      <c r="N223" s="23" t="str">
        <f t="shared" si="20"/>
        <v>4,591,207</v>
      </c>
      <c r="O223" s="35"/>
      <c r="P223" s="35"/>
      <c r="Q223" s="35"/>
      <c r="R223" s="35"/>
      <c r="S223" s="35"/>
      <c r="T223" s="35"/>
      <c r="U223" s="35"/>
      <c r="V223" s="35"/>
      <c r="W223" s="35"/>
    </row>
    <row r="224" ht="15.75" customHeight="1">
      <c r="A224" s="9"/>
      <c r="D224" s="24" t="s">
        <v>27</v>
      </c>
      <c r="E224" s="25">
        <v>301329.8152249398</v>
      </c>
      <c r="F224" s="26">
        <v>27162.383042639995</v>
      </c>
      <c r="G224" s="26">
        <v>3997395.325006259</v>
      </c>
      <c r="H224" s="22" t="str">
        <f t="shared" si="19"/>
        <v>4,024,558</v>
      </c>
      <c r="I224" s="26">
        <v>2157367.7662534574</v>
      </c>
      <c r="J224" s="26">
        <v>1877227.8492861812</v>
      </c>
      <c r="K224" s="26">
        <v>1461918.430351118</v>
      </c>
      <c r="L224" s="26">
        <v>1473342.0386726726</v>
      </c>
      <c r="M224" s="26">
        <v>1394201.721585702</v>
      </c>
      <c r="N224" s="23" t="str">
        <f t="shared" si="20"/>
        <v>12,689,945</v>
      </c>
      <c r="O224" s="35"/>
      <c r="P224" s="35"/>
      <c r="Q224" s="35"/>
      <c r="R224" s="35"/>
      <c r="S224" s="35"/>
      <c r="T224" s="35"/>
      <c r="U224" s="35"/>
      <c r="V224" s="35"/>
      <c r="W224" s="35"/>
    </row>
    <row r="225" ht="15.75" customHeight="1">
      <c r="A225" s="9"/>
      <c r="D225" s="24" t="s">
        <v>28</v>
      </c>
      <c r="E225" s="25">
        <v>478803.3545611102</v>
      </c>
      <c r="F225" s="26">
        <v>20060.32744078</v>
      </c>
      <c r="G225" s="26">
        <v>5190151.096277587</v>
      </c>
      <c r="H225" s="22" t="str">
        <f t="shared" si="19"/>
        <v>5,210,211</v>
      </c>
      <c r="I225" s="26">
        <v>2373895.642520815</v>
      </c>
      <c r="J225" s="26">
        <v>2189962.2840993404</v>
      </c>
      <c r="K225" s="26">
        <v>1525223.7474887727</v>
      </c>
      <c r="L225" s="26">
        <v>1060298.8461187396</v>
      </c>
      <c r="M225" s="26">
        <v>1546607.1733137309</v>
      </c>
      <c r="N225" s="23" t="str">
        <f t="shared" si="20"/>
        <v>14,385,002</v>
      </c>
      <c r="O225" s="35"/>
      <c r="P225" s="35"/>
      <c r="Q225" s="35"/>
      <c r="R225" s="35"/>
      <c r="S225" s="35"/>
      <c r="T225" s="35"/>
      <c r="U225" s="35"/>
      <c r="V225" s="35"/>
      <c r="W225" s="35"/>
    </row>
    <row r="226" ht="15.75" customHeight="1">
      <c r="A226" s="9"/>
      <c r="D226" s="24" t="s">
        <v>29</v>
      </c>
      <c r="E226" s="25">
        <v>457373.68519010034</v>
      </c>
      <c r="F226" s="26">
        <v>9594.867852809999</v>
      </c>
      <c r="G226" s="26">
        <v>5338294.740601801</v>
      </c>
      <c r="H226" s="22" t="str">
        <f t="shared" si="19"/>
        <v>5,347,890</v>
      </c>
      <c r="I226" s="26">
        <v>2642135.6448737304</v>
      </c>
      <c r="J226" s="26">
        <v>2147439.818932392</v>
      </c>
      <c r="K226" s="26">
        <v>1367163.628897442</v>
      </c>
      <c r="L226" s="26">
        <v>1347392.567988389</v>
      </c>
      <c r="M226" s="26">
        <v>1821908.1565828847</v>
      </c>
      <c r="N226" s="23" t="str">
        <f t="shared" si="20"/>
        <v>15,131,303</v>
      </c>
      <c r="O226" s="35"/>
      <c r="P226" s="35"/>
      <c r="Q226" s="35"/>
      <c r="R226" s="35"/>
      <c r="S226" s="35"/>
      <c r="T226" s="35"/>
      <c r="U226" s="35"/>
      <c r="V226" s="35"/>
      <c r="W226" s="35"/>
    </row>
    <row r="227" ht="15.75" customHeight="1">
      <c r="A227" s="9"/>
      <c r="D227" s="24" t="s">
        <v>30</v>
      </c>
      <c r="E227" s="25">
        <v>392223.9754631598</v>
      </c>
      <c r="F227" s="26">
        <v>13545.6385267</v>
      </c>
      <c r="G227" s="26">
        <v>5127743.871614216</v>
      </c>
      <c r="H227" s="22" t="str">
        <f t="shared" si="19"/>
        <v>5,141,290</v>
      </c>
      <c r="I227" s="26">
        <v>2290392.7727526207</v>
      </c>
      <c r="J227" s="26">
        <v>2006630.9064109328</v>
      </c>
      <c r="K227" s="26">
        <v>1583748.809806612</v>
      </c>
      <c r="L227" s="26">
        <v>892366.5921606094</v>
      </c>
      <c r="M227" s="26">
        <v>1846807.0869336082</v>
      </c>
      <c r="N227" s="23" t="str">
        <f t="shared" si="20"/>
        <v>14,153,460</v>
      </c>
      <c r="O227" s="35"/>
      <c r="P227" s="35"/>
      <c r="Q227" s="35"/>
      <c r="R227" s="35"/>
      <c r="S227" s="35"/>
      <c r="T227" s="35"/>
      <c r="U227" s="35"/>
      <c r="V227" s="35"/>
      <c r="W227" s="35"/>
    </row>
    <row r="228" ht="15.75" customHeight="1">
      <c r="A228" s="9"/>
      <c r="D228" s="24" t="s">
        <v>31</v>
      </c>
      <c r="E228" s="25">
        <v>491258.03584590065</v>
      </c>
      <c r="F228" s="26">
        <v>55774.029957520004</v>
      </c>
      <c r="G228" s="26">
        <v>4630495.931227733</v>
      </c>
      <c r="H228" s="22" t="str">
        <f t="shared" si="19"/>
        <v>4,686,270</v>
      </c>
      <c r="I228" s="26">
        <v>2076380.5117503204</v>
      </c>
      <c r="J228" s="26">
        <v>2283588.614692492</v>
      </c>
      <c r="K228" s="26">
        <v>1381392.2801306422</v>
      </c>
      <c r="L228" s="26">
        <v>1137823.3613792101</v>
      </c>
      <c r="M228" s="26">
        <v>1426181.3090042388</v>
      </c>
      <c r="N228" s="23" t="str">
        <f t="shared" si="20"/>
        <v>13,482,894</v>
      </c>
      <c r="O228" s="35"/>
      <c r="P228" s="35"/>
      <c r="Q228" s="35"/>
      <c r="R228" s="35"/>
      <c r="S228" s="35"/>
      <c r="T228" s="35"/>
      <c r="U228" s="35"/>
      <c r="V228" s="35"/>
      <c r="W228" s="35"/>
    </row>
    <row r="229" ht="15.75" customHeight="1">
      <c r="A229" s="9"/>
      <c r="D229" s="24" t="s">
        <v>32</v>
      </c>
      <c r="E229" s="25">
        <v>442352.7158771</v>
      </c>
      <c r="F229" s="26">
        <v>55040.30294960998</v>
      </c>
      <c r="G229" s="26">
        <v>4751605.2686750945</v>
      </c>
      <c r="H229" s="22" t="str">
        <f t="shared" si="19"/>
        <v>4,806,646</v>
      </c>
      <c r="I229" s="26">
        <v>2195134.1863463563</v>
      </c>
      <c r="J229" s="26">
        <v>2100393.3010692126</v>
      </c>
      <c r="K229" s="26">
        <v>1744851.1669505876</v>
      </c>
      <c r="L229" s="26">
        <v>1112203.5747056322</v>
      </c>
      <c r="M229" s="26">
        <v>1388007.0800111294</v>
      </c>
      <c r="N229" s="23" t="str">
        <f t="shared" si="20"/>
        <v>13,789,588</v>
      </c>
      <c r="O229" s="35"/>
      <c r="P229" s="35"/>
      <c r="Q229" s="35"/>
      <c r="R229" s="35"/>
      <c r="S229" s="35"/>
      <c r="T229" s="35"/>
      <c r="U229" s="35"/>
      <c r="V229" s="35"/>
      <c r="W229" s="35"/>
    </row>
    <row r="230" ht="15.75" customHeight="1">
      <c r="A230" s="9"/>
      <c r="D230" s="24" t="s">
        <v>33</v>
      </c>
      <c r="E230" s="25">
        <v>342323.4032210898</v>
      </c>
      <c r="F230" s="26">
        <v>35603.31045893</v>
      </c>
      <c r="G230" s="26">
        <v>5288972.647563385</v>
      </c>
      <c r="H230" s="22" t="str">
        <f t="shared" si="19"/>
        <v>5,324,576</v>
      </c>
      <c r="I230" s="26">
        <v>2445121.1868879236</v>
      </c>
      <c r="J230" s="26">
        <v>2122368.097892129</v>
      </c>
      <c r="K230" s="26">
        <v>1500934.581663901</v>
      </c>
      <c r="L230" s="26">
        <v>1299400.0538370286</v>
      </c>
      <c r="M230" s="26">
        <v>1729058.5217949478</v>
      </c>
      <c r="N230" s="23" t="str">
        <f t="shared" si="20"/>
        <v>14,763,782</v>
      </c>
      <c r="O230" s="35"/>
      <c r="P230" s="35"/>
      <c r="Q230" s="35"/>
      <c r="R230" s="35"/>
      <c r="S230" s="35"/>
      <c r="T230" s="35"/>
      <c r="U230" s="35"/>
      <c r="V230" s="35"/>
      <c r="W230" s="35"/>
    </row>
    <row r="231" ht="15.75" customHeight="1">
      <c r="A231" s="9"/>
      <c r="B231" s="37" t="s">
        <v>48</v>
      </c>
      <c r="C231" s="37" t="s">
        <v>25</v>
      </c>
      <c r="D231" s="24" t="s">
        <v>26</v>
      </c>
      <c r="E231" s="25">
        <v>96581.92790143003</v>
      </c>
      <c r="F231" s="26">
        <v>0.0</v>
      </c>
      <c r="G231" s="26">
        <v>1336811.43911033</v>
      </c>
      <c r="H231" s="22" t="str">
        <f t="shared" si="19"/>
        <v>1,336,811</v>
      </c>
      <c r="I231" s="26">
        <v>429580.64617654023</v>
      </c>
      <c r="J231" s="26">
        <v>747491.5198476897</v>
      </c>
      <c r="K231" s="26">
        <v>382796.5233171702</v>
      </c>
      <c r="L231" s="26">
        <v>176690.56264283005</v>
      </c>
      <c r="M231" s="26">
        <v>310702.28130709956</v>
      </c>
      <c r="N231" s="23" t="str">
        <f t="shared" si="20"/>
        <v>3,480,655</v>
      </c>
      <c r="O231" s="35"/>
      <c r="P231" s="35"/>
      <c r="Q231" s="35"/>
      <c r="R231" s="35"/>
      <c r="S231" s="35"/>
      <c r="T231" s="35"/>
      <c r="U231" s="35"/>
      <c r="V231" s="35"/>
      <c r="W231" s="35"/>
    </row>
    <row r="232" ht="15.75" customHeight="1">
      <c r="A232" s="9"/>
      <c r="D232" s="24" t="s">
        <v>27</v>
      </c>
      <c r="E232" s="25">
        <v>105503.78764620997</v>
      </c>
      <c r="F232" s="26">
        <v>0.0</v>
      </c>
      <c r="G232" s="26">
        <v>2673302.03280553</v>
      </c>
      <c r="H232" s="22" t="str">
        <f t="shared" si="19"/>
        <v>2,673,302</v>
      </c>
      <c r="I232" s="26">
        <v>1123729.2771837888</v>
      </c>
      <c r="J232" s="26">
        <v>1385634.2676580895</v>
      </c>
      <c r="K232" s="26">
        <v>682034.9341457211</v>
      </c>
      <c r="L232" s="26">
        <v>445430.9825700102</v>
      </c>
      <c r="M232" s="26">
        <v>543368.0262599996</v>
      </c>
      <c r="N232" s="23" t="str">
        <f t="shared" si="20"/>
        <v>6,959,003</v>
      </c>
      <c r="O232" s="35"/>
      <c r="P232" s="35"/>
      <c r="Q232" s="35"/>
      <c r="R232" s="35"/>
      <c r="S232" s="35"/>
      <c r="T232" s="35"/>
      <c r="U232" s="35"/>
      <c r="V232" s="35"/>
      <c r="W232" s="35"/>
    </row>
    <row r="233" ht="15.75" customHeight="1">
      <c r="A233" s="9"/>
      <c r="D233" s="24" t="s">
        <v>28</v>
      </c>
      <c r="E233" s="25">
        <v>60548.00584098</v>
      </c>
      <c r="F233" s="26">
        <v>0.0</v>
      </c>
      <c r="G233" s="26">
        <v>1435350.2199129502</v>
      </c>
      <c r="H233" s="22" t="str">
        <f t="shared" si="19"/>
        <v>1,435,350</v>
      </c>
      <c r="I233" s="26">
        <v>623041.2993606696</v>
      </c>
      <c r="J233" s="26">
        <v>701098.2825258704</v>
      </c>
      <c r="K233" s="26">
        <v>247263.7573723698</v>
      </c>
      <c r="L233" s="26">
        <v>437916.21682531986</v>
      </c>
      <c r="M233" s="26">
        <v>501391.89819756977</v>
      </c>
      <c r="N233" s="23" t="str">
        <f t="shared" si="20"/>
        <v>4,006,610</v>
      </c>
      <c r="O233" s="35"/>
      <c r="P233" s="35"/>
      <c r="Q233" s="35"/>
      <c r="R233" s="35"/>
      <c r="S233" s="35"/>
      <c r="T233" s="35"/>
      <c r="U233" s="35"/>
      <c r="V233" s="35"/>
      <c r="W233" s="35"/>
    </row>
    <row r="234" ht="15.75" customHeight="1">
      <c r="A234" s="9"/>
      <c r="D234" s="24" t="s">
        <v>29</v>
      </c>
      <c r="E234" s="25">
        <v>12324.59777175</v>
      </c>
      <c r="F234" s="26">
        <v>0.0</v>
      </c>
      <c r="G234" s="26">
        <v>1691774.129909888</v>
      </c>
      <c r="H234" s="22" t="str">
        <f t="shared" si="19"/>
        <v>1,691,774</v>
      </c>
      <c r="I234" s="26">
        <v>539097.7784285304</v>
      </c>
      <c r="J234" s="26">
        <v>836977.0709806207</v>
      </c>
      <c r="K234" s="26">
        <v>430929.0616875197</v>
      </c>
      <c r="L234" s="26">
        <v>270823.0597411799</v>
      </c>
      <c r="M234" s="26">
        <v>367911.7447800598</v>
      </c>
      <c r="N234" s="23" t="str">
        <f t="shared" si="20"/>
        <v>4,149,837</v>
      </c>
      <c r="O234" s="35"/>
      <c r="P234" s="35"/>
      <c r="Q234" s="35"/>
      <c r="R234" s="35"/>
      <c r="S234" s="35"/>
      <c r="T234" s="35"/>
      <c r="U234" s="35"/>
      <c r="V234" s="35"/>
      <c r="W234" s="35"/>
    </row>
    <row r="235" ht="15.75" customHeight="1">
      <c r="A235" s="9"/>
      <c r="D235" s="24" t="s">
        <v>30</v>
      </c>
      <c r="E235" s="25">
        <v>274559.03531635</v>
      </c>
      <c r="F235" s="26">
        <v>0.0</v>
      </c>
      <c r="G235" s="26">
        <v>1507439.4994361806</v>
      </c>
      <c r="H235" s="22" t="str">
        <f t="shared" si="19"/>
        <v>1,507,439</v>
      </c>
      <c r="I235" s="26">
        <v>556335.5666570605</v>
      </c>
      <c r="J235" s="26">
        <v>633413.0814239106</v>
      </c>
      <c r="K235" s="26">
        <v>545608.9561550706</v>
      </c>
      <c r="L235" s="26">
        <v>357906.26083616953</v>
      </c>
      <c r="M235" s="26">
        <v>267846.2789150001</v>
      </c>
      <c r="N235" s="23" t="str">
        <f t="shared" si="20"/>
        <v>4,143,109</v>
      </c>
      <c r="O235" s="35"/>
      <c r="P235" s="35"/>
      <c r="Q235" s="35"/>
      <c r="R235" s="35"/>
      <c r="S235" s="35"/>
      <c r="T235" s="35"/>
      <c r="U235" s="35"/>
      <c r="V235" s="35"/>
      <c r="W235" s="35"/>
    </row>
    <row r="236" ht="15.75" customHeight="1">
      <c r="A236" s="9"/>
      <c r="D236" s="24" t="s">
        <v>31</v>
      </c>
      <c r="E236" s="25">
        <v>256876.90667122006</v>
      </c>
      <c r="F236" s="26">
        <v>1847.0135692800002</v>
      </c>
      <c r="G236" s="26">
        <v>2436869.3042451325</v>
      </c>
      <c r="H236" s="22" t="str">
        <f t="shared" si="19"/>
        <v>2,438,716</v>
      </c>
      <c r="I236" s="26">
        <v>1462013.74247169</v>
      </c>
      <c r="J236" s="26">
        <v>1234492.2834248191</v>
      </c>
      <c r="K236" s="26">
        <v>1057613.39696018</v>
      </c>
      <c r="L236" s="26">
        <v>705010.3639314297</v>
      </c>
      <c r="M236" s="26">
        <v>748418.9802787933</v>
      </c>
      <c r="N236" s="23" t="str">
        <f t="shared" si="20"/>
        <v>7,903,142</v>
      </c>
      <c r="O236" s="35"/>
      <c r="P236" s="35"/>
      <c r="Q236" s="35"/>
      <c r="R236" s="35"/>
      <c r="S236" s="35"/>
      <c r="T236" s="35"/>
      <c r="U236" s="35"/>
      <c r="V236" s="35"/>
      <c r="W236" s="35"/>
    </row>
    <row r="237" ht="15.75" customHeight="1">
      <c r="A237" s="9"/>
      <c r="D237" s="24" t="s">
        <v>32</v>
      </c>
      <c r="E237" s="25">
        <v>24878.903686890008</v>
      </c>
      <c r="F237" s="26">
        <v>0.0</v>
      </c>
      <c r="G237" s="26">
        <v>1482808.42144886</v>
      </c>
      <c r="H237" s="22" t="str">
        <f t="shared" si="19"/>
        <v>1,482,808</v>
      </c>
      <c r="I237" s="26">
        <v>332275.10988994996</v>
      </c>
      <c r="J237" s="26">
        <v>440798.85735688003</v>
      </c>
      <c r="K237" s="26">
        <v>393582.77582258935</v>
      </c>
      <c r="L237" s="26">
        <v>218219.63336143998</v>
      </c>
      <c r="M237" s="26">
        <v>135630.80323771003</v>
      </c>
      <c r="N237" s="23" t="str">
        <f t="shared" si="20"/>
        <v>3,028,195</v>
      </c>
      <c r="O237" s="35"/>
      <c r="P237" s="35"/>
      <c r="Q237" s="35"/>
      <c r="R237" s="35"/>
      <c r="S237" s="35"/>
      <c r="T237" s="35"/>
      <c r="U237" s="35"/>
      <c r="V237" s="35"/>
      <c r="W237" s="35"/>
    </row>
    <row r="238" ht="15.75" customHeight="1">
      <c r="A238" s="9"/>
      <c r="D238" s="24" t="s">
        <v>33</v>
      </c>
      <c r="E238" s="25">
        <v>38007.135202950005</v>
      </c>
      <c r="F238" s="26">
        <v>20624.2456</v>
      </c>
      <c r="G238" s="26">
        <v>1005084.2798258216</v>
      </c>
      <c r="H238" s="22" t="str">
        <f t="shared" si="19"/>
        <v>1,025,709</v>
      </c>
      <c r="I238" s="26">
        <v>362141.9987405701</v>
      </c>
      <c r="J238" s="26">
        <v>591937.8980850003</v>
      </c>
      <c r="K238" s="26">
        <v>111403.95400070999</v>
      </c>
      <c r="L238" s="26">
        <v>91929.11429654996</v>
      </c>
      <c r="M238" s="26">
        <v>370265.6109991</v>
      </c>
      <c r="N238" s="23" t="str">
        <f t="shared" si="20"/>
        <v>2,591,394</v>
      </c>
      <c r="O238" s="35"/>
      <c r="P238" s="35"/>
      <c r="Q238" s="35"/>
      <c r="R238" s="35"/>
      <c r="S238" s="35"/>
      <c r="T238" s="35"/>
      <c r="U238" s="35"/>
      <c r="V238" s="35"/>
      <c r="W238" s="35"/>
    </row>
    <row r="239" ht="15.75" customHeight="1">
      <c r="A239" s="36" t="s">
        <v>75</v>
      </c>
      <c r="B239" s="37" t="s">
        <v>72</v>
      </c>
      <c r="C239" s="37" t="s">
        <v>25</v>
      </c>
      <c r="D239" s="24" t="s">
        <v>26</v>
      </c>
      <c r="E239" s="25">
        <v>202987.97557992002</v>
      </c>
      <c r="F239" s="26">
        <v>7368.37741908</v>
      </c>
      <c r="G239" s="26">
        <v>1283406.775221342</v>
      </c>
      <c r="H239" s="22" t="str">
        <f t="shared" si="19"/>
        <v>1,290,775</v>
      </c>
      <c r="I239" s="26">
        <v>916989.7662913193</v>
      </c>
      <c r="J239" s="26">
        <v>1164707.2699514525</v>
      </c>
      <c r="K239" s="26">
        <v>768583.5250276201</v>
      </c>
      <c r="L239" s="26">
        <v>487188.01670677034</v>
      </c>
      <c r="M239" s="26">
        <v>694400.4543906394</v>
      </c>
      <c r="N239" s="23" t="str">
        <f t="shared" si="20"/>
        <v>5,525,632</v>
      </c>
      <c r="O239" s="35"/>
      <c r="P239" s="35"/>
      <c r="Q239" s="35"/>
      <c r="R239" s="35"/>
      <c r="S239" s="35"/>
      <c r="T239" s="35"/>
      <c r="U239" s="35"/>
      <c r="V239" s="35"/>
      <c r="W239" s="35"/>
    </row>
    <row r="240" ht="15.75" customHeight="1">
      <c r="A240" s="9"/>
      <c r="D240" s="24" t="s">
        <v>27</v>
      </c>
      <c r="E240" s="25">
        <v>372605.7254706099</v>
      </c>
      <c r="F240" s="26">
        <v>27162.383042639995</v>
      </c>
      <c r="G240" s="26">
        <v>4928985.569890636</v>
      </c>
      <c r="H240" s="22" t="str">
        <f t="shared" si="19"/>
        <v>4,956,148</v>
      </c>
      <c r="I240" s="26">
        <v>2594585.6759914043</v>
      </c>
      <c r="J240" s="26">
        <v>2767017.625414552</v>
      </c>
      <c r="K240" s="26">
        <v>1811941.5018413297</v>
      </c>
      <c r="L240" s="26">
        <v>1576456.0509619531</v>
      </c>
      <c r="M240" s="26">
        <v>1707985.37901744</v>
      </c>
      <c r="N240" s="23" t="str">
        <f t="shared" si="20"/>
        <v>15,786,740</v>
      </c>
      <c r="O240" s="35"/>
      <c r="P240" s="35"/>
      <c r="Q240" s="35"/>
      <c r="R240" s="35"/>
      <c r="S240" s="35"/>
      <c r="T240" s="35"/>
      <c r="U240" s="35"/>
      <c r="V240" s="35"/>
      <c r="W240" s="35"/>
    </row>
    <row r="241" ht="15.75" customHeight="1">
      <c r="A241" s="9"/>
      <c r="D241" s="24" t="s">
        <v>28</v>
      </c>
      <c r="E241" s="25">
        <v>511211.19083586015</v>
      </c>
      <c r="F241" s="26">
        <v>15978.783361720003</v>
      </c>
      <c r="G241" s="26">
        <v>5486646.75650759</v>
      </c>
      <c r="H241" s="22" t="str">
        <f t="shared" si="19"/>
        <v>5,502,626</v>
      </c>
      <c r="I241" s="26">
        <v>2410270.3333451045</v>
      </c>
      <c r="J241" s="26">
        <v>2424600.8239957443</v>
      </c>
      <c r="K241" s="26">
        <v>1542821.3981755525</v>
      </c>
      <c r="L241" s="26">
        <v>1344751.752929238</v>
      </c>
      <c r="M241" s="26">
        <v>1787949.304417612</v>
      </c>
      <c r="N241" s="23" t="str">
        <f t="shared" si="20"/>
        <v>15,524,230</v>
      </c>
      <c r="O241" s="35"/>
      <c r="P241" s="35"/>
      <c r="Q241" s="35"/>
      <c r="R241" s="35"/>
      <c r="S241" s="35"/>
      <c r="T241" s="35"/>
      <c r="U241" s="35"/>
      <c r="V241" s="35"/>
      <c r="W241" s="35"/>
    </row>
    <row r="242" ht="15.75" customHeight="1">
      <c r="A242" s="9"/>
      <c r="D242" s="24" t="s">
        <v>29</v>
      </c>
      <c r="E242" s="25">
        <v>436072.4784452702</v>
      </c>
      <c r="F242" s="26">
        <v>9594.867852809999</v>
      </c>
      <c r="G242" s="26">
        <v>5410156.635616157</v>
      </c>
      <c r="H242" s="22" t="str">
        <f t="shared" si="19"/>
        <v>5,419,752</v>
      </c>
      <c r="I242" s="26">
        <v>2748842.7279567206</v>
      </c>
      <c r="J242" s="26">
        <v>2484320.902195722</v>
      </c>
      <c r="K242" s="26">
        <v>1434412.7612799418</v>
      </c>
      <c r="L242" s="26">
        <v>1329773.127559529</v>
      </c>
      <c r="M242" s="26">
        <v>1955809.3334055701</v>
      </c>
      <c r="N242" s="23" t="str">
        <f t="shared" si="20"/>
        <v>15,808,983</v>
      </c>
      <c r="O242" s="35"/>
      <c r="P242" s="35"/>
      <c r="Q242" s="35"/>
      <c r="R242" s="35"/>
      <c r="S242" s="35"/>
      <c r="T242" s="35"/>
      <c r="U242" s="35"/>
      <c r="V242" s="35"/>
      <c r="W242" s="35"/>
    </row>
    <row r="243" ht="15.75" customHeight="1">
      <c r="A243" s="9"/>
      <c r="D243" s="24" t="s">
        <v>30</v>
      </c>
      <c r="E243" s="25">
        <v>542302.1945726598</v>
      </c>
      <c r="F243" s="26">
        <v>13144.01842062</v>
      </c>
      <c r="G243" s="26">
        <v>5499687.81832461</v>
      </c>
      <c r="H243" s="22" t="str">
        <f t="shared" si="19"/>
        <v>5,512,832</v>
      </c>
      <c r="I243" s="26">
        <v>2457367.3041599416</v>
      </c>
      <c r="J243" s="26">
        <v>2136980.068978871</v>
      </c>
      <c r="K243" s="26">
        <v>1756388.4685551408</v>
      </c>
      <c r="L243" s="26">
        <v>1087671.7556562978</v>
      </c>
      <c r="M243" s="26">
        <v>1949824.407949369</v>
      </c>
      <c r="N243" s="23" t="str">
        <f t="shared" si="20"/>
        <v>15,443,366</v>
      </c>
      <c r="O243" s="35"/>
      <c r="P243" s="35"/>
      <c r="Q243" s="35"/>
      <c r="R243" s="35"/>
      <c r="S243" s="35"/>
      <c r="T243" s="35"/>
      <c r="U243" s="35"/>
      <c r="V243" s="35"/>
      <c r="W243" s="35"/>
    </row>
    <row r="244" ht="15.75" customHeight="1">
      <c r="A244" s="9"/>
      <c r="D244" s="24" t="s">
        <v>31</v>
      </c>
      <c r="E244" s="25">
        <v>505134.6499054108</v>
      </c>
      <c r="F244" s="26">
        <v>57621.0435268</v>
      </c>
      <c r="G244" s="26">
        <v>5217908.946110161</v>
      </c>
      <c r="H244" s="22" t="str">
        <f t="shared" si="19"/>
        <v>5,275,530</v>
      </c>
      <c r="I244" s="26">
        <v>2357019.913429847</v>
      </c>
      <c r="J244" s="26">
        <v>2710142.8484686473</v>
      </c>
      <c r="K244" s="26">
        <v>1595649.5649723832</v>
      </c>
      <c r="L244" s="26">
        <v>1342353.8948031757</v>
      </c>
      <c r="M244" s="26">
        <v>1725877.2232603047</v>
      </c>
      <c r="N244" s="23" t="str">
        <f t="shared" si="20"/>
        <v>15,511,708</v>
      </c>
      <c r="O244" s="35"/>
      <c r="P244" s="35"/>
      <c r="Q244" s="35"/>
      <c r="R244" s="35"/>
      <c r="S244" s="35"/>
      <c r="T244" s="35"/>
      <c r="U244" s="35"/>
      <c r="V244" s="35"/>
      <c r="W244" s="35"/>
    </row>
    <row r="245" ht="15.75" customHeight="1">
      <c r="A245" s="9"/>
      <c r="D245" s="24" t="s">
        <v>32</v>
      </c>
      <c r="E245" s="25">
        <v>436806.30071563995</v>
      </c>
      <c r="F245" s="26">
        <v>55040.30294960998</v>
      </c>
      <c r="G245" s="26">
        <v>5573046.090870255</v>
      </c>
      <c r="H245" s="22" t="str">
        <f t="shared" si="19"/>
        <v>5,628,086</v>
      </c>
      <c r="I245" s="26">
        <v>2399251.7546256296</v>
      </c>
      <c r="J245" s="26">
        <v>2201885.300526</v>
      </c>
      <c r="K245" s="26">
        <v>1960906.4976708062</v>
      </c>
      <c r="L245" s="26">
        <v>1253620.0171788682</v>
      </c>
      <c r="M245" s="26">
        <v>1425848.9965396598</v>
      </c>
      <c r="N245" s="23" t="str">
        <f t="shared" si="20"/>
        <v>15,306,405</v>
      </c>
      <c r="O245" s="35"/>
      <c r="P245" s="35"/>
      <c r="Q245" s="35"/>
      <c r="R245" s="35"/>
      <c r="S245" s="35"/>
      <c r="T245" s="35"/>
      <c r="U245" s="35"/>
      <c r="V245" s="35"/>
      <c r="W245" s="35"/>
    </row>
    <row r="246" ht="15.75" customHeight="1">
      <c r="A246" s="9"/>
      <c r="D246" s="24" t="s">
        <v>33</v>
      </c>
      <c r="E246" s="25">
        <v>343862.4447005798</v>
      </c>
      <c r="F246" s="26">
        <v>56227.556058930015</v>
      </c>
      <c r="G246" s="26">
        <v>5631874.946839712</v>
      </c>
      <c r="H246" s="22" t="str">
        <f t="shared" si="19"/>
        <v>5,688,103</v>
      </c>
      <c r="I246" s="26">
        <v>2562604.2101474684</v>
      </c>
      <c r="J246" s="26">
        <v>2563090.8305446715</v>
      </c>
      <c r="K246" s="26">
        <v>1438821.1671198595</v>
      </c>
      <c r="L246" s="26">
        <v>1254912.5145143382</v>
      </c>
      <c r="M246" s="26">
        <v>1977549.934056269</v>
      </c>
      <c r="N246" s="23" t="str">
        <f t="shared" si="20"/>
        <v>15,828,944</v>
      </c>
      <c r="O246" s="35"/>
      <c r="P246" s="35"/>
      <c r="Q246" s="35"/>
      <c r="R246" s="35"/>
      <c r="S246" s="35"/>
      <c r="T246" s="35"/>
      <c r="U246" s="35"/>
      <c r="V246" s="35"/>
      <c r="W246" s="35"/>
    </row>
    <row r="247" ht="15.75" customHeight="1">
      <c r="A247" s="9"/>
      <c r="B247" s="37" t="s">
        <v>48</v>
      </c>
      <c r="C247" s="37" t="s">
        <v>25</v>
      </c>
      <c r="D247" s="24" t="s">
        <v>26</v>
      </c>
      <c r="E247" s="25">
        <v>66548.18570352001</v>
      </c>
      <c r="F247" s="26">
        <v>0.0</v>
      </c>
      <c r="G247" s="26">
        <v>912263.6873970405</v>
      </c>
      <c r="H247" s="22" t="str">
        <f t="shared" si="19"/>
        <v>912,264</v>
      </c>
      <c r="I247" s="26">
        <v>419888.16111096006</v>
      </c>
      <c r="J247" s="26">
        <v>431488.20423118985</v>
      </c>
      <c r="K247" s="26">
        <v>327252.48963605013</v>
      </c>
      <c r="L247" s="26">
        <v>228017.42848302014</v>
      </c>
      <c r="M247" s="26">
        <v>160771.16685211007</v>
      </c>
      <c r="N247" s="23" t="str">
        <f t="shared" si="20"/>
        <v>2,546,229</v>
      </c>
      <c r="O247" s="35"/>
      <c r="P247" s="35"/>
      <c r="Q247" s="35"/>
      <c r="R247" s="35"/>
      <c r="S247" s="35"/>
      <c r="T247" s="35"/>
      <c r="U247" s="35"/>
      <c r="V247" s="35"/>
      <c r="W247" s="35"/>
    </row>
    <row r="248" ht="15.75" customHeight="1">
      <c r="A248" s="9"/>
      <c r="D248" s="24" t="s">
        <v>27</v>
      </c>
      <c r="E248" s="25">
        <v>34227.877400540005</v>
      </c>
      <c r="F248" s="26">
        <v>0.0</v>
      </c>
      <c r="G248" s="26">
        <v>1741711.7879211728</v>
      </c>
      <c r="H248" s="22" t="str">
        <f t="shared" si="19"/>
        <v>1,741,712</v>
      </c>
      <c r="I248" s="26">
        <v>686511.3674458403</v>
      </c>
      <c r="J248" s="26">
        <v>495844.4915297099</v>
      </c>
      <c r="K248" s="26">
        <v>332011.86265551037</v>
      </c>
      <c r="L248" s="26">
        <v>342316.9702807298</v>
      </c>
      <c r="M248" s="26">
        <v>229584.36882826014</v>
      </c>
      <c r="N248" s="23" t="str">
        <f t="shared" si="20"/>
        <v>3,862,209</v>
      </c>
      <c r="O248" s="35"/>
      <c r="P248" s="35"/>
      <c r="Q248" s="35"/>
      <c r="R248" s="35"/>
      <c r="S248" s="35"/>
      <c r="T248" s="35"/>
      <c r="U248" s="35"/>
      <c r="V248" s="35"/>
      <c r="W248" s="35"/>
    </row>
    <row r="249" ht="15.75" customHeight="1">
      <c r="A249" s="9"/>
      <c r="D249" s="24" t="s">
        <v>28</v>
      </c>
      <c r="E249" s="25">
        <v>28140.169566229997</v>
      </c>
      <c r="F249" s="26">
        <v>4081.54407906</v>
      </c>
      <c r="G249" s="26">
        <v>1138854.559682941</v>
      </c>
      <c r="H249" s="22" t="str">
        <f t="shared" si="19"/>
        <v>1,142,936</v>
      </c>
      <c r="I249" s="26">
        <v>586666.6085363794</v>
      </c>
      <c r="J249" s="26">
        <v>466459.7426294697</v>
      </c>
      <c r="K249" s="26">
        <v>229666.10668559003</v>
      </c>
      <c r="L249" s="26">
        <v>153463.31001482005</v>
      </c>
      <c r="M249" s="26">
        <v>260049.76709369</v>
      </c>
      <c r="N249" s="23" t="str">
        <f t="shared" si="20"/>
        <v>2,867,382</v>
      </c>
      <c r="O249" s="35"/>
      <c r="P249" s="35"/>
      <c r="Q249" s="35"/>
      <c r="R249" s="35"/>
      <c r="S249" s="35"/>
      <c r="T249" s="35"/>
      <c r="U249" s="35"/>
      <c r="V249" s="35"/>
      <c r="W249" s="35"/>
    </row>
    <row r="250" ht="15.75" customHeight="1">
      <c r="A250" s="9"/>
      <c r="D250" s="24" t="s">
        <v>29</v>
      </c>
      <c r="E250" s="25">
        <v>33625.80451658</v>
      </c>
      <c r="F250" s="26">
        <v>0.0</v>
      </c>
      <c r="G250" s="26">
        <v>1619912.2348955367</v>
      </c>
      <c r="H250" s="22" t="str">
        <f t="shared" si="19"/>
        <v>1,619,912</v>
      </c>
      <c r="I250" s="26">
        <v>432390.6953455397</v>
      </c>
      <c r="J250" s="26">
        <v>500095.98771728994</v>
      </c>
      <c r="K250" s="26">
        <v>363679.9293050198</v>
      </c>
      <c r="L250" s="26">
        <v>288442.50017004035</v>
      </c>
      <c r="M250" s="26">
        <v>234010.56795737</v>
      </c>
      <c r="N250" s="23" t="str">
        <f t="shared" si="20"/>
        <v>3,472,158</v>
      </c>
      <c r="O250" s="35"/>
      <c r="P250" s="35"/>
      <c r="Q250" s="35"/>
      <c r="R250" s="35"/>
      <c r="S250" s="35"/>
      <c r="T250" s="35"/>
      <c r="U250" s="35"/>
      <c r="V250" s="35"/>
      <c r="W250" s="35"/>
    </row>
    <row r="251" ht="15.75" customHeight="1">
      <c r="A251" s="9"/>
      <c r="D251" s="24" t="s">
        <v>30</v>
      </c>
      <c r="E251" s="25">
        <v>124480.81620685002</v>
      </c>
      <c r="F251" s="26">
        <v>401.62010608</v>
      </c>
      <c r="G251" s="26">
        <v>1135495.5527257773</v>
      </c>
      <c r="H251" s="22" t="str">
        <f t="shared" si="19"/>
        <v>1,135,897</v>
      </c>
      <c r="I251" s="26">
        <v>389361.03524974</v>
      </c>
      <c r="J251" s="26">
        <v>503063.9188559704</v>
      </c>
      <c r="K251" s="26">
        <v>372969.29740654</v>
      </c>
      <c r="L251" s="26">
        <v>162601.09734048013</v>
      </c>
      <c r="M251" s="26">
        <v>164828.9578992401</v>
      </c>
      <c r="N251" s="23" t="str">
        <f t="shared" si="20"/>
        <v>2,853,202</v>
      </c>
      <c r="O251" s="35"/>
      <c r="P251" s="35"/>
      <c r="Q251" s="35"/>
      <c r="R251" s="35"/>
      <c r="S251" s="35"/>
      <c r="T251" s="35"/>
      <c r="U251" s="35"/>
      <c r="V251" s="35"/>
      <c r="W251" s="35"/>
    </row>
    <row r="252" ht="15.75" customHeight="1">
      <c r="A252" s="9"/>
      <c r="D252" s="24" t="s">
        <v>31</v>
      </c>
      <c r="E252" s="25">
        <v>243000.29261171015</v>
      </c>
      <c r="F252" s="26">
        <v>0.0</v>
      </c>
      <c r="G252" s="26">
        <v>1849456.2893627228</v>
      </c>
      <c r="H252" s="22" t="str">
        <f t="shared" si="19"/>
        <v>1,849,456</v>
      </c>
      <c r="I252" s="26">
        <v>1181374.340792161</v>
      </c>
      <c r="J252" s="26">
        <v>807938.0496486805</v>
      </c>
      <c r="K252" s="26">
        <v>843356.1121184402</v>
      </c>
      <c r="L252" s="26">
        <v>500479.83050745947</v>
      </c>
      <c r="M252" s="26">
        <v>448723.0660227199</v>
      </c>
      <c r="N252" s="23" t="str">
        <f t="shared" si="20"/>
        <v>5,874,328</v>
      </c>
      <c r="O252" s="35"/>
      <c r="P252" s="35"/>
      <c r="Q252" s="35"/>
      <c r="R252" s="35"/>
      <c r="S252" s="35"/>
      <c r="T252" s="35"/>
      <c r="U252" s="35"/>
      <c r="V252" s="35"/>
      <c r="W252" s="35"/>
    </row>
    <row r="253" ht="15.75" customHeight="1">
      <c r="A253" s="9"/>
      <c r="D253" s="24" t="s">
        <v>32</v>
      </c>
      <c r="E253" s="25">
        <v>30425.31884835001</v>
      </c>
      <c r="F253" s="26">
        <v>0.0</v>
      </c>
      <c r="G253" s="26">
        <v>661367.5992536896</v>
      </c>
      <c r="H253" s="22" t="str">
        <f t="shared" si="19"/>
        <v>661,368</v>
      </c>
      <c r="I253" s="26">
        <v>128157.54161068003</v>
      </c>
      <c r="J253" s="26">
        <v>339306.8579000898</v>
      </c>
      <c r="K253" s="26">
        <v>177527.44510236994</v>
      </c>
      <c r="L253" s="26">
        <v>76803.19088819994</v>
      </c>
      <c r="M253" s="26">
        <v>97788.88670917996</v>
      </c>
      <c r="N253" s="23" t="str">
        <f t="shared" si="20"/>
        <v>1,511,377</v>
      </c>
      <c r="O253" s="35"/>
      <c r="P253" s="35"/>
      <c r="Q253" s="35"/>
      <c r="R253" s="35"/>
      <c r="S253" s="35"/>
      <c r="T253" s="35"/>
      <c r="U253" s="35"/>
      <c r="V253" s="35"/>
      <c r="W253" s="35"/>
    </row>
    <row r="254" ht="15.75" customHeight="1">
      <c r="A254" s="9"/>
      <c r="D254" s="24" t="s">
        <v>33</v>
      </c>
      <c r="E254" s="25">
        <v>36468.09372345999</v>
      </c>
      <c r="F254" s="26">
        <v>0.0</v>
      </c>
      <c r="G254" s="26">
        <v>662181.9805495</v>
      </c>
      <c r="H254" s="22" t="str">
        <f t="shared" si="19"/>
        <v>662,182</v>
      </c>
      <c r="I254" s="26">
        <v>244658.97548103024</v>
      </c>
      <c r="J254" s="26">
        <v>151215.16543246014</v>
      </c>
      <c r="K254" s="26">
        <v>173517.36854475012</v>
      </c>
      <c r="L254" s="26">
        <v>136416.65361923995</v>
      </c>
      <c r="M254" s="26">
        <v>121774.19873777997</v>
      </c>
      <c r="N254" s="23" t="str">
        <f t="shared" si="20"/>
        <v>1,526,232</v>
      </c>
      <c r="O254" s="35"/>
      <c r="P254" s="35"/>
      <c r="Q254" s="35"/>
      <c r="R254" s="35"/>
      <c r="S254" s="35"/>
      <c r="T254" s="35"/>
      <c r="U254" s="35"/>
      <c r="V254" s="35"/>
      <c r="W254" s="35"/>
    </row>
    <row r="255" ht="15.75" customHeight="1">
      <c r="A255" s="36" t="s">
        <v>76</v>
      </c>
      <c r="B255" s="37" t="s">
        <v>72</v>
      </c>
      <c r="C255" s="37" t="s">
        <v>25</v>
      </c>
      <c r="D255" s="24" t="s">
        <v>26</v>
      </c>
      <c r="E255" s="25">
        <v>217585.65186423</v>
      </c>
      <c r="F255" s="26">
        <v>7368.37741908</v>
      </c>
      <c r="G255" s="26">
        <v>1902743.1592847786</v>
      </c>
      <c r="H255" s="22" t="str">
        <f t="shared" si="19"/>
        <v>1,910,112</v>
      </c>
      <c r="I255" s="26">
        <v>1136804.660748379</v>
      </c>
      <c r="J255" s="26">
        <v>1187098.076639861</v>
      </c>
      <c r="K255" s="26">
        <v>847139.2969309596</v>
      </c>
      <c r="L255" s="26">
        <v>474928.63601754996</v>
      </c>
      <c r="M255" s="26">
        <v>711906.1641705087</v>
      </c>
      <c r="N255" s="23" t="str">
        <f t="shared" si="20"/>
        <v>6,485,574</v>
      </c>
      <c r="O255" s="35"/>
      <c r="P255" s="35"/>
      <c r="Q255" s="35"/>
      <c r="R255" s="35"/>
      <c r="S255" s="35"/>
      <c r="T255" s="35"/>
      <c r="U255" s="35"/>
      <c r="V255" s="35"/>
      <c r="W255" s="35"/>
    </row>
    <row r="256" ht="15.75" customHeight="1">
      <c r="A256" s="9"/>
      <c r="D256" s="24" t="s">
        <v>27</v>
      </c>
      <c r="E256" s="25">
        <v>378043.38348239986</v>
      </c>
      <c r="F256" s="26">
        <v>27162.383042639995</v>
      </c>
      <c r="G256" s="26">
        <v>5802227.79764535</v>
      </c>
      <c r="H256" s="22" t="str">
        <f t="shared" si="19"/>
        <v>5,829,390</v>
      </c>
      <c r="I256" s="26">
        <v>2920194.3611889696</v>
      </c>
      <c r="J256" s="26">
        <v>2577000.095174147</v>
      </c>
      <c r="K256" s="26">
        <v>1790401.5872067185</v>
      </c>
      <c r="L256" s="26">
        <v>1662252.8524744143</v>
      </c>
      <c r="M256" s="26">
        <v>1671134.2110344183</v>
      </c>
      <c r="N256" s="23" t="str">
        <f t="shared" si="20"/>
        <v>16,828,417</v>
      </c>
      <c r="O256" s="35"/>
      <c r="P256" s="35"/>
      <c r="Q256" s="35"/>
      <c r="R256" s="35"/>
      <c r="S256" s="35"/>
      <c r="T256" s="35"/>
      <c r="U256" s="35"/>
      <c r="V256" s="35"/>
      <c r="W256" s="35"/>
    </row>
    <row r="257" ht="15.75" customHeight="1">
      <c r="A257" s="9"/>
      <c r="D257" s="24" t="s">
        <v>28</v>
      </c>
      <c r="E257" s="25">
        <v>506895.41553179006</v>
      </c>
      <c r="F257" s="26">
        <v>11198.9565291</v>
      </c>
      <c r="G257" s="26">
        <v>6033435.13734902</v>
      </c>
      <c r="H257" s="22" t="str">
        <f t="shared" si="19"/>
        <v>6,044,634</v>
      </c>
      <c r="I257" s="26">
        <v>2678052.733715993</v>
      </c>
      <c r="J257" s="26">
        <v>2456974.6623020843</v>
      </c>
      <c r="K257" s="26">
        <v>1631113.3306617828</v>
      </c>
      <c r="L257" s="26">
        <v>1386513.725127729</v>
      </c>
      <c r="M257" s="26">
        <v>1852953.7680481023</v>
      </c>
      <c r="N257" s="23" t="str">
        <f t="shared" si="20"/>
        <v>16,557,138</v>
      </c>
      <c r="O257" s="35"/>
      <c r="P257" s="35"/>
      <c r="Q257" s="35"/>
      <c r="R257" s="35"/>
      <c r="S257" s="35"/>
      <c r="T257" s="35"/>
      <c r="U257" s="35"/>
      <c r="V257" s="35"/>
      <c r="W257" s="35"/>
    </row>
    <row r="258" ht="15.75" customHeight="1">
      <c r="A258" s="9"/>
      <c r="D258" s="24" t="s">
        <v>29</v>
      </c>
      <c r="E258" s="25">
        <v>460360.76724497025</v>
      </c>
      <c r="F258" s="26">
        <v>9594.867852809999</v>
      </c>
      <c r="G258" s="26">
        <v>6382219.8757831585</v>
      </c>
      <c r="H258" s="22" t="str">
        <f t="shared" si="19"/>
        <v>6,391,815</v>
      </c>
      <c r="I258" s="26">
        <v>2930938.1569835576</v>
      </c>
      <c r="J258" s="26">
        <v>2737731.9344506594</v>
      </c>
      <c r="K258" s="26">
        <v>1686791.0093424716</v>
      </c>
      <c r="L258" s="26">
        <v>1402857.9178567664</v>
      </c>
      <c r="M258" s="26">
        <v>1947306.8060327421</v>
      </c>
      <c r="N258" s="23" t="str">
        <f t="shared" si="20"/>
        <v>17,557,801</v>
      </c>
      <c r="O258" s="35"/>
      <c r="P258" s="35"/>
      <c r="Q258" s="35"/>
      <c r="R258" s="35"/>
      <c r="S258" s="35"/>
      <c r="T258" s="35"/>
      <c r="U258" s="35"/>
      <c r="V258" s="35"/>
      <c r="W258" s="35"/>
    </row>
    <row r="259" ht="15.75" customHeight="1">
      <c r="A259" s="9"/>
      <c r="D259" s="24" t="s">
        <v>30</v>
      </c>
      <c r="E259" s="25">
        <v>524701.1315102796</v>
      </c>
      <c r="F259" s="26">
        <v>13545.6385267</v>
      </c>
      <c r="G259" s="26">
        <v>6244282.88179775</v>
      </c>
      <c r="H259" s="22" t="str">
        <f t="shared" si="19"/>
        <v>6,257,829</v>
      </c>
      <c r="I259" s="26">
        <v>2560250.539499365</v>
      </c>
      <c r="J259" s="26">
        <v>2353031.9939906634</v>
      </c>
      <c r="K259" s="26">
        <v>1977624.7728561854</v>
      </c>
      <c r="L259" s="26">
        <v>1066405.475606377</v>
      </c>
      <c r="M259" s="26">
        <v>1914469.2220483408</v>
      </c>
      <c r="N259" s="23" t="str">
        <f t="shared" si="20"/>
        <v>16,654,312</v>
      </c>
      <c r="O259" s="35"/>
      <c r="P259" s="35"/>
      <c r="Q259" s="35"/>
      <c r="R259" s="35"/>
      <c r="S259" s="35"/>
      <c r="T259" s="35"/>
      <c r="U259" s="35"/>
      <c r="V259" s="35"/>
      <c r="W259" s="35"/>
    </row>
    <row r="260" ht="15.75" customHeight="1">
      <c r="A260" s="9"/>
      <c r="D260" s="24" t="s">
        <v>31</v>
      </c>
      <c r="E260" s="25">
        <v>742682.2378666002</v>
      </c>
      <c r="F260" s="26">
        <v>57621.0435268</v>
      </c>
      <c r="G260" s="26">
        <v>6746301.880283667</v>
      </c>
      <c r="H260" s="22" t="str">
        <f t="shared" si="19"/>
        <v>6,803,923</v>
      </c>
      <c r="I260" s="26">
        <v>3245224.8171964786</v>
      </c>
      <c r="J260" s="26">
        <v>3297479.0383613054</v>
      </c>
      <c r="K260" s="26">
        <v>2244849.297577309</v>
      </c>
      <c r="L260" s="26">
        <v>1743912.0353879055</v>
      </c>
      <c r="M260" s="26">
        <v>2049622.5769424825</v>
      </c>
      <c r="N260" s="23" t="str">
        <f t="shared" si="20"/>
        <v>20,127,693</v>
      </c>
      <c r="O260" s="35"/>
      <c r="P260" s="35"/>
      <c r="Q260" s="35"/>
      <c r="R260" s="35"/>
      <c r="S260" s="35"/>
      <c r="T260" s="35"/>
      <c r="U260" s="35"/>
      <c r="V260" s="35"/>
      <c r="W260" s="35"/>
    </row>
    <row r="261" ht="15.75" customHeight="1">
      <c r="A261" s="9"/>
      <c r="D261" s="24" t="s">
        <v>32</v>
      </c>
      <c r="E261" s="25">
        <v>460575.39898354985</v>
      </c>
      <c r="F261" s="26">
        <v>55040.30294960998</v>
      </c>
      <c r="G261" s="26">
        <v>5978999.8309899485</v>
      </c>
      <c r="H261" s="22" t="str">
        <f t="shared" si="19"/>
        <v>6,034,040</v>
      </c>
      <c r="I261" s="26">
        <v>2314606.7232830175</v>
      </c>
      <c r="J261" s="26">
        <v>2345435.056848072</v>
      </c>
      <c r="K261" s="26">
        <v>1948238.5095562877</v>
      </c>
      <c r="L261" s="26">
        <v>1233906.011179568</v>
      </c>
      <c r="M261" s="26">
        <v>1498506.1746544119</v>
      </c>
      <c r="N261" s="23" t="str">
        <f t="shared" si="20"/>
        <v>15,835,308</v>
      </c>
      <c r="O261" s="35"/>
      <c r="P261" s="35"/>
      <c r="Q261" s="35"/>
      <c r="R261" s="35"/>
      <c r="S261" s="35"/>
      <c r="T261" s="35"/>
      <c r="U261" s="35"/>
      <c r="V261" s="35"/>
      <c r="W261" s="35"/>
    </row>
    <row r="262" ht="15.75" customHeight="1">
      <c r="A262" s="9"/>
      <c r="D262" s="24" t="s">
        <v>33</v>
      </c>
      <c r="E262" s="25">
        <v>377851.75478456967</v>
      </c>
      <c r="F262" s="26">
        <v>56227.556058930015</v>
      </c>
      <c r="G262" s="26">
        <v>5953128.65235087</v>
      </c>
      <c r="H262" s="22" t="str">
        <f t="shared" si="19"/>
        <v>6,009,356</v>
      </c>
      <c r="I262" s="26">
        <v>2669560.3678699513</v>
      </c>
      <c r="J262" s="26">
        <v>2620662.146784752</v>
      </c>
      <c r="K262" s="26">
        <v>1537808.726038518</v>
      </c>
      <c r="L262" s="26">
        <v>1315973.529752637</v>
      </c>
      <c r="M262" s="26">
        <v>1916213.3920440977</v>
      </c>
      <c r="N262" s="23" t="str">
        <f t="shared" si="20"/>
        <v>16,447,426</v>
      </c>
      <c r="O262" s="35"/>
      <c r="P262" s="35"/>
      <c r="Q262" s="35"/>
      <c r="R262" s="35"/>
      <c r="S262" s="35"/>
      <c r="T262" s="35"/>
      <c r="U262" s="35"/>
      <c r="V262" s="35"/>
      <c r="W262" s="35"/>
    </row>
    <row r="263" ht="15.75" customHeight="1">
      <c r="A263" s="9"/>
      <c r="B263" s="37" t="s">
        <v>48</v>
      </c>
      <c r="C263" s="37" t="s">
        <v>25</v>
      </c>
      <c r="D263" s="24" t="s">
        <v>26</v>
      </c>
      <c r="E263" s="25">
        <v>51950.50941921001</v>
      </c>
      <c r="F263" s="26">
        <v>0.0</v>
      </c>
      <c r="G263" s="26">
        <v>292927.30333360005</v>
      </c>
      <c r="H263" s="22" t="str">
        <f t="shared" si="19"/>
        <v>292,927</v>
      </c>
      <c r="I263" s="26">
        <v>200073.26665390012</v>
      </c>
      <c r="J263" s="26">
        <v>409097.3975427802</v>
      </c>
      <c r="K263" s="26">
        <v>248696.71773270992</v>
      </c>
      <c r="L263" s="26">
        <v>240276.8091722401</v>
      </c>
      <c r="M263" s="26">
        <v>143265.45707223998</v>
      </c>
      <c r="N263" s="23" t="str">
        <f t="shared" si="20"/>
        <v>1,586,287</v>
      </c>
      <c r="O263" s="35"/>
      <c r="P263" s="35"/>
      <c r="Q263" s="35"/>
      <c r="R263" s="35"/>
      <c r="S263" s="35"/>
      <c r="T263" s="35"/>
      <c r="U263" s="35"/>
      <c r="V263" s="35"/>
      <c r="W263" s="35"/>
    </row>
    <row r="264" ht="15.75" customHeight="1">
      <c r="A264" s="9"/>
      <c r="D264" s="24" t="s">
        <v>27</v>
      </c>
      <c r="E264" s="25">
        <v>28790.21938875001</v>
      </c>
      <c r="F264" s="26">
        <v>0.0</v>
      </c>
      <c r="G264" s="26">
        <v>868469.5601664482</v>
      </c>
      <c r="H264" s="22" t="str">
        <f t="shared" si="19"/>
        <v>868,470</v>
      </c>
      <c r="I264" s="26">
        <v>360902.68224828</v>
      </c>
      <c r="J264" s="26">
        <v>685862.0217701202</v>
      </c>
      <c r="K264" s="26">
        <v>353551.7772901204</v>
      </c>
      <c r="L264" s="26">
        <v>256520.16876826974</v>
      </c>
      <c r="M264" s="26">
        <v>266435.5368112801</v>
      </c>
      <c r="N264" s="23" t="str">
        <f t="shared" si="20"/>
        <v>2,820,532</v>
      </c>
      <c r="O264" s="35"/>
      <c r="P264" s="35"/>
      <c r="Q264" s="35"/>
      <c r="R264" s="35"/>
      <c r="S264" s="35"/>
      <c r="T264" s="35"/>
      <c r="U264" s="35"/>
      <c r="V264" s="35"/>
      <c r="W264" s="35"/>
    </row>
    <row r="265" ht="15.75" customHeight="1">
      <c r="A265" s="9"/>
      <c r="D265" s="24" t="s">
        <v>28</v>
      </c>
      <c r="E265" s="25">
        <v>32455.9448703</v>
      </c>
      <c r="F265" s="26">
        <v>8861.37091168</v>
      </c>
      <c r="G265" s="26">
        <v>592066.1788415201</v>
      </c>
      <c r="H265" s="22" t="str">
        <f t="shared" si="19"/>
        <v>600,928</v>
      </c>
      <c r="I265" s="26">
        <v>318884.2081654906</v>
      </c>
      <c r="J265" s="26">
        <v>434085.90432313015</v>
      </c>
      <c r="K265" s="26">
        <v>141374.17419936</v>
      </c>
      <c r="L265" s="26">
        <v>111701.33781633</v>
      </c>
      <c r="M265" s="26">
        <v>195045.30346320002</v>
      </c>
      <c r="N265" s="23" t="str">
        <f t="shared" si="20"/>
        <v>1,834,474</v>
      </c>
      <c r="O265" s="35"/>
      <c r="P265" s="35"/>
      <c r="Q265" s="35"/>
      <c r="R265" s="35"/>
      <c r="S265" s="35"/>
      <c r="T265" s="35"/>
      <c r="U265" s="35"/>
      <c r="V265" s="35"/>
      <c r="W265" s="35"/>
    </row>
    <row r="266" ht="15.75" customHeight="1">
      <c r="A266" s="9"/>
      <c r="D266" s="24" t="s">
        <v>29</v>
      </c>
      <c r="E266" s="25">
        <v>9337.51571688</v>
      </c>
      <c r="F266" s="26">
        <v>0.0</v>
      </c>
      <c r="G266" s="26">
        <v>647848.9947285504</v>
      </c>
      <c r="H266" s="22" t="str">
        <f t="shared" si="19"/>
        <v>647,849</v>
      </c>
      <c r="I266" s="26">
        <v>250295.26631870022</v>
      </c>
      <c r="J266" s="26">
        <v>246684.95546235002</v>
      </c>
      <c r="K266" s="26">
        <v>111301.68124249007</v>
      </c>
      <c r="L266" s="26">
        <v>215357.70987280004</v>
      </c>
      <c r="M266" s="26">
        <v>242513.09533019993</v>
      </c>
      <c r="N266" s="23" t="str">
        <f t="shared" si="20"/>
        <v>1,723,339</v>
      </c>
      <c r="O266" s="35"/>
      <c r="P266" s="35"/>
      <c r="Q266" s="35"/>
      <c r="R266" s="35"/>
      <c r="S266" s="35"/>
      <c r="T266" s="35"/>
      <c r="U266" s="35"/>
      <c r="V266" s="35"/>
      <c r="W266" s="35"/>
    </row>
    <row r="267" ht="15.75" customHeight="1">
      <c r="A267" s="9"/>
      <c r="D267" s="24" t="s">
        <v>30</v>
      </c>
      <c r="E267" s="25">
        <v>142081.87926922998</v>
      </c>
      <c r="F267" s="26">
        <v>0.0</v>
      </c>
      <c r="G267" s="26">
        <v>390900.4892526496</v>
      </c>
      <c r="H267" s="22" t="str">
        <f t="shared" si="19"/>
        <v>390,900</v>
      </c>
      <c r="I267" s="26">
        <v>286477.7999103101</v>
      </c>
      <c r="J267" s="26">
        <v>287011.9938441799</v>
      </c>
      <c r="K267" s="26">
        <v>151732.99310549998</v>
      </c>
      <c r="L267" s="26">
        <v>183867.37739039992</v>
      </c>
      <c r="M267" s="26">
        <v>200184.14380026996</v>
      </c>
      <c r="N267" s="23" t="str">
        <f t="shared" si="20"/>
        <v>1,642,257</v>
      </c>
      <c r="O267" s="35"/>
      <c r="P267" s="35"/>
      <c r="Q267" s="35"/>
      <c r="R267" s="35"/>
      <c r="S267" s="35"/>
      <c r="T267" s="35"/>
      <c r="U267" s="35"/>
      <c r="V267" s="35"/>
      <c r="W267" s="35"/>
    </row>
    <row r="268" ht="15.75" customHeight="1">
      <c r="A268" s="9"/>
      <c r="D268" s="24" t="s">
        <v>31</v>
      </c>
      <c r="E268" s="25">
        <v>5452.7046505200005</v>
      </c>
      <c r="F268" s="26">
        <v>0.0</v>
      </c>
      <c r="G268" s="26">
        <v>321063.3551892197</v>
      </c>
      <c r="H268" s="22" t="str">
        <f t="shared" si="19"/>
        <v>321,063</v>
      </c>
      <c r="I268" s="26">
        <v>293169.43702553015</v>
      </c>
      <c r="J268" s="26">
        <v>220601.85975601993</v>
      </c>
      <c r="K268" s="26">
        <v>194156.37951351007</v>
      </c>
      <c r="L268" s="26">
        <v>98921.68992273</v>
      </c>
      <c r="M268" s="26">
        <v>124977.71234054003</v>
      </c>
      <c r="N268" s="23" t="str">
        <f t="shared" si="20"/>
        <v>1,258,343</v>
      </c>
      <c r="O268" s="35"/>
      <c r="P268" s="35"/>
      <c r="Q268" s="35"/>
      <c r="R268" s="35"/>
      <c r="S268" s="35"/>
      <c r="T268" s="35"/>
      <c r="U268" s="35"/>
      <c r="V268" s="35"/>
      <c r="W268" s="35"/>
    </row>
    <row r="269" ht="15.75" customHeight="1">
      <c r="A269" s="9"/>
      <c r="D269" s="24" t="s">
        <v>32</v>
      </c>
      <c r="E269" s="25">
        <v>6656.22058044</v>
      </c>
      <c r="F269" s="26">
        <v>0.0</v>
      </c>
      <c r="G269" s="26">
        <v>255413.8591339798</v>
      </c>
      <c r="H269" s="22" t="str">
        <f t="shared" si="19"/>
        <v>255,414</v>
      </c>
      <c r="I269" s="26">
        <v>212802.57295328993</v>
      </c>
      <c r="J269" s="26">
        <v>195757.10157802008</v>
      </c>
      <c r="K269" s="26">
        <v>190195.4332168899</v>
      </c>
      <c r="L269" s="26">
        <v>96517.1968875</v>
      </c>
      <c r="M269" s="26">
        <v>25131.70859443</v>
      </c>
      <c r="N269" s="23" t="str">
        <f t="shared" si="20"/>
        <v>982,474</v>
      </c>
      <c r="O269" s="35"/>
      <c r="P269" s="35"/>
      <c r="Q269" s="35"/>
      <c r="R269" s="35"/>
      <c r="S269" s="35"/>
      <c r="T269" s="35"/>
      <c r="U269" s="35"/>
      <c r="V269" s="35"/>
      <c r="W269" s="35"/>
    </row>
    <row r="270" ht="15.75" customHeight="1">
      <c r="A270" s="9"/>
      <c r="D270" s="24" t="s">
        <v>33</v>
      </c>
      <c r="E270" s="25">
        <v>2478.78363947</v>
      </c>
      <c r="F270" s="26">
        <v>0.0</v>
      </c>
      <c r="G270" s="26">
        <v>340928.2750383301</v>
      </c>
      <c r="H270" s="22" t="str">
        <f t="shared" si="19"/>
        <v>340,928</v>
      </c>
      <c r="I270" s="26">
        <v>137702.81775855</v>
      </c>
      <c r="J270" s="26">
        <v>93643.84919238003</v>
      </c>
      <c r="K270" s="26">
        <v>74529.80962609002</v>
      </c>
      <c r="L270" s="26">
        <v>75355.63838093997</v>
      </c>
      <c r="M270" s="26">
        <v>183110.74074994994</v>
      </c>
      <c r="N270" s="23" t="str">
        <f t="shared" si="20"/>
        <v>907,750</v>
      </c>
      <c r="O270" s="35"/>
      <c r="P270" s="35"/>
      <c r="Q270" s="35"/>
      <c r="R270" s="35"/>
      <c r="S270" s="35"/>
      <c r="T270" s="35"/>
      <c r="U270" s="35"/>
      <c r="V270" s="35"/>
      <c r="W270" s="35"/>
    </row>
    <row r="271" ht="15.75" customHeight="1">
      <c r="A271" s="36" t="s">
        <v>77</v>
      </c>
      <c r="B271" s="37" t="s">
        <v>72</v>
      </c>
      <c r="C271" s="37" t="s">
        <v>25</v>
      </c>
      <c r="D271" s="24" t="s">
        <v>26</v>
      </c>
      <c r="E271" s="25">
        <v>117977.05831027003</v>
      </c>
      <c r="F271" s="26">
        <v>2004.8848584300001</v>
      </c>
      <c r="G271" s="26">
        <v>1870060.0502972305</v>
      </c>
      <c r="H271" s="22" t="str">
        <f t="shared" si="19"/>
        <v>1,872,065</v>
      </c>
      <c r="I271" s="26">
        <v>1090132.5034601598</v>
      </c>
      <c r="J271" s="26">
        <v>1188740.7147067308</v>
      </c>
      <c r="K271" s="26">
        <v>845026.2584960092</v>
      </c>
      <c r="L271" s="26">
        <v>649807.5497735302</v>
      </c>
      <c r="M271" s="26">
        <v>684650.7252722791</v>
      </c>
      <c r="N271" s="23" t="str">
        <f t="shared" si="20"/>
        <v>6,448,400</v>
      </c>
      <c r="O271" s="35"/>
      <c r="P271" s="35"/>
      <c r="Q271" s="35"/>
      <c r="R271" s="35"/>
      <c r="S271" s="35"/>
      <c r="T271" s="35"/>
      <c r="U271" s="35"/>
      <c r="V271" s="35"/>
      <c r="W271" s="35"/>
    </row>
    <row r="272" ht="15.75" customHeight="1">
      <c r="A272" s="9"/>
      <c r="D272" s="24" t="s">
        <v>27</v>
      </c>
      <c r="E272" s="25">
        <v>329254.8469920699</v>
      </c>
      <c r="F272" s="26">
        <v>1678.45919088</v>
      </c>
      <c r="G272" s="26">
        <v>5839980.590604867</v>
      </c>
      <c r="H272" s="22" t="str">
        <f t="shared" si="19"/>
        <v>5,841,659</v>
      </c>
      <c r="I272" s="26">
        <v>2885914.6909058597</v>
      </c>
      <c r="J272" s="26">
        <v>2687111.157862845</v>
      </c>
      <c r="K272" s="26">
        <v>1790091.4902583708</v>
      </c>
      <c r="L272" s="26">
        <v>1716857.831251674</v>
      </c>
      <c r="M272" s="26">
        <v>1767554.4987020397</v>
      </c>
      <c r="N272" s="23" t="str">
        <f t="shared" si="20"/>
        <v>17,018,444</v>
      </c>
      <c r="O272" s="35"/>
      <c r="P272" s="35"/>
      <c r="Q272" s="35"/>
      <c r="R272" s="35"/>
      <c r="S272" s="35"/>
      <c r="T272" s="35"/>
      <c r="U272" s="35"/>
      <c r="V272" s="35"/>
      <c r="W272" s="35"/>
    </row>
    <row r="273" ht="15.75" customHeight="1">
      <c r="A273" s="9"/>
      <c r="D273" s="24" t="s">
        <v>28</v>
      </c>
      <c r="E273" s="25">
        <v>485273.24513575016</v>
      </c>
      <c r="F273" s="26">
        <v>14590.927282720002</v>
      </c>
      <c r="G273" s="26">
        <v>5902366.775666119</v>
      </c>
      <c r="H273" s="22" t="str">
        <f t="shared" si="19"/>
        <v>5,916,958</v>
      </c>
      <c r="I273" s="26">
        <v>2729862.848861379</v>
      </c>
      <c r="J273" s="26">
        <v>2528245.7665857323</v>
      </c>
      <c r="K273" s="26">
        <v>1684053.2457842135</v>
      </c>
      <c r="L273" s="26">
        <v>1419481.4615653076</v>
      </c>
      <c r="M273" s="26">
        <v>1912859.9680137818</v>
      </c>
      <c r="N273" s="23" t="str">
        <f t="shared" si="20"/>
        <v>16,676,734</v>
      </c>
      <c r="O273" s="35"/>
      <c r="P273" s="35"/>
      <c r="Q273" s="35"/>
      <c r="R273" s="35"/>
      <c r="S273" s="35"/>
      <c r="T273" s="35"/>
      <c r="U273" s="35"/>
      <c r="V273" s="35"/>
      <c r="W273" s="35"/>
    </row>
    <row r="274" ht="15.75" customHeight="1">
      <c r="A274" s="9"/>
      <c r="D274" s="24" t="s">
        <v>29</v>
      </c>
      <c r="E274" s="25">
        <v>451131.27303517034</v>
      </c>
      <c r="F274" s="26">
        <v>9594.867852809999</v>
      </c>
      <c r="G274" s="26">
        <v>6526053.8654474225</v>
      </c>
      <c r="H274" s="22" t="str">
        <f t="shared" si="19"/>
        <v>6,535,649</v>
      </c>
      <c r="I274" s="26">
        <v>2964101.65777159</v>
      </c>
      <c r="J274" s="26">
        <v>2750240.119243998</v>
      </c>
      <c r="K274" s="26">
        <v>1688822.6164944728</v>
      </c>
      <c r="L274" s="26">
        <v>1447191.1837219382</v>
      </c>
      <c r="M274" s="26">
        <v>2059861.4566041313</v>
      </c>
      <c r="N274" s="23" t="str">
        <f t="shared" si="20"/>
        <v>17,896,997</v>
      </c>
      <c r="O274" s="35"/>
      <c r="P274" s="35"/>
      <c r="Q274" s="35"/>
      <c r="R274" s="35"/>
      <c r="S274" s="35"/>
      <c r="T274" s="35"/>
      <c r="U274" s="35"/>
      <c r="V274" s="35"/>
      <c r="W274" s="35"/>
    </row>
    <row r="275" ht="15.75" customHeight="1">
      <c r="A275" s="9"/>
      <c r="D275" s="24" t="s">
        <v>30</v>
      </c>
      <c r="E275" s="25">
        <v>561029.5243883895</v>
      </c>
      <c r="F275" s="26">
        <v>13545.6385267</v>
      </c>
      <c r="G275" s="26">
        <v>5954116.18943634</v>
      </c>
      <c r="H275" s="22" t="str">
        <f t="shared" si="19"/>
        <v>5,967,662</v>
      </c>
      <c r="I275" s="26">
        <v>2759059.902119715</v>
      </c>
      <c r="J275" s="26">
        <v>2426918.8233727138</v>
      </c>
      <c r="K275" s="26">
        <v>1730806.831007292</v>
      </c>
      <c r="L275" s="26">
        <v>1170275.9997185874</v>
      </c>
      <c r="M275" s="26">
        <v>1948144.182774409</v>
      </c>
      <c r="N275" s="23" t="str">
        <f t="shared" si="20"/>
        <v>16,563,897</v>
      </c>
      <c r="O275" s="35"/>
      <c r="P275" s="35"/>
      <c r="Q275" s="35"/>
      <c r="R275" s="35"/>
      <c r="S275" s="35"/>
      <c r="T275" s="35"/>
      <c r="U275" s="35"/>
      <c r="V275" s="35"/>
      <c r="W275" s="35"/>
    </row>
    <row r="276" ht="15.75" customHeight="1">
      <c r="A276" s="9"/>
      <c r="D276" s="24" t="s">
        <v>31</v>
      </c>
      <c r="E276" s="25">
        <v>691327.7171744801</v>
      </c>
      <c r="F276" s="26">
        <v>57621.0435268</v>
      </c>
      <c r="G276" s="26">
        <v>6559798.225456333</v>
      </c>
      <c r="H276" s="22" t="str">
        <f t="shared" si="19"/>
        <v>6,617,419</v>
      </c>
      <c r="I276" s="26">
        <v>3418383.4844221026</v>
      </c>
      <c r="J276" s="26">
        <v>3449086.0012718835</v>
      </c>
      <c r="K276" s="26">
        <v>2326186.5455357977</v>
      </c>
      <c r="L276" s="26">
        <v>1776124.1108408668</v>
      </c>
      <c r="M276" s="26">
        <v>2146094.5563278683</v>
      </c>
      <c r="N276" s="23" t="str">
        <f t="shared" si="20"/>
        <v>20,424,622</v>
      </c>
      <c r="O276" s="35"/>
      <c r="P276" s="35"/>
      <c r="Q276" s="35"/>
      <c r="R276" s="35"/>
      <c r="S276" s="35"/>
      <c r="T276" s="35"/>
      <c r="U276" s="35"/>
      <c r="V276" s="35"/>
      <c r="W276" s="35"/>
    </row>
    <row r="277" ht="15.75" customHeight="1">
      <c r="A277" s="9"/>
      <c r="D277" s="24" t="s">
        <v>32</v>
      </c>
      <c r="E277" s="25">
        <v>369831.7775989698</v>
      </c>
      <c r="F277" s="26">
        <v>20260.26993041001</v>
      </c>
      <c r="G277" s="26">
        <v>5921717.575217556</v>
      </c>
      <c r="H277" s="22" t="str">
        <f t="shared" si="19"/>
        <v>5,941,978</v>
      </c>
      <c r="I277" s="26">
        <v>2398497.753231138</v>
      </c>
      <c r="J277" s="26">
        <v>2432419.626645344</v>
      </c>
      <c r="K277" s="26">
        <v>2007183.4747331468</v>
      </c>
      <c r="L277" s="26">
        <v>1260893.7561933082</v>
      </c>
      <c r="M277" s="26">
        <v>1487300.2539245908</v>
      </c>
      <c r="N277" s="23" t="str">
        <f t="shared" si="20"/>
        <v>15,898,104</v>
      </c>
      <c r="O277" s="35"/>
      <c r="P277" s="35"/>
      <c r="Q277" s="35"/>
      <c r="R277" s="35"/>
      <c r="S277" s="35"/>
      <c r="T277" s="35"/>
      <c r="U277" s="35"/>
      <c r="V277" s="35"/>
      <c r="W277" s="35"/>
    </row>
    <row r="278" ht="15.75" customHeight="1">
      <c r="A278" s="9"/>
      <c r="D278" s="24" t="s">
        <v>33</v>
      </c>
      <c r="E278" s="25">
        <v>371787.10362264956</v>
      </c>
      <c r="F278" s="26">
        <v>45777.50165065</v>
      </c>
      <c r="G278" s="26">
        <v>5846340.509938852</v>
      </c>
      <c r="H278" s="22" t="str">
        <f t="shared" si="19"/>
        <v>5,892,118</v>
      </c>
      <c r="I278" s="26">
        <v>2672252.2215807904</v>
      </c>
      <c r="J278" s="26">
        <v>2486805.292344182</v>
      </c>
      <c r="K278" s="26">
        <v>1582548.4075565194</v>
      </c>
      <c r="L278" s="26">
        <v>1365845.6057232574</v>
      </c>
      <c r="M278" s="26">
        <v>2080515.983006128</v>
      </c>
      <c r="N278" s="23" t="str">
        <f t="shared" si="20"/>
        <v>16,451,873</v>
      </c>
      <c r="O278" s="35"/>
      <c r="P278" s="35"/>
      <c r="Q278" s="35"/>
      <c r="R278" s="35"/>
      <c r="S278" s="35"/>
      <c r="T278" s="35"/>
      <c r="U278" s="35"/>
      <c r="V278" s="35"/>
      <c r="W278" s="35"/>
    </row>
    <row r="279" ht="15.75" customHeight="1">
      <c r="A279" s="9"/>
      <c r="B279" s="37" t="s">
        <v>48</v>
      </c>
      <c r="C279" s="37" t="s">
        <v>25</v>
      </c>
      <c r="D279" s="24" t="s">
        <v>26</v>
      </c>
      <c r="E279" s="25">
        <v>151559.10297317</v>
      </c>
      <c r="F279" s="26">
        <v>5363.49256065</v>
      </c>
      <c r="G279" s="26">
        <v>325610.41232115007</v>
      </c>
      <c r="H279" s="22" t="str">
        <f t="shared" si="19"/>
        <v>330,974</v>
      </c>
      <c r="I279" s="26">
        <v>246745.4239421201</v>
      </c>
      <c r="J279" s="26">
        <v>407454.7594759101</v>
      </c>
      <c r="K279" s="26">
        <v>250809.75616765994</v>
      </c>
      <c r="L279" s="26">
        <v>65397.89541626</v>
      </c>
      <c r="M279" s="26">
        <v>170520.89597046995</v>
      </c>
      <c r="N279" s="23" t="str">
        <f t="shared" si="20"/>
        <v>1,623,462</v>
      </c>
      <c r="O279" s="35"/>
      <c r="P279" s="35"/>
      <c r="Q279" s="35"/>
      <c r="R279" s="35"/>
      <c r="S279" s="35"/>
      <c r="T279" s="35"/>
      <c r="U279" s="35"/>
      <c r="V279" s="35"/>
      <c r="W279" s="35"/>
    </row>
    <row r="280" ht="15.75" customHeight="1">
      <c r="A280" s="9"/>
      <c r="D280" s="24" t="s">
        <v>27</v>
      </c>
      <c r="E280" s="25">
        <v>77578.75587908001</v>
      </c>
      <c r="F280" s="26">
        <v>25483.923851759995</v>
      </c>
      <c r="G280" s="26">
        <v>830716.7672069415</v>
      </c>
      <c r="H280" s="22" t="str">
        <f t="shared" si="19"/>
        <v>856,201</v>
      </c>
      <c r="I280" s="26">
        <v>395182.3525313904</v>
      </c>
      <c r="J280" s="26">
        <v>575750.9590814195</v>
      </c>
      <c r="K280" s="26">
        <v>353861.8742384698</v>
      </c>
      <c r="L280" s="26">
        <v>201915.18999100995</v>
      </c>
      <c r="M280" s="26">
        <v>170015.24914366007</v>
      </c>
      <c r="N280" s="23" t="str">
        <f t="shared" si="20"/>
        <v>2,630,505</v>
      </c>
      <c r="O280" s="35"/>
      <c r="P280" s="35"/>
      <c r="Q280" s="35"/>
      <c r="R280" s="35"/>
      <c r="S280" s="35"/>
      <c r="T280" s="35"/>
      <c r="U280" s="35"/>
      <c r="V280" s="35"/>
      <c r="W280" s="35"/>
    </row>
    <row r="281" ht="15.75" customHeight="1">
      <c r="A281" s="9"/>
      <c r="D281" s="24" t="s">
        <v>28</v>
      </c>
      <c r="E281" s="25">
        <v>54078.115266340006</v>
      </c>
      <c r="F281" s="26">
        <v>5469.40015806</v>
      </c>
      <c r="G281" s="26">
        <v>723134.5405244202</v>
      </c>
      <c r="H281" s="22" t="str">
        <f t="shared" si="19"/>
        <v>728,604</v>
      </c>
      <c r="I281" s="26">
        <v>267074.0930201001</v>
      </c>
      <c r="J281" s="26">
        <v>362814.80003947986</v>
      </c>
      <c r="K281" s="26">
        <v>88434.25907692999</v>
      </c>
      <c r="L281" s="26">
        <v>78733.60137874998</v>
      </c>
      <c r="M281" s="26">
        <v>135139.10349752</v>
      </c>
      <c r="N281" s="23" t="str">
        <f t="shared" si="20"/>
        <v>1,714,878</v>
      </c>
      <c r="O281" s="35"/>
      <c r="P281" s="35"/>
      <c r="Q281" s="35"/>
      <c r="R281" s="35"/>
      <c r="S281" s="35"/>
      <c r="T281" s="35"/>
      <c r="U281" s="35"/>
      <c r="V281" s="35"/>
      <c r="W281" s="35"/>
    </row>
    <row r="282" ht="15.75" customHeight="1">
      <c r="A282" s="9"/>
      <c r="D282" s="24" t="s">
        <v>29</v>
      </c>
      <c r="E282" s="25">
        <v>18567.009926680003</v>
      </c>
      <c r="F282" s="26">
        <v>0.0</v>
      </c>
      <c r="G282" s="26">
        <v>504015.00506427046</v>
      </c>
      <c r="H282" s="22" t="str">
        <f t="shared" si="19"/>
        <v>504,015</v>
      </c>
      <c r="I282" s="26">
        <v>217131.7655306698</v>
      </c>
      <c r="J282" s="26">
        <v>234176.77066900991</v>
      </c>
      <c r="K282" s="26">
        <v>109270.0740904901</v>
      </c>
      <c r="L282" s="26">
        <v>171024.44400763</v>
      </c>
      <c r="M282" s="26">
        <v>129958.44475880997</v>
      </c>
      <c r="N282" s="23" t="str">
        <f t="shared" si="20"/>
        <v>1,384,144</v>
      </c>
      <c r="O282" s="35"/>
      <c r="P282" s="35"/>
      <c r="Q282" s="35"/>
      <c r="R282" s="35"/>
      <c r="S282" s="35"/>
      <c r="T282" s="35"/>
      <c r="U282" s="35"/>
      <c r="V282" s="35"/>
      <c r="W282" s="35"/>
    </row>
    <row r="283" ht="15.75" customHeight="1">
      <c r="A283" s="9"/>
      <c r="D283" s="24" t="s">
        <v>30</v>
      </c>
      <c r="E283" s="25">
        <v>105753.48639112002</v>
      </c>
      <c r="F283" s="26">
        <v>0.0</v>
      </c>
      <c r="G283" s="26">
        <v>681067.1816140597</v>
      </c>
      <c r="H283" s="22" t="str">
        <f t="shared" si="19"/>
        <v>681,067</v>
      </c>
      <c r="I283" s="26">
        <v>87668.43728995997</v>
      </c>
      <c r="J283" s="26">
        <v>213125.16446212988</v>
      </c>
      <c r="K283" s="26">
        <v>398550.93495438993</v>
      </c>
      <c r="L283" s="26">
        <v>79996.85327819003</v>
      </c>
      <c r="M283" s="26">
        <v>166509.1830742</v>
      </c>
      <c r="N283" s="23" t="str">
        <f t="shared" si="20"/>
        <v>1,732,671</v>
      </c>
      <c r="O283" s="35"/>
      <c r="P283" s="35"/>
      <c r="Q283" s="35"/>
      <c r="R283" s="35"/>
      <c r="S283" s="35"/>
      <c r="T283" s="35"/>
      <c r="U283" s="35"/>
      <c r="V283" s="35"/>
      <c r="W283" s="35"/>
    </row>
    <row r="284" ht="15.75" customHeight="1">
      <c r="A284" s="9"/>
      <c r="D284" s="24" t="s">
        <v>31</v>
      </c>
      <c r="E284" s="25">
        <v>56807.22534264</v>
      </c>
      <c r="F284" s="26">
        <v>0.0</v>
      </c>
      <c r="G284" s="26">
        <v>507567.0100165498</v>
      </c>
      <c r="H284" s="22" t="str">
        <f t="shared" si="19"/>
        <v>507,567</v>
      </c>
      <c r="I284" s="26">
        <v>120010.76979989996</v>
      </c>
      <c r="J284" s="26">
        <v>68994.89684544</v>
      </c>
      <c r="K284" s="26">
        <v>112819.13155501998</v>
      </c>
      <c r="L284" s="26">
        <v>66709.61446977001</v>
      </c>
      <c r="M284" s="26">
        <v>28505.73295516</v>
      </c>
      <c r="N284" s="23" t="str">
        <f t="shared" si="20"/>
        <v>961,414</v>
      </c>
      <c r="O284" s="35"/>
      <c r="P284" s="35"/>
      <c r="Q284" s="35"/>
      <c r="R284" s="35"/>
      <c r="S284" s="35"/>
      <c r="T284" s="35"/>
      <c r="U284" s="35"/>
      <c r="V284" s="35"/>
      <c r="W284" s="35"/>
    </row>
    <row r="285" ht="15.75" customHeight="1">
      <c r="A285" s="9"/>
      <c r="D285" s="24" t="s">
        <v>32</v>
      </c>
      <c r="E285" s="25">
        <v>97399.84196502</v>
      </c>
      <c r="F285" s="26">
        <v>34780.0330192</v>
      </c>
      <c r="G285" s="26">
        <v>312696.11490636977</v>
      </c>
      <c r="H285" s="22" t="str">
        <f t="shared" si="19"/>
        <v>347,476</v>
      </c>
      <c r="I285" s="26">
        <v>128911.5430051701</v>
      </c>
      <c r="J285" s="26">
        <v>108772.53178074997</v>
      </c>
      <c r="K285" s="26">
        <v>131250.46804002993</v>
      </c>
      <c r="L285" s="26">
        <v>69529.45187375999</v>
      </c>
      <c r="M285" s="26">
        <v>36337.629324249996</v>
      </c>
      <c r="N285" s="23" t="str">
        <f t="shared" si="20"/>
        <v>919,678</v>
      </c>
      <c r="O285" s="35"/>
      <c r="P285" s="35"/>
      <c r="Q285" s="35"/>
      <c r="R285" s="35"/>
      <c r="S285" s="35"/>
      <c r="T285" s="35"/>
      <c r="U285" s="35"/>
      <c r="V285" s="35"/>
      <c r="W285" s="35"/>
    </row>
    <row r="286" ht="15.75" customHeight="1">
      <c r="A286" s="9"/>
      <c r="D286" s="24" t="s">
        <v>33</v>
      </c>
      <c r="E286" s="25">
        <v>8543.43480139</v>
      </c>
      <c r="F286" s="26">
        <v>10450.05440828</v>
      </c>
      <c r="G286" s="26">
        <v>447716.41745034955</v>
      </c>
      <c r="H286" s="22" t="str">
        <f t="shared" si="19"/>
        <v>458,166</v>
      </c>
      <c r="I286" s="26">
        <v>135010.9640477101</v>
      </c>
      <c r="J286" s="26">
        <v>227500.70363295</v>
      </c>
      <c r="K286" s="26">
        <v>29790.128108089983</v>
      </c>
      <c r="L286" s="26">
        <v>25483.562410319995</v>
      </c>
      <c r="M286" s="26">
        <v>18808.149787919996</v>
      </c>
      <c r="N286" s="23" t="str">
        <f t="shared" si="20"/>
        <v>903,303</v>
      </c>
      <c r="O286" s="35"/>
      <c r="P286" s="35"/>
      <c r="Q286" s="35"/>
      <c r="R286" s="35"/>
      <c r="S286" s="35"/>
      <c r="T286" s="35"/>
      <c r="U286" s="35"/>
      <c r="V286" s="35"/>
      <c r="W286" s="35"/>
    </row>
    <row r="287" ht="15.75" customHeight="1">
      <c r="A287" s="36" t="s">
        <v>78</v>
      </c>
      <c r="B287" s="37" t="s">
        <v>72</v>
      </c>
      <c r="C287" s="37" t="s">
        <v>25</v>
      </c>
      <c r="D287" s="24" t="s">
        <v>26</v>
      </c>
      <c r="E287" s="25">
        <v>221196.63286035997</v>
      </c>
      <c r="F287" s="26">
        <v>7368.37741908</v>
      </c>
      <c r="G287" s="26">
        <v>2144295.5766634885</v>
      </c>
      <c r="H287" s="22" t="str">
        <f t="shared" si="19"/>
        <v>2,151,664</v>
      </c>
      <c r="I287" s="26">
        <v>1256233.3873775706</v>
      </c>
      <c r="J287" s="26">
        <v>1452166.5327955103</v>
      </c>
      <c r="K287" s="26">
        <v>1015919.5794089197</v>
      </c>
      <c r="L287" s="26">
        <v>670519.86731676</v>
      </c>
      <c r="M287" s="26">
        <v>726829.1765781086</v>
      </c>
      <c r="N287" s="23" t="str">
        <f t="shared" si="20"/>
        <v>7,494,529</v>
      </c>
      <c r="O287" s="35"/>
      <c r="P287" s="35"/>
      <c r="Q287" s="35"/>
      <c r="R287" s="35"/>
      <c r="S287" s="35"/>
      <c r="T287" s="35"/>
      <c r="U287" s="35"/>
      <c r="V287" s="35"/>
      <c r="W287" s="35"/>
    </row>
    <row r="288" ht="15.75" customHeight="1">
      <c r="A288" s="9"/>
      <c r="D288" s="24" t="s">
        <v>27</v>
      </c>
      <c r="E288" s="25">
        <v>336305.0174977498</v>
      </c>
      <c r="F288" s="26">
        <v>27162.383042639995</v>
      </c>
      <c r="G288" s="26">
        <v>6468110.095137588</v>
      </c>
      <c r="H288" s="22" t="str">
        <f t="shared" si="19"/>
        <v>6,495,272</v>
      </c>
      <c r="I288" s="26">
        <v>3211908.6498631737</v>
      </c>
      <c r="J288" s="26">
        <v>3060966.305192129</v>
      </c>
      <c r="K288" s="26">
        <v>2101952.3393717385</v>
      </c>
      <c r="L288" s="26">
        <v>1850311.622467483</v>
      </c>
      <c r="M288" s="26">
        <v>1860149.7135017612</v>
      </c>
      <c r="N288" s="23" t="str">
        <f t="shared" si="20"/>
        <v>18,916,866</v>
      </c>
      <c r="O288" s="35"/>
      <c r="P288" s="35"/>
      <c r="Q288" s="35"/>
      <c r="R288" s="35"/>
      <c r="S288" s="35"/>
      <c r="T288" s="35"/>
      <c r="U288" s="35"/>
      <c r="V288" s="35"/>
      <c r="W288" s="35"/>
    </row>
    <row r="289" ht="15.75" customHeight="1">
      <c r="A289" s="9"/>
      <c r="D289" s="24" t="s">
        <v>28</v>
      </c>
      <c r="E289" s="25">
        <v>535108.4470667102</v>
      </c>
      <c r="F289" s="26">
        <v>15978.783361720003</v>
      </c>
      <c r="G289" s="26">
        <v>6479352.546983148</v>
      </c>
      <c r="H289" s="22" t="str">
        <f t="shared" si="19"/>
        <v>6,495,331</v>
      </c>
      <c r="I289" s="26">
        <v>2913137.7818177426</v>
      </c>
      <c r="J289" s="26">
        <v>2787947.772796001</v>
      </c>
      <c r="K289" s="26">
        <v>1736110.0319472703</v>
      </c>
      <c r="L289" s="26">
        <v>1459619.6940355378</v>
      </c>
      <c r="M289" s="26">
        <v>2020363.8286866432</v>
      </c>
      <c r="N289" s="23" t="str">
        <f t="shared" si="20"/>
        <v>17,947,619</v>
      </c>
      <c r="O289" s="35"/>
      <c r="P289" s="35"/>
      <c r="Q289" s="35"/>
      <c r="R289" s="35"/>
      <c r="S289" s="35"/>
      <c r="T289" s="35"/>
      <c r="U289" s="35"/>
      <c r="V289" s="35"/>
      <c r="W289" s="35"/>
    </row>
    <row r="290" ht="15.75" customHeight="1">
      <c r="A290" s="9"/>
      <c r="D290" s="24" t="s">
        <v>29</v>
      </c>
      <c r="E290" s="25">
        <v>447618.2992085003</v>
      </c>
      <c r="F290" s="26">
        <v>9594.867852809999</v>
      </c>
      <c r="G290" s="26">
        <v>6905266.265804294</v>
      </c>
      <c r="H290" s="22" t="str">
        <f t="shared" si="19"/>
        <v>6,914,861</v>
      </c>
      <c r="I290" s="26">
        <v>3134728.467857079</v>
      </c>
      <c r="J290" s="26">
        <v>2901932.3113921084</v>
      </c>
      <c r="K290" s="26">
        <v>1723367.811274551</v>
      </c>
      <c r="L290" s="26">
        <v>1582499.8225480462</v>
      </c>
      <c r="M290" s="26">
        <v>2079708.7431393415</v>
      </c>
      <c r="N290" s="23" t="str">
        <f t="shared" si="20"/>
        <v>18,784,717</v>
      </c>
      <c r="O290" s="35"/>
      <c r="P290" s="35"/>
      <c r="Q290" s="35"/>
      <c r="R290" s="35"/>
      <c r="S290" s="35"/>
      <c r="T290" s="35"/>
      <c r="U290" s="35"/>
      <c r="V290" s="35"/>
      <c r="W290" s="35"/>
    </row>
    <row r="291" ht="15.75" customHeight="1">
      <c r="A291" s="9"/>
      <c r="D291" s="24" t="s">
        <v>30</v>
      </c>
      <c r="E291" s="25">
        <v>655600.4133063597</v>
      </c>
      <c r="F291" s="26">
        <v>13545.6385267</v>
      </c>
      <c r="G291" s="26">
        <v>6574101.616600128</v>
      </c>
      <c r="H291" s="22" t="str">
        <f t="shared" si="19"/>
        <v>6,587,647</v>
      </c>
      <c r="I291" s="26">
        <v>2784311.845138995</v>
      </c>
      <c r="J291" s="26">
        <v>2569378.1377653815</v>
      </c>
      <c r="K291" s="26">
        <v>2104603.792530805</v>
      </c>
      <c r="L291" s="26">
        <v>1240354.1999362174</v>
      </c>
      <c r="M291" s="26">
        <v>2097592.246876789</v>
      </c>
      <c r="N291" s="23" t="str">
        <f t="shared" si="20"/>
        <v>18,039,488</v>
      </c>
      <c r="O291" s="35"/>
      <c r="P291" s="35"/>
      <c r="Q291" s="35"/>
      <c r="R291" s="35"/>
      <c r="S291" s="35"/>
      <c r="T291" s="35"/>
      <c r="U291" s="35"/>
      <c r="V291" s="35"/>
      <c r="W291" s="35"/>
    </row>
    <row r="292" ht="15.75" customHeight="1">
      <c r="A292" s="9"/>
      <c r="D292" s="24" t="s">
        <v>31</v>
      </c>
      <c r="E292" s="25">
        <v>743408.4079217602</v>
      </c>
      <c r="F292" s="26">
        <v>57621.0435268</v>
      </c>
      <c r="G292" s="26">
        <v>7033060.978893191</v>
      </c>
      <c r="H292" s="22" t="str">
        <f t="shared" si="19"/>
        <v>7,090,682</v>
      </c>
      <c r="I292" s="26">
        <v>3495374.6477290727</v>
      </c>
      <c r="J292" s="26">
        <v>3484530.994928144</v>
      </c>
      <c r="K292" s="26">
        <v>2413975.1564201093</v>
      </c>
      <c r="L292" s="26">
        <v>1829600.8018626564</v>
      </c>
      <c r="M292" s="26">
        <v>2173353.4058117713</v>
      </c>
      <c r="N292" s="23" t="str">
        <f t="shared" si="20"/>
        <v>21,230,925</v>
      </c>
      <c r="O292" s="35"/>
      <c r="P292" s="35"/>
      <c r="Q292" s="35"/>
      <c r="R292" s="35"/>
      <c r="S292" s="35"/>
      <c r="T292" s="35"/>
      <c r="U292" s="35"/>
      <c r="V292" s="35"/>
      <c r="W292" s="35"/>
    </row>
    <row r="293" ht="15.75" customHeight="1">
      <c r="A293" s="9"/>
      <c r="D293" s="24" t="s">
        <v>32</v>
      </c>
      <c r="E293" s="25">
        <v>464762.1806864199</v>
      </c>
      <c r="F293" s="26">
        <v>55040.30294960998</v>
      </c>
      <c r="G293" s="26">
        <v>6207081.549688242</v>
      </c>
      <c r="H293" s="22" t="str">
        <f t="shared" si="19"/>
        <v>6,262,122</v>
      </c>
      <c r="I293" s="26">
        <v>2510581.5787014244</v>
      </c>
      <c r="J293" s="26">
        <v>2523417.600597605</v>
      </c>
      <c r="K293" s="26">
        <v>2130196.30704993</v>
      </c>
      <c r="L293" s="26">
        <v>1306695.5321742184</v>
      </c>
      <c r="M293" s="26">
        <v>1511128.5000768304</v>
      </c>
      <c r="N293" s="23" t="str">
        <f t="shared" si="20"/>
        <v>16,708,904</v>
      </c>
      <c r="O293" s="35"/>
      <c r="P293" s="35"/>
      <c r="Q293" s="35"/>
      <c r="R293" s="35"/>
      <c r="S293" s="35"/>
      <c r="T293" s="35"/>
      <c r="U293" s="35"/>
      <c r="V293" s="35"/>
      <c r="W293" s="35"/>
    </row>
    <row r="294" ht="15.75" customHeight="1">
      <c r="A294" s="9"/>
      <c r="D294" s="24" t="s">
        <v>33</v>
      </c>
      <c r="E294" s="25">
        <v>360381.42717297963</v>
      </c>
      <c r="F294" s="26">
        <v>56227.556058930015</v>
      </c>
      <c r="G294" s="26">
        <v>6273024.328809788</v>
      </c>
      <c r="H294" s="22" t="str">
        <f t="shared" si="19"/>
        <v>6,329,252</v>
      </c>
      <c r="I294" s="26">
        <v>2804962.6615511384</v>
      </c>
      <c r="J294" s="26">
        <v>2679548.707051862</v>
      </c>
      <c r="K294" s="26">
        <v>1600457.3994387905</v>
      </c>
      <c r="L294" s="26">
        <v>1387157.2578863376</v>
      </c>
      <c r="M294" s="26">
        <v>2079470.2012714993</v>
      </c>
      <c r="N294" s="23" t="str">
        <f t="shared" si="20"/>
        <v>17,241,230</v>
      </c>
      <c r="O294" s="35"/>
      <c r="P294" s="35"/>
      <c r="Q294" s="35"/>
      <c r="R294" s="35"/>
      <c r="S294" s="35"/>
      <c r="T294" s="35"/>
      <c r="U294" s="35"/>
      <c r="V294" s="35"/>
      <c r="W294" s="35"/>
    </row>
    <row r="295" ht="15.75" customHeight="1">
      <c r="A295" s="9"/>
      <c r="B295" s="37" t="s">
        <v>48</v>
      </c>
      <c r="C295" s="37" t="s">
        <v>25</v>
      </c>
      <c r="D295" s="24" t="s">
        <v>26</v>
      </c>
      <c r="E295" s="25">
        <v>48339.52842308</v>
      </c>
      <c r="F295" s="26">
        <v>0.0</v>
      </c>
      <c r="G295" s="26">
        <v>51374.885954889985</v>
      </c>
      <c r="H295" s="22" t="str">
        <f t="shared" si="19"/>
        <v>51,375</v>
      </c>
      <c r="I295" s="26">
        <v>80644.54002470999</v>
      </c>
      <c r="J295" s="26">
        <v>144028.94138713</v>
      </c>
      <c r="K295" s="26">
        <v>79916.43525475002</v>
      </c>
      <c r="L295" s="26">
        <v>44685.57787303002</v>
      </c>
      <c r="M295" s="26">
        <v>128342.44466463997</v>
      </c>
      <c r="N295" s="23" t="str">
        <f t="shared" si="20"/>
        <v>577,332</v>
      </c>
      <c r="O295" s="35"/>
      <c r="P295" s="35"/>
      <c r="Q295" s="35"/>
      <c r="R295" s="35"/>
      <c r="S295" s="35"/>
      <c r="T295" s="35"/>
      <c r="U295" s="35"/>
      <c r="V295" s="35"/>
      <c r="W295" s="35"/>
    </row>
    <row r="296" ht="15.75" customHeight="1">
      <c r="A296" s="9"/>
      <c r="D296" s="24" t="s">
        <v>27</v>
      </c>
      <c r="E296" s="25">
        <v>70528.58537339998</v>
      </c>
      <c r="F296" s="26">
        <v>0.0</v>
      </c>
      <c r="G296" s="26">
        <v>202587.26267419997</v>
      </c>
      <c r="H296" s="22" t="str">
        <f t="shared" si="19"/>
        <v>202,587</v>
      </c>
      <c r="I296" s="26">
        <v>69188.39357408002</v>
      </c>
      <c r="J296" s="26">
        <v>201895.81175212984</v>
      </c>
      <c r="K296" s="26">
        <v>42001.02512509998</v>
      </c>
      <c r="L296" s="26">
        <v>68461.39877519997</v>
      </c>
      <c r="M296" s="26">
        <v>77420.03434394</v>
      </c>
      <c r="N296" s="23" t="str">
        <f t="shared" si="20"/>
        <v>732,083</v>
      </c>
      <c r="O296" s="35"/>
      <c r="P296" s="35"/>
      <c r="Q296" s="35"/>
      <c r="R296" s="35"/>
      <c r="S296" s="35"/>
      <c r="T296" s="35"/>
      <c r="U296" s="35"/>
      <c r="V296" s="35"/>
      <c r="W296" s="35"/>
    </row>
    <row r="297" ht="15.75" customHeight="1">
      <c r="A297" s="9"/>
      <c r="D297" s="24" t="s">
        <v>28</v>
      </c>
      <c r="E297" s="25">
        <v>4242.91333538</v>
      </c>
      <c r="F297" s="26">
        <v>4081.54407906</v>
      </c>
      <c r="G297" s="26">
        <v>146148.76920739005</v>
      </c>
      <c r="H297" s="22" t="str">
        <f t="shared" si="19"/>
        <v>150,230</v>
      </c>
      <c r="I297" s="26">
        <v>83799.16006373003</v>
      </c>
      <c r="J297" s="26">
        <v>103112.79382920999</v>
      </c>
      <c r="K297" s="26">
        <v>36377.47291387</v>
      </c>
      <c r="L297" s="26">
        <v>38595.368908519995</v>
      </c>
      <c r="M297" s="26">
        <v>27635.242824659996</v>
      </c>
      <c r="N297" s="23" t="str">
        <f t="shared" si="20"/>
        <v>443,993</v>
      </c>
      <c r="O297" s="35"/>
      <c r="P297" s="35"/>
      <c r="Q297" s="35"/>
      <c r="R297" s="35"/>
      <c r="S297" s="35"/>
      <c r="T297" s="35"/>
      <c r="U297" s="35"/>
      <c r="V297" s="35"/>
      <c r="W297" s="35"/>
    </row>
    <row r="298" ht="15.75" customHeight="1">
      <c r="A298" s="9"/>
      <c r="D298" s="24" t="s">
        <v>29</v>
      </c>
      <c r="E298" s="25">
        <v>22079.98375335</v>
      </c>
      <c r="F298" s="26">
        <v>0.0</v>
      </c>
      <c r="G298" s="26">
        <v>124802.60470738009</v>
      </c>
      <c r="H298" s="22" t="str">
        <f t="shared" si="19"/>
        <v>124,803</v>
      </c>
      <c r="I298" s="26">
        <v>46504.95544517999</v>
      </c>
      <c r="J298" s="26">
        <v>82484.57852090003</v>
      </c>
      <c r="K298" s="26">
        <v>74724.87931041</v>
      </c>
      <c r="L298" s="26">
        <v>35715.805181519994</v>
      </c>
      <c r="M298" s="26">
        <v>110111.15822359995</v>
      </c>
      <c r="N298" s="23" t="str">
        <f t="shared" si="20"/>
        <v>496,424</v>
      </c>
      <c r="O298" s="35"/>
      <c r="P298" s="35"/>
      <c r="Q298" s="35"/>
      <c r="R298" s="35"/>
      <c r="S298" s="35"/>
      <c r="T298" s="35"/>
      <c r="U298" s="35"/>
      <c r="V298" s="35"/>
      <c r="W298" s="35"/>
    </row>
    <row r="299" ht="15.75" customHeight="1">
      <c r="A299" s="9"/>
      <c r="D299" s="24" t="s">
        <v>30</v>
      </c>
      <c r="E299" s="25">
        <v>11182.597473150001</v>
      </c>
      <c r="F299" s="26">
        <v>0.0</v>
      </c>
      <c r="G299" s="26">
        <v>61081.754450270004</v>
      </c>
      <c r="H299" s="22" t="str">
        <f t="shared" si="19"/>
        <v>61,082</v>
      </c>
      <c r="I299" s="26">
        <v>62416.49427068</v>
      </c>
      <c r="J299" s="26">
        <v>70665.85006946002</v>
      </c>
      <c r="K299" s="26">
        <v>24753.97343088</v>
      </c>
      <c r="L299" s="26">
        <v>9918.65306056</v>
      </c>
      <c r="M299" s="26">
        <v>17061.11897182</v>
      </c>
      <c r="N299" s="23" t="str">
        <f t="shared" si="20"/>
        <v>257,080</v>
      </c>
      <c r="O299" s="35"/>
      <c r="P299" s="35"/>
      <c r="Q299" s="35"/>
      <c r="R299" s="35"/>
      <c r="S299" s="35"/>
      <c r="T299" s="35"/>
      <c r="U299" s="35"/>
      <c r="V299" s="35"/>
      <c r="W299" s="35"/>
    </row>
    <row r="300" ht="15.75" customHeight="1">
      <c r="A300" s="9"/>
      <c r="D300" s="24" t="s">
        <v>31</v>
      </c>
      <c r="E300" s="25">
        <v>4726.534595360001</v>
      </c>
      <c r="F300" s="26">
        <v>0.0</v>
      </c>
      <c r="G300" s="26">
        <v>34304.25657969</v>
      </c>
      <c r="H300" s="22" t="str">
        <f t="shared" si="19"/>
        <v>34,304</v>
      </c>
      <c r="I300" s="26">
        <v>43019.60649293001</v>
      </c>
      <c r="J300" s="26">
        <v>33549.903189180004</v>
      </c>
      <c r="K300" s="26">
        <v>25030.520670710004</v>
      </c>
      <c r="L300" s="26">
        <v>13232.92344798</v>
      </c>
      <c r="M300" s="26">
        <v>1246.88347126</v>
      </c>
      <c r="N300" s="23" t="str">
        <f t="shared" si="20"/>
        <v>155,111</v>
      </c>
      <c r="O300" s="35"/>
      <c r="P300" s="35"/>
      <c r="Q300" s="35"/>
      <c r="R300" s="35"/>
      <c r="S300" s="35"/>
      <c r="T300" s="35"/>
      <c r="U300" s="35"/>
      <c r="V300" s="35"/>
      <c r="W300" s="35"/>
    </row>
    <row r="301" ht="15.75" customHeight="1">
      <c r="A301" s="9"/>
      <c r="D301" s="24" t="s">
        <v>32</v>
      </c>
      <c r="E301" s="25">
        <v>2469.43887757</v>
      </c>
      <c r="F301" s="26">
        <v>0.0</v>
      </c>
      <c r="G301" s="26">
        <v>27332.140435690002</v>
      </c>
      <c r="H301" s="22" t="str">
        <f t="shared" si="19"/>
        <v>27,332</v>
      </c>
      <c r="I301" s="26">
        <v>16827.71753488</v>
      </c>
      <c r="J301" s="26">
        <v>17774.55782849</v>
      </c>
      <c r="K301" s="26">
        <v>8237.63572325</v>
      </c>
      <c r="L301" s="26">
        <v>23727.67589284999</v>
      </c>
      <c r="M301" s="26">
        <v>12509.383172009999</v>
      </c>
      <c r="N301" s="23" t="str">
        <f t="shared" si="20"/>
        <v>108,879</v>
      </c>
      <c r="O301" s="35"/>
      <c r="P301" s="35"/>
      <c r="Q301" s="35"/>
      <c r="R301" s="35"/>
      <c r="S301" s="35"/>
      <c r="T301" s="35"/>
      <c r="U301" s="35"/>
      <c r="V301" s="35"/>
      <c r="W301" s="35"/>
    </row>
    <row r="302" ht="15.75" customHeight="1">
      <c r="A302" s="14"/>
      <c r="B302" s="32"/>
      <c r="C302" s="32"/>
      <c r="D302" s="27" t="s">
        <v>33</v>
      </c>
      <c r="E302" s="28">
        <v>19949.111251059996</v>
      </c>
      <c r="F302" s="29">
        <v>0.0</v>
      </c>
      <c r="G302" s="29">
        <v>21032.598579409998</v>
      </c>
      <c r="H302" s="22" t="str">
        <f t="shared" si="19"/>
        <v>21,033</v>
      </c>
      <c r="I302" s="29">
        <v>2300.52407736</v>
      </c>
      <c r="J302" s="29">
        <v>34757.28892527001</v>
      </c>
      <c r="K302" s="29">
        <v>11881.136225820004</v>
      </c>
      <c r="L302" s="29">
        <v>4171.910247239999</v>
      </c>
      <c r="M302" s="29">
        <v>19853.931522550003</v>
      </c>
      <c r="N302" s="23" t="str">
        <f t="shared" si="20"/>
        <v>113,947</v>
      </c>
      <c r="O302" s="35"/>
      <c r="P302" s="35"/>
      <c r="Q302" s="35"/>
      <c r="R302" s="35"/>
      <c r="S302" s="35"/>
      <c r="T302" s="35"/>
      <c r="U302" s="35"/>
      <c r="V302" s="35"/>
      <c r="W302" s="35"/>
    </row>
  </sheetData>
  <mergeCells count="81">
    <mergeCell ref="B102:B109"/>
    <mergeCell ref="A110:A117"/>
    <mergeCell ref="B110:B117"/>
    <mergeCell ref="C142:C149"/>
    <mergeCell ref="B62:B69"/>
    <mergeCell ref="C62:C69"/>
    <mergeCell ref="A59:D61"/>
    <mergeCell ref="C78:C85"/>
    <mergeCell ref="C102:C109"/>
    <mergeCell ref="C110:C117"/>
    <mergeCell ref="A102:A109"/>
    <mergeCell ref="A86:A93"/>
    <mergeCell ref="A94:A101"/>
    <mergeCell ref="B86:B93"/>
    <mergeCell ref="C86:C93"/>
    <mergeCell ref="B94:B101"/>
    <mergeCell ref="C94:C101"/>
    <mergeCell ref="A150:A157"/>
    <mergeCell ref="A118:A125"/>
    <mergeCell ref="A126:A133"/>
    <mergeCell ref="A134:A141"/>
    <mergeCell ref="B118:B125"/>
    <mergeCell ref="C118:C125"/>
    <mergeCell ref="B126:B133"/>
    <mergeCell ref="C126:C133"/>
    <mergeCell ref="B134:B141"/>
    <mergeCell ref="C134:C141"/>
    <mergeCell ref="B191:B198"/>
    <mergeCell ref="B199:B206"/>
    <mergeCell ref="A207:A222"/>
    <mergeCell ref="B207:B214"/>
    <mergeCell ref="C207:C214"/>
    <mergeCell ref="B215:B222"/>
    <mergeCell ref="A191:A206"/>
    <mergeCell ref="C191:C198"/>
    <mergeCell ref="C199:C206"/>
    <mergeCell ref="C215:C222"/>
    <mergeCell ref="A239:A254"/>
    <mergeCell ref="A255:A270"/>
    <mergeCell ref="A287:A302"/>
    <mergeCell ref="B255:B262"/>
    <mergeCell ref="C255:C262"/>
    <mergeCell ref="B263:B270"/>
    <mergeCell ref="C263:C270"/>
    <mergeCell ref="B279:B286"/>
    <mergeCell ref="C279:C286"/>
    <mergeCell ref="B287:B294"/>
    <mergeCell ref="C287:C294"/>
    <mergeCell ref="B295:B302"/>
    <mergeCell ref="C295:C302"/>
    <mergeCell ref="A271:A286"/>
    <mergeCell ref="B271:B278"/>
    <mergeCell ref="C271:C278"/>
    <mergeCell ref="B239:B246"/>
    <mergeCell ref="C239:C246"/>
    <mergeCell ref="B247:B254"/>
    <mergeCell ref="C247:C254"/>
    <mergeCell ref="A142:A149"/>
    <mergeCell ref="B142:B149"/>
    <mergeCell ref="B150:B157"/>
    <mergeCell ref="C150:C157"/>
    <mergeCell ref="A158:A165"/>
    <mergeCell ref="B158:B165"/>
    <mergeCell ref="C158:C165"/>
    <mergeCell ref="A26:B28"/>
    <mergeCell ref="C26:K26"/>
    <mergeCell ref="A29:A36"/>
    <mergeCell ref="E59:M59"/>
    <mergeCell ref="A62:A69"/>
    <mergeCell ref="A70:A77"/>
    <mergeCell ref="B70:B77"/>
    <mergeCell ref="C70:C77"/>
    <mergeCell ref="A78:A85"/>
    <mergeCell ref="B78:B85"/>
    <mergeCell ref="E188:M188"/>
    <mergeCell ref="A188:D190"/>
    <mergeCell ref="A223:A238"/>
    <mergeCell ref="B223:B230"/>
    <mergeCell ref="C223:C230"/>
    <mergeCell ref="B231:B238"/>
    <mergeCell ref="C231:C23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6.43"/>
    <col customWidth="1" min="2" max="4" width="11.71"/>
    <col customWidth="1" min="5" max="5" width="12.71"/>
    <col customWidth="1" min="6" max="8" width="11.86"/>
    <col customWidth="1" min="9" max="9" width="12.86"/>
    <col customWidth="1" min="10" max="11" width="8.71"/>
  </cols>
  <sheetData>
    <row r="1">
      <c r="A1" s="81"/>
      <c r="B1" s="82" t="s">
        <v>84</v>
      </c>
      <c r="C1" s="83"/>
      <c r="D1" s="83"/>
      <c r="E1" s="83"/>
      <c r="F1" s="83"/>
      <c r="G1" s="83"/>
      <c r="H1" s="83"/>
      <c r="I1" s="83"/>
      <c r="J1" s="81"/>
      <c r="K1" s="81"/>
    </row>
    <row r="2">
      <c r="A2" s="81"/>
      <c r="B2" s="84" t="s">
        <v>44</v>
      </c>
      <c r="C2" s="84" t="s">
        <v>17</v>
      </c>
      <c r="D2" s="84" t="s">
        <v>18</v>
      </c>
      <c r="E2" s="84" t="s">
        <v>19</v>
      </c>
      <c r="F2" s="84" t="s">
        <v>45</v>
      </c>
      <c r="G2" s="84" t="s">
        <v>21</v>
      </c>
      <c r="H2" s="84" t="s">
        <v>22</v>
      </c>
      <c r="I2" s="85" t="s">
        <v>46</v>
      </c>
      <c r="J2" s="81"/>
      <c r="K2" s="81"/>
    </row>
    <row r="3">
      <c r="A3" s="81"/>
      <c r="B3" s="86">
        <v>2300282.6419333783</v>
      </c>
      <c r="C3" s="86">
        <v>1.4518188818186972E7</v>
      </c>
      <c r="D3" s="86">
        <v>7047175.057236005</v>
      </c>
      <c r="E3" s="86">
        <v>9811852.271222012</v>
      </c>
      <c r="F3" s="86">
        <v>6622147.683508553</v>
      </c>
      <c r="G3" s="86">
        <v>3630838.228588287</v>
      </c>
      <c r="H3" s="86">
        <v>4574612.882799925</v>
      </c>
      <c r="I3" s="86">
        <v>4.850509758347513E7</v>
      </c>
      <c r="J3" s="81"/>
      <c r="K3" s="81"/>
    </row>
    <row r="4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</row>
    <row r="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</row>
    <row r="6">
      <c r="A6" s="87" t="s">
        <v>85</v>
      </c>
      <c r="B6" s="81"/>
      <c r="C6" s="81"/>
      <c r="D6" s="81"/>
      <c r="E6" s="81"/>
      <c r="F6" s="81"/>
      <c r="G6" s="81"/>
      <c r="H6" s="81"/>
      <c r="I6" s="81"/>
      <c r="J6" s="81"/>
      <c r="K6" s="81"/>
    </row>
    <row r="7">
      <c r="A7" s="88"/>
      <c r="B7" s="84" t="s">
        <v>44</v>
      </c>
      <c r="C7" s="84" t="s">
        <v>17</v>
      </c>
      <c r="D7" s="84" t="s">
        <v>18</v>
      </c>
      <c r="E7" s="84" t="s">
        <v>19</v>
      </c>
      <c r="F7" s="84" t="s">
        <v>45</v>
      </c>
      <c r="G7" s="84" t="s">
        <v>21</v>
      </c>
      <c r="H7" s="84" t="s">
        <v>22</v>
      </c>
      <c r="I7" s="85" t="s">
        <v>46</v>
      </c>
      <c r="J7" s="81"/>
      <c r="K7" s="81"/>
    </row>
    <row r="8">
      <c r="A8" s="89" t="s">
        <v>86</v>
      </c>
      <c r="B8" s="90">
        <v>16073.693705593749</v>
      </c>
      <c r="C8" s="90">
        <v>638968.1629310175</v>
      </c>
      <c r="D8" s="90">
        <v>535246.4633811926</v>
      </c>
      <c r="E8" s="90">
        <v>531033.2767002324</v>
      </c>
      <c r="F8" s="90">
        <v>546882.9608642115</v>
      </c>
      <c r="G8" s="90">
        <v>381718.5299844688</v>
      </c>
      <c r="H8" s="90">
        <v>254317.81309132258</v>
      </c>
      <c r="I8" s="90">
        <v>2904240.9006580394</v>
      </c>
      <c r="J8" s="81"/>
      <c r="K8" s="81"/>
    </row>
    <row r="9">
      <c r="A9" s="91" t="s">
        <v>87</v>
      </c>
      <c r="B9" s="86">
        <v>571372.2710691247</v>
      </c>
      <c r="C9" s="86">
        <v>1385268.1160543796</v>
      </c>
      <c r="D9" s="86">
        <v>1091664.4174690477</v>
      </c>
      <c r="E9" s="86">
        <v>1132491.2221849936</v>
      </c>
      <c r="F9" s="86">
        <v>1248405.3166878163</v>
      </c>
      <c r="G9" s="86">
        <v>664727.9576981714</v>
      </c>
      <c r="H9" s="86">
        <v>833692.6522087838</v>
      </c>
      <c r="I9" s="86">
        <v>6927621.953372316</v>
      </c>
      <c r="J9" s="81"/>
      <c r="K9" s="81"/>
    </row>
    <row r="10">
      <c r="A10" s="89" t="s">
        <v>88</v>
      </c>
      <c r="B10" s="90">
        <v>140079.29343785497</v>
      </c>
      <c r="C10" s="90">
        <v>618798.5235735339</v>
      </c>
      <c r="D10" s="90">
        <v>840416.246260249</v>
      </c>
      <c r="E10" s="90">
        <v>1198722.9092697152</v>
      </c>
      <c r="F10" s="90">
        <v>1013575.6882606214</v>
      </c>
      <c r="G10" s="90">
        <v>682467.1622618701</v>
      </c>
      <c r="H10" s="90">
        <v>1306998.307766426</v>
      </c>
      <c r="I10" s="90">
        <v>5801058.130830271</v>
      </c>
      <c r="J10" s="81"/>
      <c r="K10" s="81"/>
    </row>
    <row r="11">
      <c r="A11" s="91" t="s">
        <v>89</v>
      </c>
      <c r="B11" s="86">
        <v>49692.255995493746</v>
      </c>
      <c r="C11" s="86">
        <v>506800.45738779975</v>
      </c>
      <c r="D11" s="86">
        <v>189309.86194002014</v>
      </c>
      <c r="E11" s="86">
        <v>219007.13598151252</v>
      </c>
      <c r="F11" s="86">
        <v>113317.58112909125</v>
      </c>
      <c r="G11" s="86">
        <v>90484.41959388624</v>
      </c>
      <c r="H11" s="86">
        <v>116238.91108734255</v>
      </c>
      <c r="I11" s="86">
        <v>1284850.6231151458</v>
      </c>
      <c r="J11" s="81"/>
      <c r="K11" s="81"/>
    </row>
    <row r="12">
      <c r="A12" s="91" t="s">
        <v>90</v>
      </c>
      <c r="B12" s="86">
        <v>214646.36834697876</v>
      </c>
      <c r="C12" s="86">
        <v>1429174.3373811895</v>
      </c>
      <c r="D12" s="86">
        <v>720608.4528874975</v>
      </c>
      <c r="E12" s="86">
        <v>674974.7301319814</v>
      </c>
      <c r="F12" s="86">
        <v>597747.0152685245</v>
      </c>
      <c r="G12" s="86">
        <v>299178.09439484624</v>
      </c>
      <c r="H12" s="86">
        <v>469216.46595849894</v>
      </c>
      <c r="I12" s="86">
        <v>4405545.464369517</v>
      </c>
      <c r="J12" s="81"/>
      <c r="K12" s="81"/>
    </row>
    <row r="13">
      <c r="A13" s="91" t="s">
        <v>91</v>
      </c>
      <c r="B13" s="86">
        <v>2102.54655113625</v>
      </c>
      <c r="C13" s="86">
        <v>209708.22460448</v>
      </c>
      <c r="D13" s="86">
        <v>52266.371319971266</v>
      </c>
      <c r="E13" s="86">
        <v>663527.1515184201</v>
      </c>
      <c r="F13" s="86">
        <v>556473.6624516937</v>
      </c>
      <c r="G13" s="86">
        <v>97503.7005213075</v>
      </c>
      <c r="H13" s="86">
        <v>39724.32280984625</v>
      </c>
      <c r="I13" s="86">
        <v>1621305.979776855</v>
      </c>
      <c r="J13" s="81"/>
      <c r="K13" s="81"/>
    </row>
    <row r="14">
      <c r="A14" s="91" t="s">
        <v>92</v>
      </c>
      <c r="B14" s="86">
        <v>258615.94143020618</v>
      </c>
      <c r="C14" s="86">
        <v>8160711.093291172</v>
      </c>
      <c r="D14" s="86">
        <v>3324279.8761813906</v>
      </c>
      <c r="E14" s="86">
        <v>3551161.2195972656</v>
      </c>
      <c r="F14" s="86">
        <v>1466066.8935204453</v>
      </c>
      <c r="G14" s="86">
        <v>1313191.496634909</v>
      </c>
      <c r="H14" s="86">
        <v>2321742.750170965</v>
      </c>
      <c r="I14" s="86">
        <v>2.0395769270826355E7</v>
      </c>
      <c r="J14" s="81"/>
      <c r="K14" s="81"/>
    </row>
    <row r="15">
      <c r="A15" s="89" t="s">
        <v>93</v>
      </c>
      <c r="B15" s="90">
        <v>0.0</v>
      </c>
      <c r="C15" s="90">
        <v>5197.78624604375</v>
      </c>
      <c r="D15" s="90">
        <v>1124.1600905075002</v>
      </c>
      <c r="E15" s="90">
        <v>563.059322275</v>
      </c>
      <c r="F15" s="90">
        <v>1190.6125720250002</v>
      </c>
      <c r="G15" s="90">
        <v>87464.29437023251</v>
      </c>
      <c r="H15" s="90">
        <v>264734.8878412387</v>
      </c>
      <c r="I15" s="90">
        <v>360388.4756198025</v>
      </c>
      <c r="J15" s="81"/>
      <c r="K15" s="81"/>
    </row>
    <row r="16">
      <c r="A16" s="89" t="s">
        <v>94</v>
      </c>
      <c r="B16" s="90">
        <v>9979.93715096125</v>
      </c>
      <c r="C16" s="90">
        <v>423941.1962271611</v>
      </c>
      <c r="D16" s="90">
        <v>327129.4716800375</v>
      </c>
      <c r="E16" s="90">
        <v>225911.81838296133</v>
      </c>
      <c r="F16" s="90">
        <v>231639.8436048202</v>
      </c>
      <c r="G16" s="90">
        <v>347326.1998418188</v>
      </c>
      <c r="H16" s="90">
        <v>341635.5611845925</v>
      </c>
      <c r="I16" s="90">
        <v>1907564.0280723528</v>
      </c>
      <c r="J16" s="81"/>
      <c r="K16" s="81"/>
    </row>
    <row r="17">
      <c r="A17" s="91" t="s">
        <v>95</v>
      </c>
      <c r="B17" s="86">
        <v>458.2168754475</v>
      </c>
      <c r="C17" s="86">
        <v>934219.5466035786</v>
      </c>
      <c r="D17" s="86">
        <v>287104.2026551062</v>
      </c>
      <c r="E17" s="86">
        <v>1100684.289675661</v>
      </c>
      <c r="F17" s="86">
        <v>278374.1411465541</v>
      </c>
      <c r="G17" s="86">
        <v>117313.08855933753</v>
      </c>
      <c r="H17" s="86">
        <v>256831.8529736038</v>
      </c>
      <c r="I17" s="86">
        <v>2974985.3384892885</v>
      </c>
      <c r="J17" s="81"/>
      <c r="K17" s="81"/>
    </row>
    <row r="18">
      <c r="A18" s="91" t="s">
        <v>96</v>
      </c>
      <c r="B18" s="86">
        <v>77710.12140710127</v>
      </c>
      <c r="C18" s="86">
        <v>156274.0527915388</v>
      </c>
      <c r="D18" s="86">
        <v>49949.66498925377</v>
      </c>
      <c r="E18" s="86">
        <v>107674.855418475</v>
      </c>
      <c r="F18" s="86">
        <v>68773.18933065124</v>
      </c>
      <c r="G18" s="86">
        <v>63289.47002856875</v>
      </c>
      <c r="H18" s="86">
        <v>47643.49166982625</v>
      </c>
      <c r="I18" s="86">
        <v>571314.845635415</v>
      </c>
      <c r="J18" s="81"/>
      <c r="K18" s="81"/>
    </row>
    <row r="19">
      <c r="A19" s="91" t="s">
        <v>97</v>
      </c>
      <c r="B19" s="86">
        <v>56013.4242548225</v>
      </c>
      <c r="C19" s="86">
        <v>248876.5879303812</v>
      </c>
      <c r="D19" s="86">
        <v>233391.8537203189</v>
      </c>
      <c r="E19" s="86">
        <v>245638.06558145746</v>
      </c>
      <c r="F19" s="86">
        <v>376697.5726772609</v>
      </c>
      <c r="G19" s="86">
        <v>117163.13392365749</v>
      </c>
      <c r="H19" s="86">
        <v>99712.264603725</v>
      </c>
      <c r="I19" s="86">
        <v>1377492.9026916234</v>
      </c>
      <c r="J19" s="81"/>
      <c r="K19" s="81"/>
    </row>
    <row r="20">
      <c r="A20" s="91" t="s">
        <v>98</v>
      </c>
      <c r="B20" s="86">
        <v>494162.24675673485</v>
      </c>
      <c r="C20" s="86">
        <v>1270304.9742411878</v>
      </c>
      <c r="D20" s="86">
        <v>731620.2264955014</v>
      </c>
      <c r="E20" s="86">
        <v>423531.8350405003</v>
      </c>
      <c r="F20" s="86">
        <v>386913.112282336</v>
      </c>
      <c r="G20" s="86">
        <v>133690.58097184877</v>
      </c>
      <c r="H20" s="86">
        <v>203640.65014247113</v>
      </c>
      <c r="I20" s="86">
        <v>3643863.62593058</v>
      </c>
      <c r="J20" s="81"/>
      <c r="K20" s="81"/>
    </row>
    <row r="21" ht="15.75" customHeight="1">
      <c r="A21" s="91"/>
      <c r="B21" s="86"/>
      <c r="C21" s="86"/>
      <c r="D21" s="86"/>
      <c r="E21" s="86"/>
      <c r="F21" s="86"/>
      <c r="G21" s="86"/>
      <c r="H21" s="86"/>
      <c r="I21" s="86"/>
      <c r="J21" s="81"/>
      <c r="K21" s="81"/>
    </row>
    <row r="22" ht="15.75" customHeight="1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ht="15.75" customHeight="1">
      <c r="A23" s="87" t="s">
        <v>99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ht="15.75" customHeight="1">
      <c r="A24" s="88"/>
      <c r="B24" s="84" t="s">
        <v>44</v>
      </c>
      <c r="C24" s="84" t="s">
        <v>17</v>
      </c>
      <c r="D24" s="84" t="s">
        <v>18</v>
      </c>
      <c r="E24" s="84" t="s">
        <v>19</v>
      </c>
      <c r="F24" s="84" t="s">
        <v>45</v>
      </c>
      <c r="G24" s="84" t="s">
        <v>21</v>
      </c>
      <c r="H24" s="84" t="s">
        <v>22</v>
      </c>
      <c r="I24" s="85" t="s">
        <v>46</v>
      </c>
      <c r="J24" s="81"/>
      <c r="K24" s="81"/>
    </row>
    <row r="25" ht="15.75" customHeight="1">
      <c r="A25" s="89" t="s">
        <v>86</v>
      </c>
      <c r="B25" s="92">
        <v>0.006987703777168824</v>
      </c>
      <c r="C25" s="92">
        <v>0.044011561699113626</v>
      </c>
      <c r="D25" s="92">
        <v>0.07595191818480573</v>
      </c>
      <c r="E25" s="92">
        <v>0.05412161353649234</v>
      </c>
      <c r="F25" s="92">
        <v>0.08258392699790433</v>
      </c>
      <c r="G25" s="92">
        <v>0.10513234298871132</v>
      </c>
      <c r="H25" s="92">
        <v>0.05559329709570212</v>
      </c>
      <c r="I25" s="92">
        <v>0.059874962536875</v>
      </c>
      <c r="J25" s="81"/>
      <c r="K25" s="81"/>
    </row>
    <row r="26" ht="15.75" customHeight="1">
      <c r="A26" s="91" t="s">
        <v>87</v>
      </c>
      <c r="B26" s="93">
        <v>0.24839220218124525</v>
      </c>
      <c r="C26" s="93">
        <v>0.09541604213874466</v>
      </c>
      <c r="D26" s="93">
        <v>0.15490808850393634</v>
      </c>
      <c r="E26" s="93">
        <v>0.11542073717381275</v>
      </c>
      <c r="F26" s="93">
        <v>0.1885197033277858</v>
      </c>
      <c r="G26" s="93">
        <v>0.18307837360097023</v>
      </c>
      <c r="H26" s="93">
        <v>0.18224332278330754</v>
      </c>
      <c r="I26" s="93">
        <v>0.14282255471087726</v>
      </c>
      <c r="J26" s="81"/>
      <c r="K26" s="81"/>
    </row>
    <row r="27" ht="15.75" customHeight="1">
      <c r="A27" s="89" t="s">
        <v>88</v>
      </c>
      <c r="B27" s="92">
        <v>0.06089655718139006</v>
      </c>
      <c r="C27" s="92">
        <v>0.042622294786410504</v>
      </c>
      <c r="D27" s="92">
        <v>0.1192557641089551</v>
      </c>
      <c r="E27" s="92">
        <v>0.1221709088288608</v>
      </c>
      <c r="F27" s="92">
        <v>0.15305845425114525</v>
      </c>
      <c r="G27" s="92">
        <v>0.18796407862192788</v>
      </c>
      <c r="H27" s="92">
        <v>0.28570686553185853</v>
      </c>
      <c r="I27" s="92">
        <v>0.11959687578912519</v>
      </c>
      <c r="J27" s="81"/>
      <c r="K27" s="81"/>
    </row>
    <row r="28" ht="15.75" customHeight="1">
      <c r="A28" s="91" t="s">
        <v>89</v>
      </c>
      <c r="B28" s="93">
        <v>0.02160267398867454</v>
      </c>
      <c r="C28" s="93">
        <v>0.03490796708422262</v>
      </c>
      <c r="D28" s="93">
        <v>0.02686322681109471</v>
      </c>
      <c r="E28" s="93">
        <v>0.022320671971780143</v>
      </c>
      <c r="F28" s="93">
        <v>0.01711190788017177</v>
      </c>
      <c r="G28" s="93">
        <v>0.024921082652880313</v>
      </c>
      <c r="H28" s="93">
        <v>0.025409562309499218</v>
      </c>
      <c r="I28" s="93">
        <v>0.026488981305603492</v>
      </c>
      <c r="J28" s="81"/>
      <c r="K28" s="81"/>
    </row>
    <row r="29" ht="15.75" customHeight="1">
      <c r="A29" s="91" t="s">
        <v>90</v>
      </c>
      <c r="B29" s="93">
        <v>0.09331304094290316</v>
      </c>
      <c r="C29" s="93">
        <v>0.09844026381519842</v>
      </c>
      <c r="D29" s="93">
        <v>0.10225493861509517</v>
      </c>
      <c r="E29" s="93">
        <v>0.06879177462869782</v>
      </c>
      <c r="F29" s="93">
        <v>0.0902648270374764</v>
      </c>
      <c r="G29" s="93">
        <v>0.08239918045348174</v>
      </c>
      <c r="H29" s="93">
        <v>0.10256965517731668</v>
      </c>
      <c r="I29" s="93">
        <v>0.09082644265971773</v>
      </c>
      <c r="J29" s="81"/>
      <c r="K29" s="81"/>
    </row>
    <row r="30" ht="15.75" customHeight="1">
      <c r="A30" s="91" t="s">
        <v>91</v>
      </c>
      <c r="B30" s="93">
        <v>9.140383502477191E-4</v>
      </c>
      <c r="C30" s="93">
        <v>0.014444516959428022</v>
      </c>
      <c r="D30" s="93">
        <v>0.007416641547211803</v>
      </c>
      <c r="E30" s="93">
        <v>0.06762506539815458</v>
      </c>
      <c r="F30" s="93">
        <v>0.08403220360631738</v>
      </c>
      <c r="G30" s="93">
        <v>0.026854322440914177</v>
      </c>
      <c r="H30" s="93">
        <v>0.008683646863148929</v>
      </c>
      <c r="I30" s="93">
        <v>0.0334254760953044</v>
      </c>
      <c r="J30" s="81"/>
      <c r="K30" s="81"/>
    </row>
    <row r="31" ht="15.75" customHeight="1">
      <c r="A31" s="91" t="s">
        <v>92</v>
      </c>
      <c r="B31" s="93">
        <v>0.11242789764863005</v>
      </c>
      <c r="C31" s="93">
        <v>0.5621025594506822</v>
      </c>
      <c r="D31" s="93">
        <v>0.47171807840476965</v>
      </c>
      <c r="E31" s="93">
        <v>0.3619256712631883</v>
      </c>
      <c r="F31" s="93">
        <v>0.221388432210816</v>
      </c>
      <c r="G31" s="93">
        <v>0.3616772254668844</v>
      </c>
      <c r="H31" s="93">
        <v>0.507527698988581</v>
      </c>
      <c r="I31" s="93">
        <v>0.42048712995012816</v>
      </c>
      <c r="J31" s="81"/>
      <c r="K31" s="81"/>
    </row>
    <row r="32" ht="15.75" customHeight="1">
      <c r="A32" s="89" t="s">
        <v>93</v>
      </c>
      <c r="B32" s="92">
        <v>4.941791734969424E-5</v>
      </c>
      <c r="C32" s="92">
        <v>3.5801891758925673E-4</v>
      </c>
      <c r="D32" s="92">
        <v>1.595192515266409E-4</v>
      </c>
      <c r="E32" s="92">
        <v>5.7385629818993806E-5</v>
      </c>
      <c r="F32" s="92">
        <v>1.79792512781018E-4</v>
      </c>
      <c r="G32" s="92">
        <v>0.024089284309491164</v>
      </c>
      <c r="H32" s="92">
        <v>0.05787044600792664</v>
      </c>
      <c r="I32" s="92">
        <v>0.007429909299730608</v>
      </c>
      <c r="J32" s="81"/>
      <c r="K32" s="81"/>
    </row>
    <row r="33" ht="15.75" customHeight="1">
      <c r="A33" s="89" t="s">
        <v>94</v>
      </c>
      <c r="B33" s="92">
        <v>0.0043385699518095535</v>
      </c>
      <c r="C33" s="92">
        <v>0.029200694489941396</v>
      </c>
      <c r="D33" s="92">
        <v>0.046419944023405886</v>
      </c>
      <c r="E33" s="92">
        <v>0.023024380324758523</v>
      </c>
      <c r="F33" s="92">
        <v>0.03497956473874538</v>
      </c>
      <c r="G33" s="92">
        <v>0.09566005918607487</v>
      </c>
      <c r="H33" s="92">
        <v>0.07468075877395158</v>
      </c>
      <c r="I33" s="92">
        <v>0.03932708360785213</v>
      </c>
      <c r="J33" s="81"/>
      <c r="K33" s="81"/>
    </row>
    <row r="34" ht="15.75" customHeight="1">
      <c r="A34" s="91" t="s">
        <v>95</v>
      </c>
      <c r="B34" s="93">
        <v>1.9920024917562763E-4</v>
      </c>
      <c r="C34" s="93">
        <v>0.06434821576595556</v>
      </c>
      <c r="D34" s="93">
        <v>0.04074032506973259</v>
      </c>
      <c r="E34" s="93">
        <v>0.11217905235935403</v>
      </c>
      <c r="F34" s="93">
        <v>0.042036836756118016</v>
      </c>
      <c r="G34" s="93">
        <v>0.03231019427845736</v>
      </c>
      <c r="H34" s="93">
        <v>0.05614286051159983</v>
      </c>
      <c r="I34" s="93">
        <v>0.06133345744474527</v>
      </c>
      <c r="J34" s="81"/>
      <c r="K34" s="81"/>
    </row>
    <row r="35" ht="15.75" customHeight="1">
      <c r="A35" s="91" t="s">
        <v>96</v>
      </c>
      <c r="B35" s="93">
        <v>0.033782857806459045</v>
      </c>
      <c r="C35" s="93">
        <v>0.010764018483887873</v>
      </c>
      <c r="D35" s="93">
        <v>0.007087898992656029</v>
      </c>
      <c r="E35" s="93">
        <v>0.010973958070514721</v>
      </c>
      <c r="F35" s="93">
        <v>0.010385330049633348</v>
      </c>
      <c r="G35" s="93">
        <v>0.01743109057579149</v>
      </c>
      <c r="H35" s="93">
        <v>0.010414759213607098</v>
      </c>
      <c r="I35" s="93">
        <v>0.011778449567124517</v>
      </c>
      <c r="J35" s="81"/>
      <c r="K35" s="81"/>
    </row>
    <row r="36" ht="15.75" customHeight="1">
      <c r="A36" s="91" t="s">
        <v>97</v>
      </c>
      <c r="B36" s="93">
        <v>0.02435067031925409</v>
      </c>
      <c r="C36" s="93">
        <v>0.017142399168869664</v>
      </c>
      <c r="D36" s="93">
        <v>0.03311849809671938</v>
      </c>
      <c r="E36" s="93">
        <v>0.025034831221614446</v>
      </c>
      <c r="F36" s="93">
        <v>0.05688450192908996</v>
      </c>
      <c r="G36" s="93">
        <v>0.032268893998401</v>
      </c>
      <c r="H36" s="93">
        <v>0.021796874874075764</v>
      </c>
      <c r="I36" s="93">
        <v>0.028398930655092882</v>
      </c>
      <c r="J36" s="81"/>
      <c r="K36" s="81"/>
    </row>
    <row r="37" ht="15.75" customHeight="1">
      <c r="A37" s="91" t="s">
        <v>98</v>
      </c>
      <c r="B37" s="93">
        <v>0.21482675117758288</v>
      </c>
      <c r="C37" s="93">
        <v>0.0874974826508575</v>
      </c>
      <c r="D37" s="93">
        <v>0.10381751844581713</v>
      </c>
      <c r="E37" s="93">
        <v>0.04316532937238686</v>
      </c>
      <c r="F37" s="93">
        <v>0.05842713433375761</v>
      </c>
      <c r="G37" s="93">
        <v>0.03682085858830159</v>
      </c>
      <c r="H37" s="93">
        <v>0.044515384221501905</v>
      </c>
      <c r="I37" s="93">
        <v>0.07512331296024406</v>
      </c>
      <c r="J37" s="81"/>
      <c r="K37" s="81"/>
    </row>
    <row r="38" ht="15.75" customHeight="1">
      <c r="A38" s="91"/>
      <c r="B38" s="93"/>
      <c r="C38" s="93"/>
      <c r="D38" s="93"/>
      <c r="E38" s="93"/>
      <c r="F38" s="93"/>
      <c r="G38" s="93"/>
      <c r="H38" s="93"/>
      <c r="I38" s="93"/>
      <c r="J38" s="81"/>
      <c r="K38" s="81"/>
    </row>
    <row r="39" ht="15.75" customHeight="1">
      <c r="A39" s="81"/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ht="15.75" customHeight="1">
      <c r="A40" s="81"/>
      <c r="B40" s="94" t="s">
        <v>100</v>
      </c>
      <c r="J40" s="81"/>
      <c r="K40" s="81"/>
    </row>
    <row r="41" ht="15.75" customHeight="1">
      <c r="A41" s="87" t="s">
        <v>101</v>
      </c>
      <c r="B41" s="83"/>
      <c r="C41" s="83"/>
      <c r="D41" s="83"/>
      <c r="E41" s="83"/>
      <c r="F41" s="83"/>
      <c r="G41" s="83"/>
      <c r="H41" s="83"/>
      <c r="I41" s="83"/>
      <c r="J41" s="81"/>
      <c r="K41" s="81"/>
    </row>
    <row r="42" ht="15.75" customHeight="1">
      <c r="A42" s="88"/>
      <c r="B42" s="84" t="s">
        <v>44</v>
      </c>
      <c r="C42" s="84" t="s">
        <v>17</v>
      </c>
      <c r="D42" s="84" t="s">
        <v>18</v>
      </c>
      <c r="E42" s="84" t="s">
        <v>19</v>
      </c>
      <c r="F42" s="84" t="s">
        <v>45</v>
      </c>
      <c r="G42" s="84" t="s">
        <v>21</v>
      </c>
      <c r="H42" s="84" t="s">
        <v>22</v>
      </c>
      <c r="I42" s="85" t="s">
        <v>46</v>
      </c>
      <c r="J42" s="81"/>
      <c r="K42" s="81"/>
    </row>
    <row r="43" ht="15.75" customHeight="1">
      <c r="A43" s="95" t="s">
        <v>86</v>
      </c>
      <c r="B43" s="86">
        <v>16073.693705593749</v>
      </c>
      <c r="C43" s="86">
        <v>638968.1629310175</v>
      </c>
      <c r="D43" s="86">
        <v>535246.4633811926</v>
      </c>
      <c r="E43" s="86">
        <v>531033.2767002324</v>
      </c>
      <c r="F43" s="86">
        <v>546882.9608642115</v>
      </c>
      <c r="G43" s="86">
        <v>381718.5299844688</v>
      </c>
      <c r="H43" s="86">
        <v>254317.81309132258</v>
      </c>
      <c r="I43" s="86">
        <v>2904240.9006580394</v>
      </c>
      <c r="J43" s="81"/>
      <c r="K43" s="81"/>
    </row>
    <row r="44" ht="15.75" customHeight="1">
      <c r="A44" s="95" t="s">
        <v>88</v>
      </c>
      <c r="B44" s="86">
        <v>140079.29343785497</v>
      </c>
      <c r="C44" s="86">
        <v>618798.5235735339</v>
      </c>
      <c r="D44" s="86">
        <v>840416.246260249</v>
      </c>
      <c r="E44" s="86">
        <v>1198722.9092697152</v>
      </c>
      <c r="F44" s="86">
        <v>1013575.6882606214</v>
      </c>
      <c r="G44" s="86">
        <v>682467.1622618701</v>
      </c>
      <c r="H44" s="86">
        <v>1306998.307766426</v>
      </c>
      <c r="I44" s="86">
        <v>5801058.130830271</v>
      </c>
      <c r="J44" s="81"/>
      <c r="K44" s="81"/>
    </row>
    <row r="45" ht="15.75" customHeight="1">
      <c r="A45" s="95" t="s">
        <v>93</v>
      </c>
      <c r="B45" s="86">
        <v>0.0</v>
      </c>
      <c r="C45" s="86">
        <v>5197.78624604375</v>
      </c>
      <c r="D45" s="86">
        <v>1124.1600905075002</v>
      </c>
      <c r="E45" s="86">
        <v>563.059322275</v>
      </c>
      <c r="F45" s="86">
        <v>1190.6125720250002</v>
      </c>
      <c r="G45" s="86">
        <v>87464.29437023251</v>
      </c>
      <c r="H45" s="86">
        <v>264734.8878412387</v>
      </c>
      <c r="I45" s="86">
        <v>360388.4756198025</v>
      </c>
      <c r="J45" s="81"/>
      <c r="K45" s="81"/>
    </row>
    <row r="46" ht="15.75" customHeight="1">
      <c r="A46" s="95" t="s">
        <v>94</v>
      </c>
      <c r="B46" s="86">
        <v>9979.93715096125</v>
      </c>
      <c r="C46" s="86">
        <v>423941.1962271611</v>
      </c>
      <c r="D46" s="86">
        <v>327129.4716800375</v>
      </c>
      <c r="E46" s="86">
        <v>225911.81838296133</v>
      </c>
      <c r="F46" s="86">
        <v>231639.8436048202</v>
      </c>
      <c r="G46" s="86">
        <v>347326.1998418188</v>
      </c>
      <c r="H46" s="86">
        <v>341635.5611845925</v>
      </c>
      <c r="I46" s="86">
        <v>1907564.0280723528</v>
      </c>
      <c r="J46" s="81"/>
      <c r="K46" s="81"/>
    </row>
    <row r="47" ht="15.75" customHeight="1">
      <c r="A47" s="96" t="s">
        <v>102</v>
      </c>
      <c r="B47" s="97">
        <v>0.07227224882771814</v>
      </c>
      <c r="C47" s="97">
        <v>0.11619256989305478</v>
      </c>
      <c r="D47" s="97">
        <v>0.24178714556869332</v>
      </c>
      <c r="E47" s="97">
        <v>0.19937428831993065</v>
      </c>
      <c r="F47" s="97">
        <v>0.270801738500576</v>
      </c>
      <c r="G47" s="97">
        <v>0.41284576510620524</v>
      </c>
      <c r="H47" s="97">
        <v>0.4738513674094388</v>
      </c>
      <c r="I47" s="97">
        <v>0.22622883123358295</v>
      </c>
      <c r="J47" s="81"/>
      <c r="K47" s="81"/>
    </row>
    <row r="48" ht="15.75" customHeight="1">
      <c r="A48" s="81"/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ht="15.75" customHeight="1">
      <c r="A49" s="81"/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ht="15.75" customHeight="1">
      <c r="J50" s="81"/>
      <c r="K50" s="81"/>
    </row>
    <row r="51" ht="15.75" customHeight="1">
      <c r="J51" s="81"/>
      <c r="K51" s="81"/>
    </row>
    <row r="52" ht="15.75" customHeight="1">
      <c r="J52" s="81"/>
      <c r="K52" s="81"/>
    </row>
    <row r="53" ht="15.75" customHeight="1">
      <c r="J53" s="81"/>
      <c r="K53" s="81"/>
    </row>
    <row r="54" ht="15.75" customHeight="1">
      <c r="J54" s="81"/>
      <c r="K54" s="81"/>
    </row>
    <row r="55" ht="15.75" customHeight="1">
      <c r="J55" s="81"/>
      <c r="K55" s="81"/>
    </row>
    <row r="56" ht="15.75" customHeight="1">
      <c r="J56" s="81"/>
      <c r="K56" s="81"/>
    </row>
    <row r="57" ht="15.75" customHeight="1">
      <c r="J57" s="81"/>
      <c r="K57" s="81"/>
    </row>
    <row r="58" ht="15.75" customHeight="1">
      <c r="J58" s="81"/>
      <c r="K58" s="81"/>
    </row>
    <row r="59" ht="15.75" customHeight="1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ht="15.75" customHeight="1">
      <c r="A60" s="81"/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ht="15.75" customHeight="1">
      <c r="A61" s="81"/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ht="15.75" customHeight="1">
      <c r="A62" s="81"/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ht="15.75" customHeight="1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ht="15.75" customHeight="1">
      <c r="A64" s="81"/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ht="15.75" customHeight="1">
      <c r="A65" s="81"/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ht="15.75" customHeight="1">
      <c r="A66" s="81"/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ht="15.75" customHeight="1">
      <c r="A67" s="81"/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ht="15.75" customHeight="1">
      <c r="A68" s="81"/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ht="15.75" customHeight="1">
      <c r="A69" s="81"/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ht="15.75" customHeight="1">
      <c r="A70" s="81"/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ht="15.75" customHeight="1">
      <c r="A71" s="81"/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ht="15.75" customHeight="1">
      <c r="A72" s="81"/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ht="15.75" customHeight="1">
      <c r="A73" s="81"/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ht="15.75" customHeight="1">
      <c r="A74" s="81"/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ht="15.75" customHeight="1">
      <c r="A75" s="81"/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ht="15.75" customHeight="1">
      <c r="A76" s="81"/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ht="15.75" customHeight="1">
      <c r="A77" s="81"/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ht="15.75" customHeight="1">
      <c r="A78" s="81"/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ht="15.75" customHeight="1">
      <c r="A79" s="81"/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ht="15.75" customHeight="1">
      <c r="A80" s="81"/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ht="15.75" customHeight="1">
      <c r="A81" s="81"/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ht="15.75" customHeight="1">
      <c r="A82" s="81"/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ht="15.75" customHeight="1">
      <c r="A83" s="81"/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ht="15.75" customHeight="1">
      <c r="A84" s="81"/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ht="15.75" customHeight="1">
      <c r="A85" s="81"/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ht="15.75" customHeight="1">
      <c r="A86" s="81"/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ht="15.75" customHeight="1">
      <c r="A87" s="81"/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ht="15.75" customHeight="1">
      <c r="A88" s="81"/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ht="15.75" customHeight="1">
      <c r="A89" s="81"/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ht="15.75" customHeight="1">
      <c r="A90" s="81"/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ht="15.75" customHeight="1">
      <c r="A91" s="81"/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ht="15.75" customHeight="1">
      <c r="A92" s="81"/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ht="15.75" customHeight="1">
      <c r="A93" s="81"/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ht="15.75" customHeight="1">
      <c r="A94" s="81"/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ht="15.75" customHeight="1">
      <c r="A95" s="81"/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ht="15.75" customHeight="1">
      <c r="A96" s="81"/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ht="15.75" customHeight="1">
      <c r="A97" s="81"/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ht="15.75" customHeight="1">
      <c r="A98" s="81"/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ht="15.75" customHeight="1">
      <c r="A99" s="81"/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ht="15.75" customHeight="1">
      <c r="A100" s="81"/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</sheetData>
  <mergeCells count="2">
    <mergeCell ref="B40:I41"/>
    <mergeCell ref="B1:I1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6.43"/>
    <col customWidth="1" min="2" max="4" width="11.71"/>
    <col customWidth="1" min="5" max="5" width="12.71"/>
    <col customWidth="1" min="6" max="8" width="11.86"/>
    <col customWidth="1" min="9" max="9" width="12.86"/>
    <col customWidth="1" min="10" max="10" width="11.71"/>
    <col customWidth="1" min="11" max="11" width="8.71"/>
  </cols>
  <sheetData>
    <row r="1">
      <c r="A1" s="81"/>
      <c r="B1" s="82" t="s">
        <v>103</v>
      </c>
      <c r="C1" s="83"/>
      <c r="D1" s="83"/>
      <c r="E1" s="83"/>
      <c r="F1" s="83"/>
      <c r="G1" s="83"/>
      <c r="H1" s="83"/>
      <c r="I1" s="83"/>
      <c r="J1" s="81"/>
      <c r="K1" s="81"/>
    </row>
    <row r="2">
      <c r="A2" s="81"/>
      <c r="B2" s="84" t="s">
        <v>44</v>
      </c>
      <c r="C2" s="84" t="s">
        <v>17</v>
      </c>
      <c r="D2" s="84" t="s">
        <v>18</v>
      </c>
      <c r="E2" s="84" t="s">
        <v>19</v>
      </c>
      <c r="F2" s="84" t="s">
        <v>45</v>
      </c>
      <c r="G2" s="84" t="s">
        <v>21</v>
      </c>
      <c r="H2" s="84" t="s">
        <v>22</v>
      </c>
      <c r="I2" s="85" t="s">
        <v>46</v>
      </c>
      <c r="J2" s="81"/>
      <c r="K2" s="81"/>
    </row>
    <row r="3">
      <c r="A3" s="81"/>
      <c r="B3" s="86">
        <v>554805.1080606462</v>
      </c>
      <c r="C3" s="86">
        <v>9218112.301391026</v>
      </c>
      <c r="D3" s="86">
        <v>4194941.984443365</v>
      </c>
      <c r="E3" s="86">
        <v>4297629.701258384</v>
      </c>
      <c r="F3" s="86">
        <v>3173508.6204293394</v>
      </c>
      <c r="G3" s="86">
        <v>1889531.7886987946</v>
      </c>
      <c r="H3" s="86">
        <v>2487949.526307991</v>
      </c>
      <c r="I3" s="86">
        <v>2.5816479030589547E7</v>
      </c>
      <c r="J3" s="81"/>
      <c r="K3" s="81"/>
    </row>
    <row r="4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</row>
    <row r="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</row>
    <row r="6">
      <c r="A6" s="87" t="s">
        <v>104</v>
      </c>
      <c r="B6" s="81"/>
      <c r="C6" s="81"/>
      <c r="D6" s="81"/>
      <c r="E6" s="81"/>
      <c r="F6" s="81"/>
      <c r="G6" s="81"/>
      <c r="H6" s="81"/>
      <c r="I6" s="81"/>
      <c r="J6" s="81"/>
      <c r="K6" s="81"/>
    </row>
    <row r="7">
      <c r="A7" s="88"/>
      <c r="B7" s="84" t="s">
        <v>44</v>
      </c>
      <c r="C7" s="84" t="s">
        <v>17</v>
      </c>
      <c r="D7" s="84" t="s">
        <v>18</v>
      </c>
      <c r="E7" s="84" t="s">
        <v>19</v>
      </c>
      <c r="F7" s="84" t="s">
        <v>45</v>
      </c>
      <c r="G7" s="84" t="s">
        <v>21</v>
      </c>
      <c r="H7" s="84" t="s">
        <v>22</v>
      </c>
      <c r="I7" s="85" t="s">
        <v>46</v>
      </c>
      <c r="J7" s="81"/>
      <c r="K7" s="81"/>
    </row>
    <row r="8">
      <c r="A8" s="89" t="s">
        <v>86</v>
      </c>
      <c r="B8" s="90">
        <v>9398.237024815</v>
      </c>
      <c r="C8" s="90">
        <v>515920.4711876774</v>
      </c>
      <c r="D8" s="90">
        <v>457436.03631641006</v>
      </c>
      <c r="E8" s="90">
        <v>384968.9389245851</v>
      </c>
      <c r="F8" s="90">
        <v>397870.463878265</v>
      </c>
      <c r="G8" s="90">
        <v>267880.9058856676</v>
      </c>
      <c r="H8" s="90">
        <v>205809.56653222506</v>
      </c>
      <c r="I8" s="90">
        <v>2239284.6197496452</v>
      </c>
      <c r="J8" s="81"/>
      <c r="K8" s="81"/>
    </row>
    <row r="9">
      <c r="A9" s="91" t="s">
        <v>87</v>
      </c>
      <c r="B9" s="86">
        <v>266674.42270973633</v>
      </c>
      <c r="C9" s="86">
        <v>1053177.2006813772</v>
      </c>
      <c r="D9" s="86">
        <v>864203.1447661371</v>
      </c>
      <c r="E9" s="86">
        <v>728123.3927783768</v>
      </c>
      <c r="F9" s="86">
        <v>881581.629674084</v>
      </c>
      <c r="G9" s="86">
        <v>475103.7292788301</v>
      </c>
      <c r="H9" s="86">
        <v>662039.9607718163</v>
      </c>
      <c r="I9" s="86">
        <v>4930903.4806603575</v>
      </c>
      <c r="J9" s="81"/>
      <c r="K9" s="81"/>
    </row>
    <row r="10">
      <c r="A10" s="89" t="s">
        <v>88</v>
      </c>
      <c r="B10" s="90">
        <v>84692.08728704127</v>
      </c>
      <c r="C10" s="90">
        <v>521986.8814462925</v>
      </c>
      <c r="D10" s="90">
        <v>670804.4005437628</v>
      </c>
      <c r="E10" s="90">
        <v>884697.9027370824</v>
      </c>
      <c r="F10" s="90">
        <v>730353.848402604</v>
      </c>
      <c r="G10" s="90">
        <v>495483.5361180253</v>
      </c>
      <c r="H10" s="90">
        <v>1004941.9541391567</v>
      </c>
      <c r="I10" s="90">
        <v>4392960.610673964</v>
      </c>
      <c r="J10" s="81"/>
      <c r="K10" s="81"/>
    </row>
    <row r="11">
      <c r="A11" s="91" t="s">
        <v>89</v>
      </c>
      <c r="B11" s="86">
        <v>26274.051620739996</v>
      </c>
      <c r="C11" s="86">
        <v>425870.6120042227</v>
      </c>
      <c r="D11" s="86">
        <v>162507.3993630976</v>
      </c>
      <c r="E11" s="86">
        <v>159901.17483983873</v>
      </c>
      <c r="F11" s="86">
        <v>84362.44624541624</v>
      </c>
      <c r="G11" s="86">
        <v>60627.47564102251</v>
      </c>
      <c r="H11" s="86">
        <v>97249.07098221875</v>
      </c>
      <c r="I11" s="86">
        <v>1016792.2306965565</v>
      </c>
      <c r="J11" s="81"/>
      <c r="K11" s="81"/>
    </row>
    <row r="12">
      <c r="A12" s="91" t="s">
        <v>90</v>
      </c>
      <c r="B12" s="86">
        <v>117537.62411364248</v>
      </c>
      <c r="C12" s="86">
        <v>1160684.1919615637</v>
      </c>
      <c r="D12" s="86">
        <v>568431.3876460263</v>
      </c>
      <c r="E12" s="86">
        <v>464316.5161622967</v>
      </c>
      <c r="F12" s="86">
        <v>395394.2897052083</v>
      </c>
      <c r="G12" s="86">
        <v>204165.12995516858</v>
      </c>
      <c r="H12" s="86">
        <v>341955.83708695875</v>
      </c>
      <c r="I12" s="86">
        <v>3252484.976630865</v>
      </c>
      <c r="J12" s="81"/>
      <c r="K12" s="81"/>
    </row>
    <row r="13">
      <c r="A13" s="91" t="s">
        <v>91</v>
      </c>
      <c r="B13" s="86">
        <v>264.21550749375</v>
      </c>
      <c r="C13" s="86">
        <v>177523.54563734878</v>
      </c>
      <c r="D13" s="86">
        <v>43478.18772129</v>
      </c>
      <c r="E13" s="86">
        <v>542835.6043141062</v>
      </c>
      <c r="F13" s="86">
        <v>419296.7373477452</v>
      </c>
      <c r="G13" s="86">
        <v>81446.99515184376</v>
      </c>
      <c r="H13" s="86">
        <v>29942.357466809997</v>
      </c>
      <c r="I13" s="86">
        <v>1294787.6431466376</v>
      </c>
      <c r="J13" s="81"/>
      <c r="K13" s="81"/>
    </row>
    <row r="14">
      <c r="A14" s="91" t="s">
        <v>92</v>
      </c>
      <c r="B14" s="86">
        <v>132448.4795760575</v>
      </c>
      <c r="C14" s="86">
        <v>6743126.455504718</v>
      </c>
      <c r="D14" s="86">
        <v>2603702.815507637</v>
      </c>
      <c r="E14" s="86">
        <v>2351256.585549214</v>
      </c>
      <c r="F14" s="86">
        <v>961465.13142422</v>
      </c>
      <c r="G14" s="86">
        <v>951259.184089906</v>
      </c>
      <c r="H14" s="86">
        <v>1691991.4003153928</v>
      </c>
      <c r="I14" s="86">
        <v>1.5435250051967146E7</v>
      </c>
      <c r="J14" s="81"/>
      <c r="K14" s="81"/>
    </row>
    <row r="15">
      <c r="A15" s="89" t="s">
        <v>93</v>
      </c>
      <c r="B15" s="90">
        <v>0.0</v>
      </c>
      <c r="C15" s="90">
        <v>4463.3084409537505</v>
      </c>
      <c r="D15" s="90">
        <v>1124.1600905075002</v>
      </c>
      <c r="E15" s="90">
        <v>96.53914027500001</v>
      </c>
      <c r="F15" s="90">
        <v>746.405944295</v>
      </c>
      <c r="G15" s="90">
        <v>81323.52059456876</v>
      </c>
      <c r="H15" s="90">
        <v>237114.07826198623</v>
      </c>
      <c r="I15" s="90">
        <v>324939.73913890123</v>
      </c>
      <c r="J15" s="81"/>
      <c r="K15" s="81"/>
    </row>
    <row r="16">
      <c r="A16" s="89" t="s">
        <v>94</v>
      </c>
      <c r="B16" s="90">
        <v>9635.84653284125</v>
      </c>
      <c r="C16" s="90">
        <v>374623.18375892605</v>
      </c>
      <c r="D16" s="90">
        <v>298335.70601713005</v>
      </c>
      <c r="E16" s="90">
        <v>185546.81383336132</v>
      </c>
      <c r="F16" s="90">
        <v>183198.79362763022</v>
      </c>
      <c r="G16" s="90">
        <v>262794.54073715495</v>
      </c>
      <c r="H16" s="90">
        <v>301532.04413374746</v>
      </c>
      <c r="I16" s="90">
        <v>1615666.9286407914</v>
      </c>
      <c r="J16" s="81"/>
      <c r="K16" s="81"/>
    </row>
    <row r="17">
      <c r="A17" s="91" t="s">
        <v>95</v>
      </c>
      <c r="B17" s="86">
        <v>252.65185637999997</v>
      </c>
      <c r="C17" s="86">
        <v>736546.7293031367</v>
      </c>
      <c r="D17" s="86">
        <v>221470.31122554888</v>
      </c>
      <c r="E17" s="86">
        <v>772436.2813304339</v>
      </c>
      <c r="F17" s="86">
        <v>188145.2702322238</v>
      </c>
      <c r="G17" s="86">
        <v>96370.3467838875</v>
      </c>
      <c r="H17" s="86">
        <v>173002.03756951247</v>
      </c>
      <c r="I17" s="86">
        <v>2188223.628301123</v>
      </c>
      <c r="J17" s="81"/>
      <c r="K17" s="81"/>
    </row>
    <row r="18">
      <c r="A18" s="91" t="s">
        <v>96</v>
      </c>
      <c r="B18" s="86">
        <v>62241.04632624499</v>
      </c>
      <c r="C18" s="86">
        <v>121804.17216908502</v>
      </c>
      <c r="D18" s="86">
        <v>40729.4599553575</v>
      </c>
      <c r="E18" s="86">
        <v>94497.303477615</v>
      </c>
      <c r="F18" s="86">
        <v>53616.562085084974</v>
      </c>
      <c r="G18" s="86">
        <v>44175.94399086125</v>
      </c>
      <c r="H18" s="86">
        <v>40722.666372140004</v>
      </c>
      <c r="I18" s="86">
        <v>457787.1543763887</v>
      </c>
      <c r="J18" s="81"/>
      <c r="K18" s="81"/>
    </row>
    <row r="19">
      <c r="A19" s="91" t="s">
        <v>97</v>
      </c>
      <c r="B19" s="86">
        <v>26547.768681358746</v>
      </c>
      <c r="C19" s="86">
        <v>160126.75754937122</v>
      </c>
      <c r="D19" s="86">
        <v>177814.44989105253</v>
      </c>
      <c r="E19" s="86">
        <v>112327.84910724498</v>
      </c>
      <c r="F19" s="86">
        <v>203145.40201230498</v>
      </c>
      <c r="G19" s="86">
        <v>72334.4158303675</v>
      </c>
      <c r="H19" s="86">
        <v>49922.4549552525</v>
      </c>
      <c r="I19" s="86">
        <v>802219.0980269526</v>
      </c>
      <c r="J19" s="81"/>
      <c r="K19" s="81"/>
    </row>
    <row r="20">
      <c r="A20" s="91" t="s">
        <v>98</v>
      </c>
      <c r="B20" s="86">
        <v>229894.5101514236</v>
      </c>
      <c r="C20" s="86">
        <v>965617.5436486303</v>
      </c>
      <c r="D20" s="86">
        <v>553930.6843732925</v>
      </c>
      <c r="E20" s="86">
        <v>273619.6153435563</v>
      </c>
      <c r="F20" s="86">
        <v>284435.1164724458</v>
      </c>
      <c r="G20" s="86">
        <v>90976.80229872625</v>
      </c>
      <c r="H20" s="86">
        <v>153462.4797157787</v>
      </c>
      <c r="I20" s="86">
        <v>2551936.7520038527</v>
      </c>
      <c r="J20" s="81"/>
      <c r="K20" s="81"/>
    </row>
    <row r="21" ht="15.75" customHeight="1">
      <c r="A21" s="91"/>
      <c r="B21" s="86"/>
      <c r="C21" s="86"/>
      <c r="D21" s="86"/>
      <c r="E21" s="86"/>
      <c r="F21" s="86"/>
      <c r="G21" s="86"/>
      <c r="H21" s="86"/>
      <c r="I21" s="86"/>
      <c r="J21" s="81"/>
      <c r="K21" s="81"/>
    </row>
    <row r="22" ht="15.75" customHeight="1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ht="15.75" customHeight="1">
      <c r="A23" s="87" t="s">
        <v>105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ht="15.75" customHeight="1">
      <c r="A24" s="88"/>
      <c r="B24" s="84" t="s">
        <v>44</v>
      </c>
      <c r="C24" s="84" t="s">
        <v>17</v>
      </c>
      <c r="D24" s="84" t="s">
        <v>18</v>
      </c>
      <c r="E24" s="84" t="s">
        <v>19</v>
      </c>
      <c r="F24" s="84" t="s">
        <v>45</v>
      </c>
      <c r="G24" s="84" t="s">
        <v>21</v>
      </c>
      <c r="H24" s="84" t="s">
        <v>22</v>
      </c>
      <c r="I24" s="85" t="s">
        <v>46</v>
      </c>
      <c r="J24" s="81"/>
      <c r="K24" s="81"/>
    </row>
    <row r="25" ht="15.75" customHeight="1">
      <c r="A25" s="89" t="s">
        <v>86</v>
      </c>
      <c r="B25" s="92" t="str">
        <f t="shared" ref="B25:I25" si="1">B8/B$3</f>
        <v>2%</v>
      </c>
      <c r="C25" s="92" t="str">
        <f t="shared" si="1"/>
        <v>6%</v>
      </c>
      <c r="D25" s="92" t="str">
        <f t="shared" si="1"/>
        <v>11%</v>
      </c>
      <c r="E25" s="92" t="str">
        <f t="shared" si="1"/>
        <v>9%</v>
      </c>
      <c r="F25" s="92" t="str">
        <f t="shared" si="1"/>
        <v>13%</v>
      </c>
      <c r="G25" s="92" t="str">
        <f t="shared" si="1"/>
        <v>14%</v>
      </c>
      <c r="H25" s="92" t="str">
        <f t="shared" si="1"/>
        <v>8%</v>
      </c>
      <c r="I25" s="92" t="str">
        <f t="shared" si="1"/>
        <v>9%</v>
      </c>
      <c r="J25" s="81"/>
      <c r="K25" s="81"/>
    </row>
    <row r="26" ht="15.75" customHeight="1">
      <c r="A26" s="91" t="s">
        <v>87</v>
      </c>
      <c r="B26" s="93" t="str">
        <f t="shared" ref="B26:I26" si="2">B9/B$3</f>
        <v>48%</v>
      </c>
      <c r="C26" s="93" t="str">
        <f t="shared" si="2"/>
        <v>11%</v>
      </c>
      <c r="D26" s="93" t="str">
        <f t="shared" si="2"/>
        <v>21%</v>
      </c>
      <c r="E26" s="93" t="str">
        <f t="shared" si="2"/>
        <v>17%</v>
      </c>
      <c r="F26" s="93" t="str">
        <f t="shared" si="2"/>
        <v>28%</v>
      </c>
      <c r="G26" s="93" t="str">
        <f t="shared" si="2"/>
        <v>25%</v>
      </c>
      <c r="H26" s="93" t="str">
        <f t="shared" si="2"/>
        <v>27%</v>
      </c>
      <c r="I26" s="93" t="str">
        <f t="shared" si="2"/>
        <v>19%</v>
      </c>
      <c r="J26" s="81"/>
      <c r="K26" s="81"/>
    </row>
    <row r="27" ht="15.75" customHeight="1">
      <c r="A27" s="89" t="s">
        <v>88</v>
      </c>
      <c r="B27" s="92" t="str">
        <f t="shared" ref="B27:I27" si="3">B10/B$3</f>
        <v>15%</v>
      </c>
      <c r="C27" s="92" t="str">
        <f t="shared" si="3"/>
        <v>6%</v>
      </c>
      <c r="D27" s="92" t="str">
        <f t="shared" si="3"/>
        <v>16%</v>
      </c>
      <c r="E27" s="92" t="str">
        <f t="shared" si="3"/>
        <v>21%</v>
      </c>
      <c r="F27" s="92" t="str">
        <f t="shared" si="3"/>
        <v>23%</v>
      </c>
      <c r="G27" s="92" t="str">
        <f t="shared" si="3"/>
        <v>26%</v>
      </c>
      <c r="H27" s="92" t="str">
        <f t="shared" si="3"/>
        <v>40%</v>
      </c>
      <c r="I27" s="92" t="str">
        <f t="shared" si="3"/>
        <v>17%</v>
      </c>
      <c r="J27" s="81"/>
      <c r="K27" s="81"/>
    </row>
    <row r="28" ht="15.75" customHeight="1">
      <c r="A28" s="91" t="s">
        <v>89</v>
      </c>
      <c r="B28" s="93" t="str">
        <f t="shared" ref="B28:I28" si="4">B11/B$3</f>
        <v>5%</v>
      </c>
      <c r="C28" s="93" t="str">
        <f t="shared" si="4"/>
        <v>5%</v>
      </c>
      <c r="D28" s="93" t="str">
        <f t="shared" si="4"/>
        <v>4%</v>
      </c>
      <c r="E28" s="93" t="str">
        <f t="shared" si="4"/>
        <v>4%</v>
      </c>
      <c r="F28" s="93" t="str">
        <f t="shared" si="4"/>
        <v>3%</v>
      </c>
      <c r="G28" s="93" t="str">
        <f t="shared" si="4"/>
        <v>3%</v>
      </c>
      <c r="H28" s="93" t="str">
        <f t="shared" si="4"/>
        <v>4%</v>
      </c>
      <c r="I28" s="93" t="str">
        <f t="shared" si="4"/>
        <v>4%</v>
      </c>
      <c r="J28" s="81"/>
      <c r="K28" s="81"/>
    </row>
    <row r="29" ht="15.75" customHeight="1">
      <c r="A29" s="91" t="s">
        <v>90</v>
      </c>
      <c r="B29" s="93" t="str">
        <f t="shared" ref="B29:I29" si="5">B12/B$3</f>
        <v>21%</v>
      </c>
      <c r="C29" s="93" t="str">
        <f t="shared" si="5"/>
        <v>13%</v>
      </c>
      <c r="D29" s="93" t="str">
        <f t="shared" si="5"/>
        <v>14%</v>
      </c>
      <c r="E29" s="93" t="str">
        <f t="shared" si="5"/>
        <v>11%</v>
      </c>
      <c r="F29" s="93" t="str">
        <f t="shared" si="5"/>
        <v>12%</v>
      </c>
      <c r="G29" s="93" t="str">
        <f t="shared" si="5"/>
        <v>11%</v>
      </c>
      <c r="H29" s="93" t="str">
        <f t="shared" si="5"/>
        <v>14%</v>
      </c>
      <c r="I29" s="93" t="str">
        <f t="shared" si="5"/>
        <v>13%</v>
      </c>
      <c r="J29" s="81"/>
      <c r="K29" s="81"/>
    </row>
    <row r="30" ht="15.75" customHeight="1">
      <c r="A30" s="91" t="s">
        <v>91</v>
      </c>
      <c r="B30" s="93" t="str">
        <f t="shared" ref="B30:I30" si="6">B13/B$3</f>
        <v>0%</v>
      </c>
      <c r="C30" s="93" t="str">
        <f t="shared" si="6"/>
        <v>2%</v>
      </c>
      <c r="D30" s="93" t="str">
        <f t="shared" si="6"/>
        <v>1%</v>
      </c>
      <c r="E30" s="93" t="str">
        <f t="shared" si="6"/>
        <v>13%</v>
      </c>
      <c r="F30" s="93" t="str">
        <f t="shared" si="6"/>
        <v>13%</v>
      </c>
      <c r="G30" s="93" t="str">
        <f t="shared" si="6"/>
        <v>4%</v>
      </c>
      <c r="H30" s="93" t="str">
        <f t="shared" si="6"/>
        <v>1%</v>
      </c>
      <c r="I30" s="93" t="str">
        <f t="shared" si="6"/>
        <v>5%</v>
      </c>
      <c r="J30" s="81"/>
      <c r="K30" s="81"/>
    </row>
    <row r="31" ht="15.75" customHeight="1">
      <c r="A31" s="91" t="s">
        <v>92</v>
      </c>
      <c r="B31" s="93" t="str">
        <f t="shared" ref="B31:I31" si="7">B14/B$3</f>
        <v>24%</v>
      </c>
      <c r="C31" s="93" t="str">
        <f t="shared" si="7"/>
        <v>73%</v>
      </c>
      <c r="D31" s="93" t="str">
        <f t="shared" si="7"/>
        <v>62%</v>
      </c>
      <c r="E31" s="93" t="str">
        <f t="shared" si="7"/>
        <v>55%</v>
      </c>
      <c r="F31" s="93" t="str">
        <f t="shared" si="7"/>
        <v>30%</v>
      </c>
      <c r="G31" s="93" t="str">
        <f t="shared" si="7"/>
        <v>50%</v>
      </c>
      <c r="H31" s="93" t="str">
        <f t="shared" si="7"/>
        <v>68%</v>
      </c>
      <c r="I31" s="93" t="str">
        <f t="shared" si="7"/>
        <v>60%</v>
      </c>
      <c r="J31" s="81"/>
      <c r="K31" s="81"/>
    </row>
    <row r="32" ht="15.75" customHeight="1">
      <c r="A32" s="89" t="s">
        <v>93</v>
      </c>
      <c r="B32" s="92" t="str">
        <f t="shared" ref="B32:I32" si="8">B15/B$3</f>
        <v>0%</v>
      </c>
      <c r="C32" s="92" t="str">
        <f t="shared" si="8"/>
        <v>0%</v>
      </c>
      <c r="D32" s="92" t="str">
        <f t="shared" si="8"/>
        <v>0%</v>
      </c>
      <c r="E32" s="92" t="str">
        <f t="shared" si="8"/>
        <v>0%</v>
      </c>
      <c r="F32" s="92" t="str">
        <f t="shared" si="8"/>
        <v>0%</v>
      </c>
      <c r="G32" s="92" t="str">
        <f t="shared" si="8"/>
        <v>4%</v>
      </c>
      <c r="H32" s="92" t="str">
        <f t="shared" si="8"/>
        <v>10%</v>
      </c>
      <c r="I32" s="92" t="str">
        <f t="shared" si="8"/>
        <v>1%</v>
      </c>
      <c r="J32" s="81"/>
      <c r="K32" s="81"/>
    </row>
    <row r="33" ht="15.75" customHeight="1">
      <c r="A33" s="89" t="s">
        <v>94</v>
      </c>
      <c r="B33" s="92" t="str">
        <f t="shared" ref="B33:I33" si="9">B16/B$3</f>
        <v>2%</v>
      </c>
      <c r="C33" s="92" t="str">
        <f t="shared" si="9"/>
        <v>4%</v>
      </c>
      <c r="D33" s="92" t="str">
        <f t="shared" si="9"/>
        <v>7%</v>
      </c>
      <c r="E33" s="92" t="str">
        <f t="shared" si="9"/>
        <v>4%</v>
      </c>
      <c r="F33" s="92" t="str">
        <f t="shared" si="9"/>
        <v>6%</v>
      </c>
      <c r="G33" s="92" t="str">
        <f t="shared" si="9"/>
        <v>14%</v>
      </c>
      <c r="H33" s="92" t="str">
        <f t="shared" si="9"/>
        <v>12%</v>
      </c>
      <c r="I33" s="92" t="str">
        <f t="shared" si="9"/>
        <v>6%</v>
      </c>
      <c r="J33" s="81"/>
      <c r="K33" s="81"/>
    </row>
    <row r="34" ht="15.75" customHeight="1">
      <c r="A34" s="91" t="s">
        <v>95</v>
      </c>
      <c r="B34" s="93" t="str">
        <f t="shared" ref="B34:I34" si="10">B17/B$3</f>
        <v>0%</v>
      </c>
      <c r="C34" s="93" t="str">
        <f t="shared" si="10"/>
        <v>8%</v>
      </c>
      <c r="D34" s="93" t="str">
        <f t="shared" si="10"/>
        <v>5%</v>
      </c>
      <c r="E34" s="93" t="str">
        <f t="shared" si="10"/>
        <v>18%</v>
      </c>
      <c r="F34" s="93" t="str">
        <f t="shared" si="10"/>
        <v>6%</v>
      </c>
      <c r="G34" s="93" t="str">
        <f t="shared" si="10"/>
        <v>5%</v>
      </c>
      <c r="H34" s="93" t="str">
        <f t="shared" si="10"/>
        <v>7%</v>
      </c>
      <c r="I34" s="93" t="str">
        <f t="shared" si="10"/>
        <v>8%</v>
      </c>
      <c r="J34" s="81"/>
      <c r="K34" s="81"/>
    </row>
    <row r="35" ht="15.75" customHeight="1">
      <c r="A35" s="91" t="s">
        <v>96</v>
      </c>
      <c r="B35" s="93" t="str">
        <f t="shared" ref="B35:I35" si="11">B18/B$3</f>
        <v>11%</v>
      </c>
      <c r="C35" s="93" t="str">
        <f t="shared" si="11"/>
        <v>1%</v>
      </c>
      <c r="D35" s="93" t="str">
        <f t="shared" si="11"/>
        <v>1%</v>
      </c>
      <c r="E35" s="93" t="str">
        <f t="shared" si="11"/>
        <v>2%</v>
      </c>
      <c r="F35" s="93" t="str">
        <f t="shared" si="11"/>
        <v>2%</v>
      </c>
      <c r="G35" s="93" t="str">
        <f t="shared" si="11"/>
        <v>2%</v>
      </c>
      <c r="H35" s="93" t="str">
        <f t="shared" si="11"/>
        <v>2%</v>
      </c>
      <c r="I35" s="93" t="str">
        <f t="shared" si="11"/>
        <v>2%</v>
      </c>
      <c r="J35" s="81"/>
      <c r="K35" s="81"/>
    </row>
    <row r="36" ht="15.75" customHeight="1">
      <c r="A36" s="91" t="s">
        <v>97</v>
      </c>
      <c r="B36" s="93" t="str">
        <f t="shared" ref="B36:I36" si="12">B19/B$3</f>
        <v>5%</v>
      </c>
      <c r="C36" s="93" t="str">
        <f t="shared" si="12"/>
        <v>2%</v>
      </c>
      <c r="D36" s="93" t="str">
        <f t="shared" si="12"/>
        <v>4%</v>
      </c>
      <c r="E36" s="93" t="str">
        <f t="shared" si="12"/>
        <v>3%</v>
      </c>
      <c r="F36" s="93" t="str">
        <f t="shared" si="12"/>
        <v>6%</v>
      </c>
      <c r="G36" s="93" t="str">
        <f t="shared" si="12"/>
        <v>4%</v>
      </c>
      <c r="H36" s="93" t="str">
        <f t="shared" si="12"/>
        <v>2%</v>
      </c>
      <c r="I36" s="93" t="str">
        <f t="shared" si="12"/>
        <v>3%</v>
      </c>
      <c r="J36" s="81"/>
      <c r="K36" s="81"/>
    </row>
    <row r="37" ht="15.75" customHeight="1">
      <c r="A37" s="91" t="s">
        <v>98</v>
      </c>
      <c r="B37" s="93" t="str">
        <f t="shared" ref="B37:I37" si="13">B20/B$3</f>
        <v>41%</v>
      </c>
      <c r="C37" s="93" t="str">
        <f t="shared" si="13"/>
        <v>10%</v>
      </c>
      <c r="D37" s="93" t="str">
        <f t="shared" si="13"/>
        <v>13%</v>
      </c>
      <c r="E37" s="93" t="str">
        <f t="shared" si="13"/>
        <v>6%</v>
      </c>
      <c r="F37" s="93" t="str">
        <f t="shared" si="13"/>
        <v>9%</v>
      </c>
      <c r="G37" s="93" t="str">
        <f t="shared" si="13"/>
        <v>5%</v>
      </c>
      <c r="H37" s="93" t="str">
        <f t="shared" si="13"/>
        <v>6%</v>
      </c>
      <c r="I37" s="93" t="str">
        <f t="shared" si="13"/>
        <v>10%</v>
      </c>
      <c r="J37" s="81"/>
      <c r="K37" s="81"/>
    </row>
    <row r="38" ht="15.75" customHeight="1">
      <c r="A38" s="91"/>
      <c r="B38" s="93"/>
      <c r="C38" s="93"/>
      <c r="D38" s="93"/>
      <c r="E38" s="93"/>
      <c r="F38" s="93"/>
      <c r="G38" s="93"/>
      <c r="H38" s="93"/>
      <c r="I38" s="93"/>
      <c r="J38" s="81"/>
      <c r="K38" s="81"/>
    </row>
    <row r="39" ht="15.0" customHeight="1">
      <c r="A39" s="81"/>
      <c r="B39" s="81"/>
      <c r="C39" s="98"/>
      <c r="D39" s="98"/>
      <c r="E39" s="98"/>
      <c r="F39" s="98"/>
      <c r="G39" s="98"/>
      <c r="H39" s="98"/>
      <c r="I39" s="98"/>
      <c r="J39" s="98"/>
      <c r="K39" s="81"/>
    </row>
    <row r="40" ht="15.75" customHeight="1">
      <c r="A40" s="81"/>
      <c r="B40" s="98"/>
      <c r="C40" s="94" t="s">
        <v>100</v>
      </c>
      <c r="J40" s="98"/>
      <c r="K40" s="81"/>
    </row>
    <row r="41" ht="15.75" customHeight="1">
      <c r="A41" s="87" t="s">
        <v>106</v>
      </c>
      <c r="B41" s="99"/>
      <c r="C41" s="83"/>
      <c r="D41" s="83"/>
      <c r="E41" s="83"/>
      <c r="F41" s="83"/>
      <c r="G41" s="83"/>
      <c r="H41" s="83"/>
      <c r="I41" s="83"/>
      <c r="J41" s="98"/>
      <c r="K41" s="81"/>
    </row>
    <row r="42" ht="15.75" customHeight="1">
      <c r="A42" s="88"/>
      <c r="B42" s="84" t="s">
        <v>44</v>
      </c>
      <c r="C42" s="84" t="s">
        <v>17</v>
      </c>
      <c r="D42" s="84" t="s">
        <v>18</v>
      </c>
      <c r="E42" s="84" t="s">
        <v>19</v>
      </c>
      <c r="F42" s="84" t="s">
        <v>45</v>
      </c>
      <c r="G42" s="84" t="s">
        <v>21</v>
      </c>
      <c r="H42" s="84" t="s">
        <v>22</v>
      </c>
      <c r="I42" s="85" t="s">
        <v>46</v>
      </c>
      <c r="J42" s="81"/>
      <c r="K42" s="81"/>
    </row>
    <row r="43" ht="15.75" customHeight="1">
      <c r="A43" s="95" t="s">
        <v>86</v>
      </c>
      <c r="B43" s="86">
        <v>9398.237024815</v>
      </c>
      <c r="C43" s="86">
        <v>515920.4711876774</v>
      </c>
      <c r="D43" s="86">
        <v>457436.03631641006</v>
      </c>
      <c r="E43" s="86">
        <v>384968.9389245851</v>
      </c>
      <c r="F43" s="86">
        <v>397870.463878265</v>
      </c>
      <c r="G43" s="86">
        <v>267880.9058856676</v>
      </c>
      <c r="H43" s="86">
        <v>205809.56653222506</v>
      </c>
      <c r="I43" s="86">
        <v>2239284.6197496452</v>
      </c>
      <c r="J43" s="81"/>
      <c r="K43" s="81"/>
    </row>
    <row r="44" ht="15.75" customHeight="1">
      <c r="A44" s="95" t="s">
        <v>88</v>
      </c>
      <c r="B44" s="86">
        <v>84692.08728704127</v>
      </c>
      <c r="C44" s="86">
        <v>521986.8814462925</v>
      </c>
      <c r="D44" s="86">
        <v>670804.4005437628</v>
      </c>
      <c r="E44" s="86">
        <v>884697.9027370824</v>
      </c>
      <c r="F44" s="86">
        <v>730353.848402604</v>
      </c>
      <c r="G44" s="86">
        <v>495483.5361180253</v>
      </c>
      <c r="H44" s="86">
        <v>1004941.9541391567</v>
      </c>
      <c r="I44" s="86">
        <v>4392960.610673964</v>
      </c>
      <c r="J44" s="81"/>
      <c r="K44" s="81"/>
    </row>
    <row r="45" ht="15.75" customHeight="1">
      <c r="A45" s="95" t="s">
        <v>93</v>
      </c>
      <c r="B45" s="86">
        <v>0.0</v>
      </c>
      <c r="C45" s="86">
        <v>4463.3084409537505</v>
      </c>
      <c r="D45" s="86">
        <v>1124.1600905075002</v>
      </c>
      <c r="E45" s="86">
        <v>96.53914027500001</v>
      </c>
      <c r="F45" s="86">
        <v>746.405944295</v>
      </c>
      <c r="G45" s="86">
        <v>81323.52059456876</v>
      </c>
      <c r="H45" s="86">
        <v>237114.07826198623</v>
      </c>
      <c r="I45" s="86">
        <v>324939.73913890123</v>
      </c>
      <c r="J45" s="81"/>
      <c r="K45" s="81"/>
    </row>
    <row r="46" ht="15.75" customHeight="1">
      <c r="A46" s="95" t="s">
        <v>94</v>
      </c>
      <c r="B46" s="86">
        <v>9635.84653284125</v>
      </c>
      <c r="C46" s="86">
        <v>374623.18375892605</v>
      </c>
      <c r="D46" s="86">
        <v>298335.70601713005</v>
      </c>
      <c r="E46" s="86">
        <v>185546.81383336132</v>
      </c>
      <c r="F46" s="86">
        <v>183198.79362763022</v>
      </c>
      <c r="G46" s="86">
        <v>262794.54073715495</v>
      </c>
      <c r="H46" s="86">
        <v>301532.04413374746</v>
      </c>
      <c r="I46" s="86">
        <v>1615666.9286407914</v>
      </c>
      <c r="J46" s="81"/>
      <c r="K46" s="81"/>
    </row>
    <row r="47" ht="15.75" customHeight="1">
      <c r="A47" s="96" t="s">
        <v>102</v>
      </c>
      <c r="B47" s="97" t="str">
        <f t="shared" ref="B47:I47" si="14">SUM(B43:B46)/B3</f>
        <v>19%</v>
      </c>
      <c r="C47" s="97" t="str">
        <f t="shared" si="14"/>
        <v>15%</v>
      </c>
      <c r="D47" s="97" t="str">
        <f t="shared" si="14"/>
        <v>34%</v>
      </c>
      <c r="E47" s="97" t="str">
        <f t="shared" si="14"/>
        <v>34%</v>
      </c>
      <c r="F47" s="97" t="str">
        <f t="shared" si="14"/>
        <v>41%</v>
      </c>
      <c r="G47" s="97" t="str">
        <f t="shared" si="14"/>
        <v>59%</v>
      </c>
      <c r="H47" s="97" t="str">
        <f t="shared" si="14"/>
        <v>70%</v>
      </c>
      <c r="I47" s="97" t="str">
        <f t="shared" si="14"/>
        <v>33%</v>
      </c>
      <c r="J47" s="81"/>
      <c r="K47" s="81"/>
    </row>
    <row r="48" ht="15.75" customHeight="1">
      <c r="A48" s="81"/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ht="15.75" customHeight="1">
      <c r="A49" s="81"/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ht="15.75" customHeight="1">
      <c r="A50" s="87" t="s">
        <v>107</v>
      </c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ht="15.75" customHeight="1">
      <c r="A51" s="88"/>
      <c r="B51" s="84" t="s">
        <v>44</v>
      </c>
      <c r="C51" s="84" t="s">
        <v>17</v>
      </c>
      <c r="D51" s="84" t="s">
        <v>18</v>
      </c>
      <c r="E51" s="84" t="s">
        <v>19</v>
      </c>
      <c r="F51" s="84" t="s">
        <v>45</v>
      </c>
      <c r="G51" s="84" t="s">
        <v>21</v>
      </c>
      <c r="H51" s="84" t="s">
        <v>22</v>
      </c>
      <c r="I51" s="85" t="s">
        <v>46</v>
      </c>
      <c r="J51" s="81"/>
      <c r="K51" s="81"/>
    </row>
    <row r="52" ht="15.75" customHeight="1">
      <c r="A52" s="89" t="s">
        <v>108</v>
      </c>
      <c r="B52" s="92">
        <v>0.7125591952084752</v>
      </c>
      <c r="C52" s="92">
        <v>0.7481932763700431</v>
      </c>
      <c r="D52" s="92">
        <v>0.7899284210804369</v>
      </c>
      <c r="E52" s="92">
        <v>0.6922424388252656</v>
      </c>
      <c r="F52" s="92">
        <v>0.812178285429541</v>
      </c>
      <c r="G52" s="92">
        <v>0.868905695814904</v>
      </c>
      <c r="H52" s="92">
        <v>0.7208824088342982</v>
      </c>
      <c r="I52" s="92">
        <v>0.7551757585142626</v>
      </c>
      <c r="J52" s="81"/>
      <c r="K52" s="81"/>
    </row>
    <row r="53" ht="15.75" customHeight="1">
      <c r="A53" s="91" t="s">
        <v>109</v>
      </c>
      <c r="B53" s="93">
        <v>0.5136783992691113</v>
      </c>
      <c r="C53" s="93">
        <v>0.32587257970884786</v>
      </c>
      <c r="D53" s="93">
        <v>0.3240010869935977</v>
      </c>
      <c r="E53" s="93">
        <v>0.35848247110572184</v>
      </c>
      <c r="F53" s="93">
        <v>0.45865319077487937</v>
      </c>
      <c r="G53" s="93">
        <v>0.46812841911150654</v>
      </c>
      <c r="H53" s="93">
        <v>0.37553927076534127</v>
      </c>
      <c r="I53" s="93">
        <v>0.3541768692117616</v>
      </c>
      <c r="J53" s="81"/>
      <c r="K53" s="81"/>
    </row>
    <row r="54" ht="15.75" customHeight="1">
      <c r="A54" s="91" t="s">
        <v>110</v>
      </c>
      <c r="B54" s="93">
        <v>0.0999318523314973</v>
      </c>
      <c r="C54" s="93">
        <v>0.16152166538354404</v>
      </c>
      <c r="D54" s="93">
        <v>0.1290017981194354</v>
      </c>
      <c r="E54" s="93">
        <v>0.21808075396153234</v>
      </c>
      <c r="F54" s="93">
        <v>0.06909464205963974</v>
      </c>
      <c r="G54" s="93">
        <v>0.06607287218729828</v>
      </c>
      <c r="H54" s="93">
        <v>0.17637372200656953</v>
      </c>
      <c r="I54" s="93">
        <v>0.15258521379865195</v>
      </c>
      <c r="J54" s="81"/>
      <c r="K54" s="81"/>
    </row>
    <row r="55" ht="15.75" customHeight="1">
      <c r="A55" s="91" t="s">
        <v>111</v>
      </c>
      <c r="B55" s="93">
        <v>0.09588526305190047</v>
      </c>
      <c r="C55" s="93">
        <v>0.10427595523877092</v>
      </c>
      <c r="D55" s="93">
        <v>0.08715213334237319</v>
      </c>
      <c r="E55" s="93">
        <v>0.05571043414286226</v>
      </c>
      <c r="F55" s="93">
        <v>0.10761844656477547</v>
      </c>
      <c r="G55" s="93">
        <v>0.09804772065710256</v>
      </c>
      <c r="H55" s="93">
        <v>0.05800638254737123</v>
      </c>
      <c r="I55" s="93">
        <v>0.09231689105835317</v>
      </c>
      <c r="J55" s="81"/>
      <c r="K55" s="81"/>
    </row>
    <row r="56" ht="15.75" customHeight="1">
      <c r="A56" s="91" t="s">
        <v>112</v>
      </c>
      <c r="B56" s="93">
        <v>0.00651744571903491</v>
      </c>
      <c r="C56" s="93">
        <v>0.053687086921373646</v>
      </c>
      <c r="D56" s="93">
        <v>0.04905233626241586</v>
      </c>
      <c r="E56" s="93">
        <v>0.03450010770015223</v>
      </c>
      <c r="F56" s="93">
        <v>0.04622466558821577</v>
      </c>
      <c r="G56" s="93">
        <v>0.05416089887774517</v>
      </c>
      <c r="H56" s="93">
        <v>0.0872236630301786</v>
      </c>
      <c r="I56" s="93">
        <v>0.05267470708637901</v>
      </c>
      <c r="J56" s="81"/>
      <c r="K56" s="81"/>
    </row>
    <row r="57" ht="15.75" customHeight="1">
      <c r="A57" s="91" t="s">
        <v>113</v>
      </c>
      <c r="B57" s="93">
        <v>0.022463183831598402</v>
      </c>
      <c r="C57" s="93">
        <v>0.07214896797975426</v>
      </c>
      <c r="D57" s="93">
        <v>0.0480934472901882</v>
      </c>
      <c r="E57" s="93">
        <v>0.0838154224211008</v>
      </c>
      <c r="F57" s="93">
        <v>0.018476348142240754</v>
      </c>
      <c r="G57" s="93">
        <v>0.018315983732667202</v>
      </c>
      <c r="H57" s="93">
        <v>0.00895914522874927</v>
      </c>
      <c r="I57" s="93">
        <v>0.05743275416037272</v>
      </c>
      <c r="J57" s="81"/>
      <c r="K57" s="81"/>
    </row>
    <row r="58" ht="15.75" customHeight="1">
      <c r="A58" s="91" t="s">
        <v>114</v>
      </c>
      <c r="B58" s="93">
        <v>0.052452036414752094</v>
      </c>
      <c r="C58" s="93">
        <v>0.003312071866107886</v>
      </c>
      <c r="D58" s="93">
        <v>8.194899890887685E-4</v>
      </c>
      <c r="E58" s="93">
        <v>0.012805221289266474</v>
      </c>
      <c r="F58" s="93">
        <v>0.00736888436454976</v>
      </c>
      <c r="G58" s="93">
        <v>0.0029985069980502745</v>
      </c>
      <c r="H58" s="93">
        <v>0.009457296856834514</v>
      </c>
      <c r="I58" s="93">
        <v>0.005694008740062542</v>
      </c>
      <c r="J58" s="81"/>
      <c r="K58" s="81"/>
    </row>
    <row r="59" ht="15.75" customHeight="1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ht="15.75" customHeight="1">
      <c r="A60" s="81"/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ht="15.75" customHeight="1">
      <c r="A61" s="81"/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ht="15.75" customHeight="1">
      <c r="A62" s="81"/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ht="15.75" customHeight="1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ht="15.75" customHeight="1">
      <c r="A64" s="81"/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ht="15.75" customHeight="1">
      <c r="A65" s="81"/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ht="15.75" customHeight="1">
      <c r="A66" s="81"/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ht="15.75" customHeight="1">
      <c r="A67" s="81"/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ht="15.75" customHeight="1">
      <c r="A68" s="81"/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ht="15.75" customHeight="1">
      <c r="A69" s="81"/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ht="15.75" customHeight="1">
      <c r="A70" s="81"/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ht="15.75" customHeight="1">
      <c r="A71" s="81"/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ht="15.75" customHeight="1">
      <c r="A72" s="81"/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ht="15.75" customHeight="1">
      <c r="A73" s="81"/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ht="15.75" customHeight="1">
      <c r="A74" s="81"/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ht="15.75" customHeight="1">
      <c r="A75" s="81"/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ht="15.75" customHeight="1">
      <c r="A76" s="81"/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ht="15.75" customHeight="1">
      <c r="A77" s="81"/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ht="15.75" customHeight="1">
      <c r="A78" s="81"/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ht="15.75" customHeight="1">
      <c r="A79" s="81"/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ht="15.75" customHeight="1">
      <c r="A80" s="81"/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ht="15.75" customHeight="1">
      <c r="A81" s="81"/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ht="15.75" customHeight="1">
      <c r="A82" s="81"/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ht="15.75" customHeight="1">
      <c r="A83" s="81"/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ht="15.75" customHeight="1">
      <c r="A84" s="81"/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ht="15.75" customHeight="1">
      <c r="A85" s="81"/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ht="15.75" customHeight="1">
      <c r="A86" s="81"/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ht="15.75" customHeight="1">
      <c r="A87" s="81"/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ht="15.75" customHeight="1">
      <c r="A88" s="81"/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ht="15.75" customHeight="1">
      <c r="A89" s="81"/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ht="15.75" customHeight="1">
      <c r="A90" s="81"/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ht="15.75" customHeight="1">
      <c r="A91" s="81"/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ht="15.75" customHeight="1">
      <c r="A92" s="81"/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ht="15.75" customHeight="1">
      <c r="A93" s="81"/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ht="15.75" customHeight="1">
      <c r="A94" s="81"/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ht="15.75" customHeight="1">
      <c r="A95" s="81"/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ht="15.75" customHeight="1">
      <c r="A96" s="81"/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ht="15.75" customHeight="1">
      <c r="A97" s="81"/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ht="15.75" customHeight="1">
      <c r="A98" s="81"/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ht="15.75" customHeight="1">
      <c r="A99" s="81"/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ht="15.75" customHeight="1">
      <c r="A100" s="81"/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</sheetData>
  <mergeCells count="2">
    <mergeCell ref="B1:I1"/>
    <mergeCell ref="C40:I41"/>
  </mergeCells>
  <printOptions/>
  <pageMargins bottom="0.75" footer="0.0" header="0.0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Output SPSS</vt:lpstr>
      <vt:lpstr>Output SPSS OCIO</vt:lpstr>
      <vt:lpstr>Turismo Naturaleza</vt:lpstr>
      <vt:lpstr>Turismo Naturaleza (OCIO)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2020-12-09T15:52:08Z</dcterms:created>
  <dc:creator>Daira Sofía</dc:creator>
  <cp:lastModifiedBy>Daira Sofía</cp:lastModifiedBy>
  <dcterms:modified xsi:type="dcterms:W3CDTF">2020-12-09T19:03:56Z</dcterms:modified>
</cp:coreProperties>
</file>