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<sst xmlns="http://schemas.openxmlformats.org/spreadsheetml/2006/main" count="38" uniqueCount="37">
  <si>
    <t xml:space="preserve">Name</t>
  </si>
  <si>
    <t xml:space="preserve">PFID (old)</t>
  </si>
  <si>
    <t xml:space="preserve">kcat/km [1/(M*s)]</t>
  </si>
  <si>
    <t xml:space="preserve">max abund [fmol]</t>
  </si>
  <si>
    <t xml:space="preserve">1/(microM*s)</t>
  </si>
  <si>
    <t xml:space="preserve">10^-6 fmol</t>
  </si>
  <si>
    <t xml:space="preserve">Plasmepsin I</t>
  </si>
  <si>
    <t xml:space="preserve">PF14_0076</t>
  </si>
  <si>
    <t xml:space="preserve">iPepAbundance</t>
  </si>
  <si>
    <t xml:space="preserve">Plasmepsin II</t>
  </si>
  <si>
    <t xml:space="preserve">PF14_0077</t>
  </si>
  <si>
    <t xml:space="preserve">lPepAbundance</t>
  </si>
  <si>
    <t xml:space="preserve">Plasmepsin IV</t>
  </si>
  <si>
    <t xml:space="preserve">PF14_0075</t>
  </si>
  <si>
    <t xml:space="preserve">flnAbundance</t>
  </si>
  <si>
    <t xml:space="preserve">Falcipain II</t>
  </si>
  <si>
    <t xml:space="preserve">PF11_0165</t>
  </si>
  <si>
    <t xml:space="preserve">dpapAbundance</t>
  </si>
  <si>
    <t xml:space="preserve">Heme Detoxification Protein</t>
  </si>
  <si>
    <t xml:space="preserve">PF14_0446</t>
  </si>
  <si>
    <t xml:space="preserve">apAbundance</t>
  </si>
  <si>
    <t xml:space="preserve">HAP, Falcipain III</t>
  </si>
  <si>
    <t xml:space="preserve">PF11_0161</t>
  </si>
  <si>
    <t xml:space="preserve">hdpAbundance</t>
  </si>
  <si>
    <t xml:space="preserve">Falcilysin</t>
  </si>
  <si>
    <t xml:space="preserve">PF13_0322</t>
  </si>
  <si>
    <t xml:space="preserve">Aminoacyl proline aminopeptidase</t>
  </si>
  <si>
    <t xml:space="preserve">pH</t>
  </si>
  <si>
    <t xml:space="preserve">Dipeptidyl aminopeptidase</t>
  </si>
  <si>
    <t xml:space="preserve">kcat/km</t>
  </si>
  <si>
    <t xml:space="preserve">Leucyl aminopeptidase</t>
  </si>
  <si>
    <t xml:space="preserve">Aspartyl aminopeptidase</t>
  </si>
  <si>
    <t xml:space="preserve">Methionyl aminopeptidase</t>
  </si>
  <si>
    <t xml:space="preserve">Aminoacyl prolin aminopeptidase</t>
  </si>
  <si>
    <t xml:space="preserve">Alanyl aminopeptidase</t>
  </si>
  <si>
    <t xml:space="preserve">Prolyl aminopeptidase</t>
  </si>
  <si>
    <t xml:space="preserve">Subtilisin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</si>
</sst>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A8759"/>
      <name val="DejaVu Sans Mono"/>
      <family val="3"/>
      <charset val="1"/>
    </font>
    <font>
      <sz val="10"/>
      <color rgb="FF6A875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f aca="false">E2*10^3</f>
        <v>600000</v>
      </c>
      <c r="D2" s="1" t="n">
        <f aca="false">F2*10^(-6)</f>
        <v>3E-005</v>
      </c>
      <c r="E2" s="1" t="n">
        <v>600</v>
      </c>
      <c r="F2" s="1" t="n">
        <f aca="false">$I$2</f>
        <v>30</v>
      </c>
      <c r="H2" s="1" t="s">
        <v>8</v>
      </c>
      <c r="I2" s="1" t="n">
        <v>30</v>
      </c>
    </row>
    <row r="3" customFormat="false" ht="12.8" hidden="false" customHeight="false" outlineLevel="0" collapsed="false">
      <c r="A3" s="1" t="s">
        <v>9</v>
      </c>
      <c r="B3" s="2" t="s">
        <v>10</v>
      </c>
      <c r="C3" s="1" t="n">
        <f aca="false">E3*10^3</f>
        <v>500000</v>
      </c>
      <c r="D3" s="1" t="n">
        <f aca="false">F3*10^(-6)</f>
        <v>3E-005</v>
      </c>
      <c r="E3" s="1" t="n">
        <v>500</v>
      </c>
      <c r="F3" s="1" t="n">
        <f aca="false">$I$2</f>
        <v>30</v>
      </c>
      <c r="H3" s="1" t="s">
        <v>11</v>
      </c>
      <c r="I3" s="1" t="n">
        <v>80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n">
        <f aca="false">E4*10^3</f>
        <v>750000</v>
      </c>
      <c r="D4" s="1" t="n">
        <f aca="false">F4*10^(-6)</f>
        <v>3E-005</v>
      </c>
      <c r="E4" s="1" t="n">
        <f aca="false">15/0.02</f>
        <v>750</v>
      </c>
      <c r="F4" s="1" t="n">
        <f aca="false">$I$2</f>
        <v>30</v>
      </c>
      <c r="H4" s="1" t="s">
        <v>14</v>
      </c>
      <c r="I4" s="1" t="n">
        <v>80</v>
      </c>
    </row>
    <row r="5" customFormat="false" ht="12.8" hidden="false" customHeight="false" outlineLevel="0" collapsed="false">
      <c r="A5" s="1" t="s">
        <v>15</v>
      </c>
      <c r="B5" s="1" t="s">
        <v>16</v>
      </c>
      <c r="C5" s="1" t="n">
        <f aca="false">E5*10^3</f>
        <v>1511000</v>
      </c>
      <c r="D5" s="1" t="n">
        <f aca="false">F5*10^(-6)</f>
        <v>8E-005</v>
      </c>
      <c r="E5" s="1" t="n">
        <v>1511</v>
      </c>
      <c r="F5" s="1" t="n">
        <f aca="false">$I$3</f>
        <v>80</v>
      </c>
      <c r="H5" s="1" t="s">
        <v>17</v>
      </c>
      <c r="I5" s="1" t="n">
        <v>100</v>
      </c>
    </row>
    <row r="6" customFormat="false" ht="12.8" hidden="false" customHeight="false" outlineLevel="0" collapsed="false">
      <c r="A6" s="1" t="s">
        <v>18</v>
      </c>
      <c r="B6" s="3" t="s">
        <v>19</v>
      </c>
      <c r="C6" s="1" t="n">
        <f aca="false">E6*10^3</f>
        <v>4179000</v>
      </c>
      <c r="D6" s="1" t="n">
        <f aca="false">F6*10^(-6)</f>
        <v>5E-005</v>
      </c>
      <c r="E6" s="1" t="n">
        <v>4179</v>
      </c>
      <c r="F6" s="1" t="n">
        <f aca="false">I7</f>
        <v>50</v>
      </c>
      <c r="H6" s="1" t="s">
        <v>20</v>
      </c>
      <c r="I6" s="1" t="n">
        <v>80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n">
        <f aca="false">E7*10^3</f>
        <v>148000</v>
      </c>
      <c r="D7" s="1" t="n">
        <f aca="false">F7*10^(-6)</f>
        <v>8E-005</v>
      </c>
      <c r="E7" s="1" t="n">
        <v>148</v>
      </c>
      <c r="F7" s="1" t="n">
        <f aca="false">$I$3</f>
        <v>80</v>
      </c>
      <c r="H7" s="1" t="s">
        <v>23</v>
      </c>
      <c r="I7" s="1" t="n">
        <v>50</v>
      </c>
    </row>
    <row r="8" customFormat="false" ht="12.8" hidden="false" customHeight="false" outlineLevel="0" collapsed="false">
      <c r="A8" s="1" t="s">
        <v>24</v>
      </c>
      <c r="B8" s="2" t="s">
        <v>25</v>
      </c>
      <c r="C8" s="1" t="n">
        <f aca="false">E8*10^3</f>
        <v>148000</v>
      </c>
      <c r="D8" s="1" t="n">
        <f aca="false">F8*10^(-6)</f>
        <v>8E-005</v>
      </c>
      <c r="E8" s="1" t="n">
        <v>148</v>
      </c>
      <c r="F8" s="1" t="n">
        <f aca="false">I4</f>
        <v>80</v>
      </c>
      <c r="H8" s="1" t="s">
        <v>26</v>
      </c>
      <c r="I8" s="1" t="s">
        <v>27</v>
      </c>
      <c r="J8" s="1" t="n">
        <v>7.5</v>
      </c>
      <c r="K8" s="1" t="n">
        <v>5.5</v>
      </c>
    </row>
    <row r="9" customFormat="false" ht="12.8" hidden="false" customHeight="false" outlineLevel="0" collapsed="false">
      <c r="A9" s="1" t="s">
        <v>28</v>
      </c>
      <c r="B9" s="2"/>
      <c r="C9" s="1" t="n">
        <f aca="false">E9*10^3</f>
        <v>70000</v>
      </c>
      <c r="D9" s="1" t="n">
        <f aca="false">F9*10^(-6)</f>
        <v>0.0001</v>
      </c>
      <c r="E9" s="1" t="n">
        <v>70</v>
      </c>
      <c r="F9" s="1" t="n">
        <f aca="false">I5</f>
        <v>100</v>
      </c>
      <c r="I9" s="1" t="s">
        <v>29</v>
      </c>
      <c r="J9" s="1" t="n">
        <f aca="false">16/0.14</f>
        <v>114.285714285714</v>
      </c>
      <c r="K9" s="1" t="n">
        <f aca="false">160/6.7</f>
        <v>23.8805970149254</v>
      </c>
    </row>
    <row r="10" customFormat="false" ht="12.8" hidden="false" customHeight="false" outlineLevel="0" collapsed="false">
      <c r="A10" s="1" t="s">
        <v>30</v>
      </c>
      <c r="C10" s="1" t="n">
        <f aca="false">E10*10^3</f>
        <v>3200</v>
      </c>
      <c r="D10" s="1" t="n">
        <f aca="false">F10*10^(-6)</f>
        <v>8E-005</v>
      </c>
      <c r="E10" s="1" t="n">
        <v>3.2</v>
      </c>
      <c r="F10" s="1" t="n">
        <f aca="false">$I$6</f>
        <v>80</v>
      </c>
    </row>
    <row r="11" customFormat="false" ht="12.8" hidden="false" customHeight="false" outlineLevel="0" collapsed="false">
      <c r="A11" s="1" t="s">
        <v>31</v>
      </c>
      <c r="C11" s="1" t="n">
        <f aca="false">E11*10^3</f>
        <v>600</v>
      </c>
      <c r="D11" s="1" t="n">
        <f aca="false">F11*10^(-6)</f>
        <v>8E-005</v>
      </c>
      <c r="E11" s="1" t="n">
        <v>0.6</v>
      </c>
      <c r="F11" s="1" t="n">
        <f aca="false">$I$6</f>
        <v>80</v>
      </c>
    </row>
    <row r="12" customFormat="false" ht="12.8" hidden="false" customHeight="false" outlineLevel="0" collapsed="false">
      <c r="A12" s="1" t="s">
        <v>32</v>
      </c>
      <c r="C12" s="1" t="n">
        <f aca="false">E12*10^3</f>
        <v>700</v>
      </c>
      <c r="D12" s="1" t="n">
        <f aca="false">F12*10^(-6)</f>
        <v>8E-005</v>
      </c>
      <c r="E12" s="1" t="n">
        <v>0.7</v>
      </c>
      <c r="F12" s="1" t="n">
        <f aca="false">$I$6</f>
        <v>80</v>
      </c>
    </row>
    <row r="13" customFormat="false" ht="12.8" hidden="false" customHeight="false" outlineLevel="0" collapsed="false">
      <c r="A13" s="1" t="s">
        <v>33</v>
      </c>
      <c r="B13" s="2"/>
      <c r="C13" s="1" t="n">
        <f aca="false">E13*10^3</f>
        <v>69000</v>
      </c>
      <c r="D13" s="1" t="n">
        <f aca="false">F13*10^(-6)</f>
        <v>8E-005</v>
      </c>
      <c r="E13" s="1" t="n">
        <f aca="false">ROUNDDOWN(AVERAGE(J9:K9),0)</f>
        <v>69</v>
      </c>
      <c r="F13" s="1" t="n">
        <f aca="false">$I$6</f>
        <v>80</v>
      </c>
    </row>
    <row r="14" customFormat="false" ht="12.8" hidden="false" customHeight="false" outlineLevel="0" collapsed="false">
      <c r="A14" s="1" t="s">
        <v>34</v>
      </c>
      <c r="C14" s="1" t="n">
        <f aca="false">E14*10^3</f>
        <v>27400</v>
      </c>
      <c r="D14" s="1" t="n">
        <f aca="false">F14*10^(-6)</f>
        <v>8E-005</v>
      </c>
      <c r="E14" s="0" t="n">
        <v>27.4</v>
      </c>
      <c r="F14" s="1" t="n">
        <f aca="false">$I$6</f>
        <v>80</v>
      </c>
    </row>
    <row r="15" customFormat="false" ht="12.8" hidden="false" customHeight="false" outlineLevel="0" collapsed="false">
      <c r="A15" s="1" t="s">
        <v>35</v>
      </c>
      <c r="C15" s="1" t="n">
        <f aca="false">E15*10^3</f>
        <v>104000</v>
      </c>
      <c r="D15" s="1" t="n">
        <f aca="false">F15*10^(-6)</f>
        <v>8E-005</v>
      </c>
      <c r="E15" s="1" t="n">
        <v>104</v>
      </c>
      <c r="F15" s="1" t="n">
        <f aca="false">$I$6</f>
        <v>80</v>
      </c>
    </row>
    <row r="16" customFormat="false" ht="12.8" hidden="false" customHeight="false" outlineLevel="0" collapsed="false">
      <c r="A16" s="1" t="s">
        <v>36</v>
      </c>
      <c r="C16" s="1" t="n">
        <f aca="false">E16*10^3</f>
        <v>440000</v>
      </c>
      <c r="D16" s="1" t="n">
        <f aca="false">F16*10^(-6)</f>
        <v>8E-005</v>
      </c>
      <c r="E16" s="1" t="n">
        <v>440</v>
      </c>
      <c r="F16" s="1" t="n">
        <f aca="false">$I$6</f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2018-09-13T14:55:41Z</dcterms:created>
  <dc:creator/>
  <dc:description/>
  <dc:language>de-DE</dc:language>
  <cp:lastModifiedBy/>
  <dcterms:modified xsi:type="dcterms:W3CDTF">2018-09-14T10:35:28Z</dcterms:modified>
  <cp:revision>7</cp:revision>
  <dc:subject/>
  <dc:title/>
</cp:coreProperties>
</file>