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llan/projects/filepodsg/filepodswxpy/ui/sandbox/e0100f19-28f3-11e6-ab57-ac87a3087db6/"/>
    </mc:Choice>
  </mc:AlternateContent>
  <bookViews>
    <workbookView xWindow="8180" yWindow="800" windowWidth="39280" windowHeight="25820" tabRatio="988" activeTab="3"/>
  </bookViews>
  <sheets>
    <sheet name="Comprehensive Outlay" sheetId="1" r:id="rId1"/>
    <sheet name="Debt" sheetId="2" r:id="rId2"/>
    <sheet name="Ann &amp; Allan" sheetId="3" r:id="rId3"/>
    <sheet name="Bare Minimum" sheetId="6" r:id="rId4"/>
    <sheet name="Debt w Ann" sheetId="4" r:id="rId5"/>
    <sheet name="DailyFoodIntake" sheetId="5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C5" i="6" l="1"/>
  <c r="C7" i="6"/>
  <c r="C8" i="6"/>
  <c r="C52" i="6"/>
  <c r="C54" i="6"/>
  <c r="D54" i="6"/>
  <c r="E5" i="6"/>
  <c r="E7" i="6"/>
  <c r="E8" i="6"/>
  <c r="E52" i="6"/>
  <c r="E54" i="6"/>
  <c r="F5" i="6"/>
  <c r="F7" i="6"/>
  <c r="F8" i="6"/>
  <c r="F52" i="6"/>
  <c r="F54" i="6"/>
  <c r="G5" i="6"/>
  <c r="G7" i="6"/>
  <c r="G8" i="6"/>
  <c r="G52" i="6"/>
  <c r="G54" i="6"/>
  <c r="H5" i="6"/>
  <c r="H7" i="6"/>
  <c r="H8" i="6"/>
  <c r="H52" i="6"/>
  <c r="H54" i="6"/>
  <c r="I5" i="6"/>
  <c r="I7" i="6"/>
  <c r="I8" i="6"/>
  <c r="I52" i="6"/>
  <c r="I54" i="6"/>
  <c r="J5" i="6"/>
  <c r="J7" i="6"/>
  <c r="J8" i="6"/>
  <c r="J52" i="6"/>
  <c r="J54" i="6"/>
  <c r="K5" i="6"/>
  <c r="K7" i="6"/>
  <c r="K8" i="6"/>
  <c r="K52" i="6"/>
  <c r="K54" i="6"/>
  <c r="L5" i="6"/>
  <c r="L7" i="6"/>
  <c r="L8" i="6"/>
  <c r="L52" i="6"/>
  <c r="L54" i="6"/>
  <c r="M5" i="6"/>
  <c r="M7" i="6"/>
  <c r="M8" i="6"/>
  <c r="M52" i="6"/>
  <c r="M54" i="6"/>
  <c r="N5" i="6"/>
  <c r="N7" i="6"/>
  <c r="N8" i="6"/>
  <c r="N52" i="6"/>
  <c r="N54" i="6"/>
  <c r="O54" i="6"/>
  <c r="O56" i="6"/>
  <c r="D52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D5" i="6"/>
  <c r="O5" i="6"/>
  <c r="O6" i="6"/>
  <c r="D7" i="6"/>
  <c r="O7" i="6"/>
  <c r="O8" i="6"/>
  <c r="D8" i="6"/>
  <c r="O4" i="6"/>
  <c r="D52" i="3"/>
  <c r="E52" i="3"/>
  <c r="F52" i="3"/>
  <c r="G52" i="3"/>
  <c r="H52" i="3"/>
  <c r="I52" i="3"/>
  <c r="J52" i="3"/>
  <c r="K52" i="3"/>
  <c r="L52" i="3"/>
  <c r="M52" i="3"/>
  <c r="N52" i="3"/>
  <c r="C52" i="3"/>
  <c r="D54" i="3"/>
  <c r="O51" i="3"/>
  <c r="D5" i="3"/>
  <c r="D7" i="3"/>
  <c r="D8" i="3"/>
  <c r="E5" i="3"/>
  <c r="E7" i="3"/>
  <c r="E8" i="3"/>
  <c r="E54" i="3"/>
  <c r="F5" i="3"/>
  <c r="F7" i="3"/>
  <c r="F8" i="3"/>
  <c r="F54" i="3"/>
  <c r="G5" i="3"/>
  <c r="G7" i="3"/>
  <c r="G8" i="3"/>
  <c r="G54" i="3"/>
  <c r="H5" i="3"/>
  <c r="H7" i="3"/>
  <c r="H8" i="3"/>
  <c r="H54" i="3"/>
  <c r="I5" i="3"/>
  <c r="I7" i="3"/>
  <c r="I8" i="3"/>
  <c r="I54" i="3"/>
  <c r="J5" i="3"/>
  <c r="J7" i="3"/>
  <c r="J8" i="3"/>
  <c r="J54" i="3"/>
  <c r="K5" i="3"/>
  <c r="K7" i="3"/>
  <c r="K8" i="3"/>
  <c r="K54" i="3"/>
  <c r="L5" i="3"/>
  <c r="L7" i="3"/>
  <c r="L8" i="3"/>
  <c r="L54" i="3"/>
  <c r="M5" i="3"/>
  <c r="M7" i="3"/>
  <c r="M8" i="3"/>
  <c r="M54" i="3"/>
  <c r="N5" i="3"/>
  <c r="N7" i="3"/>
  <c r="N8" i="3"/>
  <c r="N54" i="3"/>
  <c r="O49" i="3"/>
  <c r="O50" i="3"/>
  <c r="O48" i="3"/>
  <c r="C8" i="5"/>
  <c r="D8" i="5"/>
  <c r="E8" i="5"/>
  <c r="F8" i="5"/>
  <c r="E6" i="4"/>
  <c r="D6" i="4"/>
  <c r="C6" i="4"/>
  <c r="G5" i="4"/>
  <c r="H5" i="4"/>
  <c r="C5" i="3"/>
  <c r="C7" i="3"/>
  <c r="C8" i="3"/>
  <c r="C54" i="3"/>
  <c r="O54" i="3"/>
  <c r="O56" i="3"/>
  <c r="O52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5" i="3"/>
  <c r="O6" i="3"/>
  <c r="O7" i="3"/>
  <c r="O8" i="3"/>
  <c r="O4" i="3"/>
  <c r="E6" i="2"/>
  <c r="D6" i="2"/>
  <c r="C6" i="2"/>
  <c r="G5" i="2"/>
  <c r="H5" i="2"/>
  <c r="C6" i="1"/>
  <c r="C7" i="1"/>
  <c r="C32" i="1"/>
  <c r="C34" i="1"/>
  <c r="C42" i="1"/>
  <c r="C44" i="1"/>
  <c r="D6" i="1"/>
  <c r="D7" i="1"/>
  <c r="D32" i="1"/>
  <c r="D34" i="1"/>
  <c r="D42" i="1"/>
  <c r="D44" i="1"/>
  <c r="E6" i="1"/>
  <c r="E7" i="1"/>
  <c r="E32" i="1"/>
  <c r="E34" i="1"/>
  <c r="E42" i="1"/>
  <c r="E44" i="1"/>
  <c r="F6" i="1"/>
  <c r="F7" i="1"/>
  <c r="F32" i="1"/>
  <c r="F34" i="1"/>
  <c r="F42" i="1"/>
  <c r="F44" i="1"/>
  <c r="G6" i="1"/>
  <c r="G7" i="1"/>
  <c r="G32" i="1"/>
  <c r="G34" i="1"/>
  <c r="G42" i="1"/>
  <c r="G44" i="1"/>
  <c r="H6" i="1"/>
  <c r="H7" i="1"/>
  <c r="H32" i="1"/>
  <c r="H34" i="1"/>
  <c r="H42" i="1"/>
  <c r="H44" i="1"/>
  <c r="I6" i="1"/>
  <c r="I7" i="1"/>
  <c r="I32" i="1"/>
  <c r="I34" i="1"/>
  <c r="I42" i="1"/>
  <c r="I44" i="1"/>
  <c r="J6" i="1"/>
  <c r="J7" i="1"/>
  <c r="J32" i="1"/>
  <c r="J34" i="1"/>
  <c r="J42" i="1"/>
  <c r="J44" i="1"/>
  <c r="K6" i="1"/>
  <c r="K7" i="1"/>
  <c r="K32" i="1"/>
  <c r="K34" i="1"/>
  <c r="K42" i="1"/>
  <c r="K44" i="1"/>
  <c r="L6" i="1"/>
  <c r="L7" i="1"/>
  <c r="L32" i="1"/>
  <c r="L34" i="1"/>
  <c r="L42" i="1"/>
  <c r="L44" i="1"/>
  <c r="M6" i="1"/>
  <c r="M7" i="1"/>
  <c r="M32" i="1"/>
  <c r="M34" i="1"/>
  <c r="M42" i="1"/>
  <c r="M44" i="1"/>
  <c r="N6" i="1"/>
  <c r="N7" i="1"/>
  <c r="N32" i="1"/>
  <c r="N34" i="1"/>
  <c r="N42" i="1"/>
  <c r="N44" i="1"/>
  <c r="O44" i="1"/>
  <c r="O40" i="1"/>
  <c r="O42" i="1"/>
  <c r="O34" i="1"/>
  <c r="O36" i="1"/>
  <c r="O32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7" i="1"/>
  <c r="O6" i="1"/>
  <c r="O5" i="1"/>
</calcChain>
</file>

<file path=xl/sharedStrings.xml><?xml version="1.0" encoding="utf-8"?>
<sst xmlns="http://schemas.openxmlformats.org/spreadsheetml/2006/main" count="193" uniqueCount="88">
  <si>
    <t>Rate</t>
  </si>
  <si>
    <t>Tax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</si>
  <si>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</si>
  <si>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</si>
  <si>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</si>
  <si>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</si>
  <si>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</si>
  <si>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</si>
  <si>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</si>
  <si>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</si>
  <si>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</si>
  <si>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</si>
  <si>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</si>
  <si>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</si>
  <si>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Working Hours</t>
  </si>
  <si>
    <t>Income</t>
  </si>
  <si>
    <t>Taxes</t>
  </si>
  <si>
    <t>Net Income</t>
  </si>
  <si>
    <t>Expenses</t>
  </si>
  <si>
    <t>Car Insurance</t>
  </si>
  <si>
    <t>Car Gas</t>
  </si>
  <si>
    <t>Food</t>
  </si>
  <si>
    <t>Electric Bill</t>
  </si>
  <si>
    <t>Mobile Phone</t>
  </si>
  <si>
    <t>Car Oil</t>
  </si>
  <si>
    <t>Surcharges</t>
  </si>
  <si>
    <t>Car Payment</t>
  </si>
  <si>
    <t>Car Payment 2</t>
  </si>
  <si>
    <t>Rent</t>
  </si>
  <si>
    <t>Water</t>
  </si>
  <si>
    <t>Cable Bill</t>
  </si>
  <si>
    <t>Counseling</t>
  </si>
  <si>
    <t>Savings</t>
  </si>
  <si>
    <t>Tolls</t>
  </si>
  <si>
    <t>Entertainment</t>
  </si>
  <si>
    <t>Meds</t>
  </si>
  <si>
    <t>Health Ins</t>
  </si>
  <si>
    <t>Daycare</t>
  </si>
  <si>
    <t>Doctor</t>
  </si>
  <si>
    <t>Total Expenses</t>
  </si>
  <si>
    <t>Avg Dis</t>
  </si>
  <si>
    <t>Debt Payments</t>
  </si>
  <si>
    <t>Monthly Debt Total</t>
  </si>
  <si>
    <t>Total Disp after Debt</t>
  </si>
  <si>
    <t>Projected</t>
  </si>
  <si>
    <t>Monthly Payment</t>
  </si>
  <si>
    <t>Yearly Disposable</t>
  </si>
  <si>
    <t>Car</t>
  </si>
  <si>
    <t>Medical</t>
  </si>
  <si>
    <t>Total Years to get out of debt</t>
  </si>
  <si>
    <t>Income Allan</t>
  </si>
  <si>
    <t>Income Ann</t>
  </si>
  <si>
    <t>Days</t>
  </si>
  <si>
    <t>Car Insurance Allan</t>
  </si>
  <si>
    <t>Car Gas Allan</t>
  </si>
  <si>
    <t>Car Insurance Ann</t>
  </si>
  <si>
    <t>Car Gas Ann</t>
  </si>
  <si>
    <t>Mobile Phone Allan</t>
  </si>
  <si>
    <t>Mobile Phone Ann</t>
  </si>
  <si>
    <t>House Payment</t>
  </si>
  <si>
    <t>Meds Allan</t>
  </si>
  <si>
    <t>Meds Ann</t>
  </si>
  <si>
    <t>Anns Doctor</t>
  </si>
  <si>
    <t>Allans Doctor</t>
  </si>
  <si>
    <t>Health Insurance</t>
  </si>
  <si>
    <t>Ann Do Anything</t>
  </si>
  <si>
    <t>Allan Do Anything</t>
  </si>
  <si>
    <t>Adjustment</t>
  </si>
  <si>
    <t>IRS Payment</t>
  </si>
  <si>
    <t>Ann SWA Savings</t>
  </si>
  <si>
    <t>Extra House Principal Pay</t>
  </si>
  <si>
    <t>Clothes for Ann</t>
  </si>
  <si>
    <t>Clothes for Allan</t>
  </si>
  <si>
    <t>Gifts</t>
  </si>
  <si>
    <t>Baby G Savings</t>
  </si>
  <si>
    <t>Google Cloud Servers</t>
  </si>
  <si>
    <t>Ann Debt</t>
  </si>
  <si>
    <t>Daily Eats</t>
  </si>
  <si>
    <t>Ann</t>
  </si>
  <si>
    <t>Allan</t>
  </si>
  <si>
    <t>G</t>
  </si>
  <si>
    <t>Breakfast</t>
  </si>
  <si>
    <t>Lunch</t>
  </si>
  <si>
    <t>Dinner</t>
  </si>
  <si>
    <t>Credit Card Minimum Payment</t>
  </si>
  <si>
    <t>House Principal Payment</t>
  </si>
  <si>
    <t>G Savings</t>
  </si>
  <si>
    <t>Investment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</si>
</sst>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\$#,##0.00;&quot;$(&quot;#,##0.00\)"/>
    <numFmt numFmtId="165" formatCode="\$#,##0.00000000000000"/>
    <numFmt numFmtId="166" formatCode="\$#,##0.0000000000000"/>
    <numFmt numFmtId="167" formatCode="\$#,##0"/>
    <numFmt numFmtId="168" formatCode="\$#,##0.00"/>
    <numFmt numFmtId="169" formatCode="\$#,##0.000000000000"/>
  </numFmts>
  <fonts count="8" x14ac:knownFonts="1"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9"/>
      <name val="Cambria"/>
      <family val="1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0" fontId="3" fillId="0" borderId="0" xfId="0" applyFont="1" applyAlignment="1">
      <alignment wrapText="1"/>
    </xf>
    <xf numFmtId="165" fontId="2" fillId="0" borderId="0" xfId="0" applyNumberFormat="1" applyFont="1" applyAlignment="1"/>
    <xf numFmtId="166" fontId="2" fillId="0" borderId="0" xfId="0" applyNumberFormat="1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/>
    <xf numFmtId="164" fontId="5" fillId="0" borderId="0" xfId="0" applyNumberFormat="1" applyFont="1" applyAlignment="1"/>
    <xf numFmtId="167" fontId="6" fillId="0" borderId="0" xfId="0" applyNumberFormat="1" applyFont="1" applyAlignment="1"/>
    <xf numFmtId="167" fontId="5" fillId="0" borderId="0" xfId="0" applyNumberFormat="1" applyFont="1" applyAlignment="1"/>
    <xf numFmtId="168" fontId="7" fillId="0" borderId="0" xfId="0" applyNumberFormat="1" applyFont="1" applyAlignment="1">
      <alignment wrapText="1"/>
    </xf>
    <xf numFmtId="167" fontId="4" fillId="0" borderId="0" xfId="0" applyNumberFormat="1" applyFont="1" applyAlignment="1">
      <alignment wrapText="1"/>
    </xf>
    <xf numFmtId="167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8" fontId="4" fillId="0" borderId="0" xfId="0" applyNumberFormat="1" applyFont="1" applyAlignment="1">
      <alignment wrapText="1"/>
    </xf>
    <xf numFmtId="16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/>
  </sheetViews>
  <sheetFormatPr baseColWidth="10" defaultColWidth="8.83203125" defaultRowHeight="13" x14ac:dyDescent="0.15"/>
  <sheetData>
    <row r="1" spans="2:16" ht="15" customHeight="1" x14ac:dyDescent="0.2">
      <c r="O1" s="1" t="s">
        <v>0</v>
      </c>
      <c r="P1" s="1">
        <v>46</v>
      </c>
    </row>
    <row r="2" spans="2:16" ht="15" customHeight="1" x14ac:dyDescent="0.2">
      <c r="O2" s="1" t="s">
        <v>1</v>
      </c>
      <c r="P2" s="1">
        <v>0.28000000000000003</v>
      </c>
    </row>
    <row r="3" spans="2:16" ht="15" customHeight="1" x14ac:dyDescent="0.2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2:16" ht="15" customHeight="1" x14ac:dyDescent="0.2">
      <c r="B4" s="1" t="s">
        <v>14</v>
      </c>
      <c r="C4" s="2">
        <v>80</v>
      </c>
      <c r="D4" s="2">
        <v>168</v>
      </c>
      <c r="E4" s="2">
        <v>176</v>
      </c>
      <c r="F4" s="2">
        <v>168</v>
      </c>
      <c r="G4" s="2">
        <v>184</v>
      </c>
      <c r="H4" s="2">
        <v>168</v>
      </c>
      <c r="I4" s="2">
        <v>168</v>
      </c>
      <c r="J4" s="2">
        <v>184</v>
      </c>
      <c r="K4" s="2">
        <v>176</v>
      </c>
      <c r="L4" s="2">
        <v>168</v>
      </c>
      <c r="M4" s="2">
        <v>176</v>
      </c>
      <c r="N4" s="2">
        <v>176</v>
      </c>
    </row>
    <row r="5" spans="2:16" ht="15" customHeight="1" x14ac:dyDescent="0.2">
      <c r="B5" s="1" t="s">
        <v>15</v>
      </c>
      <c r="C5" s="3">
        <v>6000</v>
      </c>
      <c r="D5" s="3">
        <v>6000</v>
      </c>
      <c r="E5" s="3">
        <v>6000</v>
      </c>
      <c r="F5" s="3">
        <v>6000</v>
      </c>
      <c r="G5" s="3">
        <v>6000</v>
      </c>
      <c r="H5" s="3">
        <v>6000</v>
      </c>
      <c r="I5" s="3">
        <v>6000</v>
      </c>
      <c r="J5" s="3">
        <v>6000</v>
      </c>
      <c r="K5" s="3">
        <v>6000</v>
      </c>
      <c r="L5" s="3">
        <v>6000</v>
      </c>
      <c r="M5" s="3">
        <v>6000</v>
      </c>
      <c r="N5" s="3">
        <v>6000</v>
      </c>
      <c r="O5" s="4">
        <f>SUM(C5:N5)</f>
        <v>72000</v>
      </c>
    </row>
    <row r="6" spans="2:16" ht="15" customHeight="1" x14ac:dyDescent="0.2">
      <c r="B6" s="1" t="s">
        <v>16</v>
      </c>
      <c r="C6" s="3">
        <f>C5*P2</f>
        <v>1680.0000000000002</v>
      </c>
      <c r="D6" s="3">
        <f>D5*P2</f>
        <v>1680.0000000000002</v>
      </c>
      <c r="E6" s="3">
        <f>E5*P2</f>
        <v>1680.0000000000002</v>
      </c>
      <c r="F6" s="3">
        <f>F5*P2</f>
        <v>1680.0000000000002</v>
      </c>
      <c r="G6" s="3">
        <f>G5*P2</f>
        <v>1680.0000000000002</v>
      </c>
      <c r="H6" s="3">
        <f>H5*P2</f>
        <v>1680.0000000000002</v>
      </c>
      <c r="I6" s="3">
        <f>I5*P2</f>
        <v>1680.0000000000002</v>
      </c>
      <c r="J6" s="3">
        <f>J5*P2</f>
        <v>1680.0000000000002</v>
      </c>
      <c r="K6" s="3">
        <f>K5*P2</f>
        <v>1680.0000000000002</v>
      </c>
      <c r="L6" s="3">
        <f>L5*P2</f>
        <v>1680.0000000000002</v>
      </c>
      <c r="M6" s="3">
        <f>M5*P2</f>
        <v>1680.0000000000002</v>
      </c>
      <c r="N6" s="3">
        <f>N5*P2</f>
        <v>1680.0000000000002</v>
      </c>
      <c r="O6" s="4">
        <f>SUM(C6:N6)</f>
        <v>20160.000000000004</v>
      </c>
    </row>
    <row r="7" spans="2:16" ht="15" customHeight="1" x14ac:dyDescent="0.2">
      <c r="B7" s="1" t="s">
        <v>17</v>
      </c>
      <c r="C7" s="3">
        <f t="shared" ref="C7:N7" si="0">C5-C6</f>
        <v>4320</v>
      </c>
      <c r="D7" s="3">
        <f t="shared" si="0"/>
        <v>4320</v>
      </c>
      <c r="E7" s="3">
        <f t="shared" si="0"/>
        <v>4320</v>
      </c>
      <c r="F7" s="3">
        <f t="shared" si="0"/>
        <v>4320</v>
      </c>
      <c r="G7" s="3">
        <f t="shared" si="0"/>
        <v>4320</v>
      </c>
      <c r="H7" s="3">
        <f t="shared" si="0"/>
        <v>4320</v>
      </c>
      <c r="I7" s="3">
        <f t="shared" si="0"/>
        <v>4320</v>
      </c>
      <c r="J7" s="3">
        <f t="shared" si="0"/>
        <v>4320</v>
      </c>
      <c r="K7" s="3">
        <f t="shared" si="0"/>
        <v>4320</v>
      </c>
      <c r="L7" s="3">
        <f t="shared" si="0"/>
        <v>4320</v>
      </c>
      <c r="M7" s="3">
        <f t="shared" si="0"/>
        <v>4320</v>
      </c>
      <c r="N7" s="3">
        <f t="shared" si="0"/>
        <v>4320</v>
      </c>
      <c r="O7" s="4">
        <f>SUM(C7:N7)</f>
        <v>51840</v>
      </c>
    </row>
    <row r="9" spans="2:16" ht="15" customHeight="1" x14ac:dyDescent="0.2">
      <c r="B9" s="1" t="s">
        <v>18</v>
      </c>
    </row>
    <row r="11" spans="2:16" ht="15" customHeight="1" x14ac:dyDescent="0.2">
      <c r="B11" s="1" t="s">
        <v>19</v>
      </c>
      <c r="C11" s="3">
        <v>150</v>
      </c>
      <c r="D11" s="3">
        <v>150</v>
      </c>
      <c r="E11" s="3">
        <v>150</v>
      </c>
      <c r="F11" s="3">
        <v>150</v>
      </c>
      <c r="G11" s="3">
        <v>150</v>
      </c>
      <c r="H11" s="3">
        <v>150</v>
      </c>
      <c r="I11" s="3">
        <v>150</v>
      </c>
      <c r="J11" s="3">
        <v>150</v>
      </c>
      <c r="K11" s="3">
        <v>150</v>
      </c>
      <c r="L11" s="3">
        <v>150</v>
      </c>
      <c r="M11" s="3">
        <v>150</v>
      </c>
      <c r="N11" s="3">
        <v>150</v>
      </c>
      <c r="O11" s="4">
        <f t="shared" ref="O11:O30" si="1">SUM(C11:N11)</f>
        <v>1800</v>
      </c>
    </row>
    <row r="12" spans="2:16" ht="15" customHeight="1" x14ac:dyDescent="0.2">
      <c r="B12" s="1" t="s">
        <v>20</v>
      </c>
      <c r="C12" s="5">
        <v>250</v>
      </c>
      <c r="D12" s="3">
        <v>250</v>
      </c>
      <c r="E12" s="3">
        <v>250</v>
      </c>
      <c r="F12" s="3">
        <v>250</v>
      </c>
      <c r="G12" s="3">
        <v>250</v>
      </c>
      <c r="H12" s="3">
        <v>250</v>
      </c>
      <c r="I12" s="3">
        <v>250</v>
      </c>
      <c r="J12" s="3">
        <v>250</v>
      </c>
      <c r="K12" s="3">
        <v>250</v>
      </c>
      <c r="L12" s="3">
        <v>250</v>
      </c>
      <c r="M12" s="3">
        <v>250</v>
      </c>
      <c r="N12" s="3">
        <v>250</v>
      </c>
      <c r="O12" s="4">
        <f t="shared" si="1"/>
        <v>3000</v>
      </c>
    </row>
    <row r="13" spans="2:16" ht="15" customHeight="1" x14ac:dyDescent="0.2">
      <c r="B13" s="1" t="s">
        <v>21</v>
      </c>
      <c r="C13" s="3">
        <v>650</v>
      </c>
      <c r="D13" s="3">
        <v>650</v>
      </c>
      <c r="E13" s="3">
        <v>650</v>
      </c>
      <c r="F13" s="3">
        <v>650</v>
      </c>
      <c r="G13" s="3">
        <v>650</v>
      </c>
      <c r="H13" s="3">
        <v>650</v>
      </c>
      <c r="I13" s="3">
        <v>650</v>
      </c>
      <c r="J13" s="3">
        <v>650</v>
      </c>
      <c r="K13" s="3">
        <v>650</v>
      </c>
      <c r="L13" s="3">
        <v>650</v>
      </c>
      <c r="M13" s="3">
        <v>650</v>
      </c>
      <c r="N13" s="3">
        <v>650</v>
      </c>
      <c r="O13" s="4">
        <f t="shared" si="1"/>
        <v>7800</v>
      </c>
    </row>
    <row r="14" spans="2:16" ht="15" customHeight="1" x14ac:dyDescent="0.2">
      <c r="B14" s="1" t="s">
        <v>22</v>
      </c>
      <c r="C14" s="3">
        <v>170</v>
      </c>
      <c r="D14" s="3">
        <v>170</v>
      </c>
      <c r="E14" s="3">
        <v>170</v>
      </c>
      <c r="F14" s="3">
        <v>170</v>
      </c>
      <c r="G14" s="3">
        <v>170</v>
      </c>
      <c r="H14" s="3">
        <v>170</v>
      </c>
      <c r="I14" s="3">
        <v>170</v>
      </c>
      <c r="J14" s="3">
        <v>170</v>
      </c>
      <c r="K14" s="3">
        <v>170</v>
      </c>
      <c r="L14" s="3">
        <v>170</v>
      </c>
      <c r="M14" s="3">
        <v>170</v>
      </c>
      <c r="N14" s="3">
        <v>170</v>
      </c>
      <c r="O14" s="4">
        <f t="shared" si="1"/>
        <v>2040</v>
      </c>
    </row>
    <row r="15" spans="2:16" ht="15" customHeight="1" x14ac:dyDescent="0.2">
      <c r="B15" s="1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100</v>
      </c>
      <c r="M15" s="3">
        <v>100</v>
      </c>
      <c r="N15" s="3">
        <v>100</v>
      </c>
      <c r="O15" s="4">
        <f t="shared" si="1"/>
        <v>1200</v>
      </c>
    </row>
    <row r="16" spans="2:16" ht="15" customHeight="1" x14ac:dyDescent="0.2">
      <c r="B16" s="1" t="s">
        <v>24</v>
      </c>
      <c r="C16" s="3">
        <v>25</v>
      </c>
      <c r="D16" s="3">
        <v>25</v>
      </c>
      <c r="E16" s="3">
        <v>25</v>
      </c>
      <c r="F16" s="3">
        <v>25</v>
      </c>
      <c r="G16" s="3">
        <v>25</v>
      </c>
      <c r="H16" s="3">
        <v>25</v>
      </c>
      <c r="I16" s="3">
        <v>25</v>
      </c>
      <c r="J16" s="3">
        <v>25</v>
      </c>
      <c r="K16" s="3">
        <v>25</v>
      </c>
      <c r="L16" s="3">
        <v>25</v>
      </c>
      <c r="M16" s="3">
        <v>25</v>
      </c>
      <c r="N16" s="3">
        <v>25</v>
      </c>
      <c r="O16" s="4">
        <f t="shared" si="1"/>
        <v>300</v>
      </c>
    </row>
    <row r="17" spans="2:15" ht="15" customHeight="1" x14ac:dyDescent="0.2">
      <c r="B17" s="1" t="s">
        <v>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4">
        <f t="shared" si="1"/>
        <v>0</v>
      </c>
    </row>
    <row r="18" spans="2:15" ht="15" customHeight="1" x14ac:dyDescent="0.2">
      <c r="B18" s="1" t="s">
        <v>26</v>
      </c>
      <c r="C18" s="3">
        <v>400</v>
      </c>
      <c r="D18" s="3">
        <v>400</v>
      </c>
      <c r="E18" s="3">
        <v>400</v>
      </c>
      <c r="F18" s="3">
        <v>400</v>
      </c>
      <c r="G18" s="3">
        <v>400</v>
      </c>
      <c r="H18" s="3">
        <v>400</v>
      </c>
      <c r="I18" s="3">
        <v>400</v>
      </c>
      <c r="J18" s="3">
        <v>400</v>
      </c>
      <c r="K18" s="3">
        <v>400</v>
      </c>
      <c r="L18" s="3">
        <v>400</v>
      </c>
      <c r="M18" s="3">
        <v>400</v>
      </c>
      <c r="N18" s="3">
        <v>400</v>
      </c>
      <c r="O18" s="4">
        <f t="shared" si="1"/>
        <v>4800</v>
      </c>
    </row>
    <row r="19" spans="2:15" ht="15" customHeight="1" x14ac:dyDescent="0.2">
      <c r="B19" s="1" t="s">
        <v>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4">
        <f t="shared" si="1"/>
        <v>0</v>
      </c>
    </row>
    <row r="20" spans="2:15" ht="15" customHeight="1" x14ac:dyDescent="0.2">
      <c r="B20" s="1" t="s">
        <v>28</v>
      </c>
      <c r="C20" s="3">
        <v>650</v>
      </c>
      <c r="D20" s="3">
        <v>650</v>
      </c>
      <c r="E20" s="3">
        <v>650</v>
      </c>
      <c r="F20" s="3">
        <v>650</v>
      </c>
      <c r="G20" s="3">
        <v>650</v>
      </c>
      <c r="H20" s="3">
        <v>650</v>
      </c>
      <c r="I20" s="3">
        <v>650</v>
      </c>
      <c r="J20" s="3">
        <v>650</v>
      </c>
      <c r="K20" s="3">
        <v>650</v>
      </c>
      <c r="L20" s="3">
        <v>650</v>
      </c>
      <c r="M20" s="3">
        <v>650</v>
      </c>
      <c r="N20" s="3">
        <v>650</v>
      </c>
      <c r="O20" s="4">
        <f t="shared" si="1"/>
        <v>7800</v>
      </c>
    </row>
    <row r="21" spans="2:15" ht="15" customHeight="1" x14ac:dyDescent="0.2">
      <c r="B21" s="1" t="s">
        <v>29</v>
      </c>
      <c r="C21" s="3">
        <v>25</v>
      </c>
      <c r="D21" s="3">
        <v>25</v>
      </c>
      <c r="E21" s="3">
        <v>25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  <c r="K21" s="3">
        <v>25</v>
      </c>
      <c r="L21" s="3">
        <v>25</v>
      </c>
      <c r="M21" s="3">
        <v>25</v>
      </c>
      <c r="N21" s="3">
        <v>25</v>
      </c>
      <c r="O21" s="4">
        <f t="shared" si="1"/>
        <v>300</v>
      </c>
    </row>
    <row r="22" spans="2:15" ht="15" customHeight="1" x14ac:dyDescent="0.2">
      <c r="B22" s="1" t="s">
        <v>30</v>
      </c>
      <c r="C22" s="3">
        <v>170</v>
      </c>
      <c r="D22" s="3">
        <v>170</v>
      </c>
      <c r="E22" s="3">
        <v>170</v>
      </c>
      <c r="F22" s="3">
        <v>170</v>
      </c>
      <c r="G22" s="3">
        <v>170</v>
      </c>
      <c r="H22" s="3">
        <v>170</v>
      </c>
      <c r="I22" s="3">
        <v>170</v>
      </c>
      <c r="J22" s="3">
        <v>170</v>
      </c>
      <c r="K22" s="3">
        <v>170</v>
      </c>
      <c r="L22" s="3">
        <v>170</v>
      </c>
      <c r="M22" s="3">
        <v>170</v>
      </c>
      <c r="N22" s="3">
        <v>170</v>
      </c>
      <c r="O22" s="4">
        <f t="shared" si="1"/>
        <v>2040</v>
      </c>
    </row>
    <row r="23" spans="2:15" ht="15" customHeight="1" x14ac:dyDescent="0.2">
      <c r="B23" s="1" t="s">
        <v>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4">
        <f t="shared" si="1"/>
        <v>0</v>
      </c>
    </row>
    <row r="24" spans="2:15" ht="15" customHeight="1" x14ac:dyDescent="0.2">
      <c r="B24" s="1" t="s">
        <v>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4">
        <f t="shared" si="1"/>
        <v>0</v>
      </c>
    </row>
    <row r="25" spans="2:15" ht="15" customHeight="1" x14ac:dyDescent="0.2">
      <c r="B25" s="1" t="s">
        <v>33</v>
      </c>
      <c r="C25" s="3">
        <v>10</v>
      </c>
      <c r="D25" s="3">
        <v>10</v>
      </c>
      <c r="E25" s="3">
        <v>10</v>
      </c>
      <c r="F25" s="3">
        <v>10</v>
      </c>
      <c r="G25" s="3">
        <v>10</v>
      </c>
      <c r="H25" s="3">
        <v>10</v>
      </c>
      <c r="I25" s="3">
        <v>10</v>
      </c>
      <c r="J25" s="3">
        <v>10</v>
      </c>
      <c r="K25" s="3">
        <v>10</v>
      </c>
      <c r="L25" s="3">
        <v>10</v>
      </c>
      <c r="M25" s="3">
        <v>10</v>
      </c>
      <c r="N25" s="3">
        <v>10</v>
      </c>
      <c r="O25" s="4">
        <f t="shared" si="1"/>
        <v>120</v>
      </c>
    </row>
    <row r="26" spans="2:15" ht="15" customHeight="1" x14ac:dyDescent="0.2">
      <c r="B26" s="1" t="s">
        <v>34</v>
      </c>
      <c r="C26" s="3">
        <v>100</v>
      </c>
      <c r="D26" s="3">
        <v>100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100</v>
      </c>
      <c r="L26" s="3">
        <v>100</v>
      </c>
      <c r="M26" s="3">
        <v>100</v>
      </c>
      <c r="N26" s="3">
        <v>100</v>
      </c>
      <c r="O26" s="4">
        <f t="shared" si="1"/>
        <v>1200</v>
      </c>
    </row>
    <row r="27" spans="2:15" ht="15" customHeight="1" x14ac:dyDescent="0.2">
      <c r="B27" s="1" t="s">
        <v>35</v>
      </c>
      <c r="C27" s="3">
        <v>70</v>
      </c>
      <c r="D27" s="3">
        <v>70</v>
      </c>
      <c r="E27" s="3">
        <v>70</v>
      </c>
      <c r="F27" s="3">
        <v>70</v>
      </c>
      <c r="G27" s="3">
        <v>70</v>
      </c>
      <c r="H27" s="3">
        <v>70</v>
      </c>
      <c r="I27" s="3">
        <v>70</v>
      </c>
      <c r="J27" s="3">
        <v>70</v>
      </c>
      <c r="K27" s="3">
        <v>70</v>
      </c>
      <c r="L27" s="3">
        <v>70</v>
      </c>
      <c r="M27" s="3">
        <v>70</v>
      </c>
      <c r="N27" s="3">
        <v>70</v>
      </c>
      <c r="O27" s="4">
        <f t="shared" si="1"/>
        <v>840</v>
      </c>
    </row>
    <row r="28" spans="2:15" ht="15" customHeight="1" x14ac:dyDescent="0.2">
      <c r="B28" s="1" t="s">
        <v>36</v>
      </c>
      <c r="C28" s="3">
        <v>450</v>
      </c>
      <c r="D28" s="3">
        <v>450</v>
      </c>
      <c r="E28" s="3">
        <v>450</v>
      </c>
      <c r="F28" s="3">
        <v>450</v>
      </c>
      <c r="G28" s="3">
        <v>450</v>
      </c>
      <c r="H28" s="3">
        <v>450</v>
      </c>
      <c r="I28" s="3">
        <v>450</v>
      </c>
      <c r="J28" s="3">
        <v>450</v>
      </c>
      <c r="K28" s="3">
        <v>450</v>
      </c>
      <c r="L28" s="3">
        <v>450</v>
      </c>
      <c r="M28" s="3">
        <v>450</v>
      </c>
      <c r="N28" s="3">
        <v>450</v>
      </c>
      <c r="O28" s="4">
        <f t="shared" si="1"/>
        <v>5400</v>
      </c>
    </row>
    <row r="29" spans="2:15" ht="15" customHeight="1" x14ac:dyDescent="0.2">
      <c r="B29" s="1" t="s">
        <v>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4">
        <f t="shared" si="1"/>
        <v>0</v>
      </c>
    </row>
    <row r="30" spans="2:15" ht="15" customHeight="1" x14ac:dyDescent="0.2">
      <c r="B30" s="1" t="s">
        <v>38</v>
      </c>
      <c r="C30" s="3">
        <v>75</v>
      </c>
      <c r="D30" s="3">
        <v>75</v>
      </c>
      <c r="E30" s="3">
        <v>75</v>
      </c>
      <c r="F30" s="3">
        <v>75</v>
      </c>
      <c r="G30" s="3">
        <v>75</v>
      </c>
      <c r="H30" s="3">
        <v>75</v>
      </c>
      <c r="I30" s="3">
        <v>75</v>
      </c>
      <c r="J30" s="3">
        <v>75</v>
      </c>
      <c r="K30" s="3">
        <v>75</v>
      </c>
      <c r="L30" s="3">
        <v>75</v>
      </c>
      <c r="M30" s="3">
        <v>75</v>
      </c>
      <c r="N30" s="3">
        <v>75</v>
      </c>
      <c r="O30" s="4">
        <f t="shared" si="1"/>
        <v>900</v>
      </c>
    </row>
    <row r="32" spans="2:15" ht="15" customHeight="1" x14ac:dyDescent="0.2">
      <c r="B32" s="1" t="s">
        <v>39</v>
      </c>
      <c r="C32" s="3">
        <f>SUM(C11:C30)</f>
        <v>3295</v>
      </c>
      <c r="D32" s="3">
        <f t="shared" ref="D32:N32" si="2">SUM(D11:D31)</f>
        <v>3295</v>
      </c>
      <c r="E32" s="3">
        <f t="shared" si="2"/>
        <v>3295</v>
      </c>
      <c r="F32" s="3">
        <f t="shared" si="2"/>
        <v>3295</v>
      </c>
      <c r="G32" s="3">
        <f t="shared" si="2"/>
        <v>3295</v>
      </c>
      <c r="H32" s="3">
        <f t="shared" si="2"/>
        <v>3295</v>
      </c>
      <c r="I32" s="3">
        <f t="shared" si="2"/>
        <v>3295</v>
      </c>
      <c r="J32" s="3">
        <f t="shared" si="2"/>
        <v>3295</v>
      </c>
      <c r="K32" s="3">
        <f t="shared" si="2"/>
        <v>3295</v>
      </c>
      <c r="L32" s="3">
        <f t="shared" si="2"/>
        <v>3295</v>
      </c>
      <c r="M32" s="3">
        <f t="shared" si="2"/>
        <v>3295</v>
      </c>
      <c r="N32" s="3">
        <f t="shared" si="2"/>
        <v>3295</v>
      </c>
      <c r="O32" s="4">
        <f>SUM(C32:N32)</f>
        <v>39540</v>
      </c>
    </row>
    <row r="34" spans="2:15" ht="15" customHeight="1" x14ac:dyDescent="0.2">
      <c r="C34" s="3">
        <f t="shared" ref="C34:N34" si="3">C7-C32</f>
        <v>1025</v>
      </c>
      <c r="D34" s="3">
        <f t="shared" si="3"/>
        <v>1025</v>
      </c>
      <c r="E34" s="3">
        <f t="shared" si="3"/>
        <v>1025</v>
      </c>
      <c r="F34" s="3">
        <f t="shared" si="3"/>
        <v>1025</v>
      </c>
      <c r="G34" s="3">
        <f t="shared" si="3"/>
        <v>1025</v>
      </c>
      <c r="H34" s="3">
        <f t="shared" si="3"/>
        <v>1025</v>
      </c>
      <c r="I34" s="3">
        <f t="shared" si="3"/>
        <v>1025</v>
      </c>
      <c r="J34" s="3">
        <f t="shared" si="3"/>
        <v>1025</v>
      </c>
      <c r="K34" s="3">
        <f t="shared" si="3"/>
        <v>1025</v>
      </c>
      <c r="L34" s="3">
        <f t="shared" si="3"/>
        <v>1025</v>
      </c>
      <c r="M34" s="3">
        <f t="shared" si="3"/>
        <v>1025</v>
      </c>
      <c r="N34" s="3">
        <f t="shared" si="3"/>
        <v>1025</v>
      </c>
      <c r="O34" s="4">
        <f>SUM(C34:N34)</f>
        <v>12300</v>
      </c>
    </row>
    <row r="36" spans="2:15" ht="15" customHeight="1" x14ac:dyDescent="0.2">
      <c r="N36" s="1" t="s">
        <v>40</v>
      </c>
      <c r="O36" s="4">
        <f>O34/12</f>
        <v>1025</v>
      </c>
    </row>
    <row r="38" spans="2:15" ht="15" customHeight="1" x14ac:dyDescent="0.2">
      <c r="B38" s="1" t="s">
        <v>41</v>
      </c>
    </row>
    <row r="40" spans="2:15" ht="15" customHeight="1" x14ac:dyDescent="0.2">
      <c r="B40" s="1" t="s">
        <v>16</v>
      </c>
      <c r="C40" s="3">
        <v>922</v>
      </c>
      <c r="D40" s="3">
        <v>922</v>
      </c>
      <c r="E40" s="3">
        <v>922</v>
      </c>
      <c r="F40" s="3">
        <v>922</v>
      </c>
      <c r="G40" s="3">
        <v>922</v>
      </c>
      <c r="H40" s="3">
        <v>922</v>
      </c>
      <c r="I40" s="3">
        <v>922</v>
      </c>
      <c r="J40" s="3">
        <v>922</v>
      </c>
      <c r="K40" s="3">
        <v>922</v>
      </c>
      <c r="L40" s="3">
        <v>922</v>
      </c>
      <c r="M40" s="3">
        <v>922</v>
      </c>
      <c r="N40" s="3">
        <v>922</v>
      </c>
      <c r="O40" s="4">
        <f>SUM(C40:N40)</f>
        <v>11064</v>
      </c>
    </row>
    <row r="42" spans="2:15" ht="15" customHeight="1" x14ac:dyDescent="0.2">
      <c r="B42" s="1" t="s">
        <v>42</v>
      </c>
      <c r="C42" s="4">
        <f t="shared" ref="C42:N42" si="4">SUM(C40:C41)</f>
        <v>922</v>
      </c>
      <c r="D42" s="4">
        <f t="shared" si="4"/>
        <v>922</v>
      </c>
      <c r="E42" s="4">
        <f t="shared" si="4"/>
        <v>922</v>
      </c>
      <c r="F42" s="4">
        <f t="shared" si="4"/>
        <v>922</v>
      </c>
      <c r="G42" s="4">
        <f t="shared" si="4"/>
        <v>922</v>
      </c>
      <c r="H42" s="4">
        <f t="shared" si="4"/>
        <v>922</v>
      </c>
      <c r="I42" s="4">
        <f t="shared" si="4"/>
        <v>922</v>
      </c>
      <c r="J42" s="4">
        <f t="shared" si="4"/>
        <v>922</v>
      </c>
      <c r="K42" s="4">
        <f t="shared" si="4"/>
        <v>922</v>
      </c>
      <c r="L42" s="4">
        <f t="shared" si="4"/>
        <v>922</v>
      </c>
      <c r="M42" s="4">
        <f t="shared" si="4"/>
        <v>922</v>
      </c>
      <c r="N42" s="4">
        <f t="shared" si="4"/>
        <v>922</v>
      </c>
      <c r="O42" s="4">
        <f>SUM(O40)</f>
        <v>11064</v>
      </c>
    </row>
    <row r="44" spans="2:15" ht="15" customHeight="1" x14ac:dyDescent="0.2">
      <c r="B44" s="1" t="s">
        <v>43</v>
      </c>
      <c r="C44" s="4">
        <f t="shared" ref="C44:N44" si="5">C34-C42</f>
        <v>103</v>
      </c>
      <c r="D44" s="4">
        <f t="shared" si="5"/>
        <v>103</v>
      </c>
      <c r="E44" s="4">
        <f t="shared" si="5"/>
        <v>103</v>
      </c>
      <c r="F44" s="4">
        <f t="shared" si="5"/>
        <v>103</v>
      </c>
      <c r="G44" s="4">
        <f t="shared" si="5"/>
        <v>103</v>
      </c>
      <c r="H44" s="4">
        <f t="shared" si="5"/>
        <v>103</v>
      </c>
      <c r="I44" s="4">
        <f t="shared" si="5"/>
        <v>103</v>
      </c>
      <c r="J44" s="4">
        <f t="shared" si="5"/>
        <v>103</v>
      </c>
      <c r="K44" s="4">
        <f t="shared" si="5"/>
        <v>103</v>
      </c>
      <c r="L44" s="4">
        <f t="shared" si="5"/>
        <v>103</v>
      </c>
      <c r="M44" s="4">
        <f t="shared" si="5"/>
        <v>103</v>
      </c>
      <c r="N44" s="4">
        <f t="shared" si="5"/>
        <v>103</v>
      </c>
      <c r="O44" s="4">
        <f>SUM(C44:N44)</f>
        <v>1236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/>
  </sheetViews>
  <sheetFormatPr baseColWidth="10" defaultColWidth="8.83203125" defaultRowHeight="13" x14ac:dyDescent="0.15"/>
  <sheetData>
    <row r="1" spans="2:8" ht="15" customHeight="1" x14ac:dyDescent="0.2">
      <c r="D1" s="1" t="s">
        <v>44</v>
      </c>
      <c r="E1" s="1" t="s">
        <v>45</v>
      </c>
    </row>
    <row r="2" spans="2:8" ht="15" customHeight="1" x14ac:dyDescent="0.2">
      <c r="B2" s="1" t="s">
        <v>16</v>
      </c>
      <c r="C2" s="3">
        <v>61000</v>
      </c>
      <c r="D2" s="3">
        <v>20000</v>
      </c>
      <c r="E2" s="3">
        <v>200</v>
      </c>
      <c r="G2" s="2" t="s">
        <v>46</v>
      </c>
    </row>
    <row r="3" spans="2:8" ht="15" customHeight="1" x14ac:dyDescent="0.2">
      <c r="B3" s="1" t="s">
        <v>47</v>
      </c>
      <c r="C3" s="3">
        <v>15500</v>
      </c>
      <c r="D3" s="3">
        <v>15500</v>
      </c>
      <c r="E3" s="3">
        <v>380</v>
      </c>
      <c r="G3" s="3">
        <v>19810</v>
      </c>
    </row>
    <row r="4" spans="2:8" ht="15" customHeight="1" x14ac:dyDescent="0.2">
      <c r="B4" s="1" t="s">
        <v>48</v>
      </c>
      <c r="C4" s="3">
        <v>15000</v>
      </c>
      <c r="D4" s="3">
        <v>15000</v>
      </c>
      <c r="E4" s="3">
        <v>400</v>
      </c>
      <c r="G4" s="2" t="s">
        <v>49</v>
      </c>
    </row>
    <row r="5" spans="2:8" ht="15" customHeight="1" x14ac:dyDescent="0.2">
      <c r="G5" s="6">
        <f>D6/G3</f>
        <v>2.5492175668854116</v>
      </c>
      <c r="H5" s="7">
        <f>G5*12</f>
        <v>30.590610802624937</v>
      </c>
    </row>
    <row r="6" spans="2:8" ht="15" customHeight="1" x14ac:dyDescent="0.2">
      <c r="C6" s="3">
        <f>SUM(C2:C4)</f>
        <v>91500</v>
      </c>
      <c r="D6" s="3">
        <f>SUM(D2:D5)</f>
        <v>50500</v>
      </c>
      <c r="E6" s="3">
        <f>SUM(E2:E5)</f>
        <v>980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selection sqref="A1:XFD1048576"/>
    </sheetView>
  </sheetViews>
  <sheetFormatPr baseColWidth="10" defaultColWidth="8.83203125" defaultRowHeight="13" x14ac:dyDescent="0.15"/>
  <cols>
    <col min="2" max="2" width="23.1640625" customWidth="1"/>
  </cols>
  <sheetData>
    <row r="1" spans="1:16" ht="15" customHeight="1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 t="s">
        <v>0</v>
      </c>
      <c r="P1" s="9">
        <v>75</v>
      </c>
    </row>
    <row r="2" spans="1:16" ht="15" customHeight="1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 t="s">
        <v>1</v>
      </c>
      <c r="P2" s="9">
        <v>0.25</v>
      </c>
    </row>
    <row r="3" spans="1:16" ht="15" customHeight="1" x14ac:dyDescent="0.15">
      <c r="A3" s="8"/>
      <c r="B3" s="8"/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8"/>
      <c r="P3" s="8"/>
    </row>
    <row r="4" spans="1:16" ht="15" customHeight="1" x14ac:dyDescent="0.15">
      <c r="A4" s="8"/>
      <c r="B4" s="9" t="s">
        <v>14</v>
      </c>
      <c r="C4" s="10">
        <v>176</v>
      </c>
      <c r="D4" s="10">
        <v>160</v>
      </c>
      <c r="E4" s="10">
        <v>176</v>
      </c>
      <c r="F4" s="10">
        <v>176</v>
      </c>
      <c r="G4" s="10">
        <v>168</v>
      </c>
      <c r="H4" s="10">
        <v>176</v>
      </c>
      <c r="I4" s="10">
        <v>184</v>
      </c>
      <c r="J4" s="10">
        <v>168</v>
      </c>
      <c r="K4" s="10">
        <v>176</v>
      </c>
      <c r="L4" s="10">
        <v>176</v>
      </c>
      <c r="M4" s="10">
        <v>168</v>
      </c>
      <c r="N4" s="10">
        <v>184</v>
      </c>
      <c r="O4" s="8">
        <f>SUM(C4:N4)</f>
        <v>2088</v>
      </c>
      <c r="P4" s="8"/>
    </row>
    <row r="5" spans="1:16" ht="15" customHeight="1" x14ac:dyDescent="0.15">
      <c r="A5" s="8"/>
      <c r="B5" s="9" t="s">
        <v>50</v>
      </c>
      <c r="C5" s="11">
        <f t="shared" ref="C5:N5" si="0">C4*$P$1</f>
        <v>13200</v>
      </c>
      <c r="D5" s="11">
        <f t="shared" si="0"/>
        <v>12000</v>
      </c>
      <c r="E5" s="11">
        <f t="shared" si="0"/>
        <v>13200</v>
      </c>
      <c r="F5" s="11">
        <f t="shared" si="0"/>
        <v>13200</v>
      </c>
      <c r="G5" s="11">
        <f t="shared" si="0"/>
        <v>12600</v>
      </c>
      <c r="H5" s="11">
        <f t="shared" si="0"/>
        <v>13200</v>
      </c>
      <c r="I5" s="11">
        <f t="shared" si="0"/>
        <v>13800</v>
      </c>
      <c r="J5" s="11">
        <f t="shared" si="0"/>
        <v>12600</v>
      </c>
      <c r="K5" s="11">
        <f t="shared" si="0"/>
        <v>13200</v>
      </c>
      <c r="L5" s="11">
        <f t="shared" si="0"/>
        <v>13200</v>
      </c>
      <c r="M5" s="11">
        <f t="shared" si="0"/>
        <v>12600</v>
      </c>
      <c r="N5" s="11">
        <f t="shared" si="0"/>
        <v>13800</v>
      </c>
      <c r="O5" s="12">
        <f>SUM(C5:N5)</f>
        <v>156600</v>
      </c>
      <c r="P5" s="8"/>
    </row>
    <row r="6" spans="1:16" ht="15" customHeight="1" x14ac:dyDescent="0.15">
      <c r="A6" s="8"/>
      <c r="B6" s="9" t="s">
        <v>51</v>
      </c>
      <c r="C6" s="11">
        <v>4100</v>
      </c>
      <c r="D6" s="11">
        <v>4100</v>
      </c>
      <c r="E6" s="11">
        <v>4100</v>
      </c>
      <c r="F6" s="11">
        <v>4100</v>
      </c>
      <c r="G6" s="11">
        <v>4100</v>
      </c>
      <c r="H6" s="11">
        <v>4100</v>
      </c>
      <c r="I6" s="11">
        <v>4100</v>
      </c>
      <c r="J6" s="11">
        <v>4100</v>
      </c>
      <c r="K6" s="11">
        <v>4100</v>
      </c>
      <c r="L6" s="11">
        <v>4100</v>
      </c>
      <c r="M6" s="11">
        <v>4100</v>
      </c>
      <c r="N6" s="11">
        <v>4100</v>
      </c>
      <c r="O6" s="12">
        <f>SUM(C6:N6)</f>
        <v>49200</v>
      </c>
      <c r="P6" s="8"/>
    </row>
    <row r="7" spans="1:16" ht="15" customHeight="1" x14ac:dyDescent="0.15">
      <c r="A7" s="8"/>
      <c r="B7" s="9" t="s">
        <v>16</v>
      </c>
      <c r="C7" s="11">
        <f>(C5+C6)*P2</f>
        <v>4325</v>
      </c>
      <c r="D7" s="11">
        <f>(D5+D6)*P2</f>
        <v>4025</v>
      </c>
      <c r="E7" s="11">
        <f>(E5+E6)*P2</f>
        <v>4325</v>
      </c>
      <c r="F7" s="11">
        <f>(F5+F6)*P2</f>
        <v>4325</v>
      </c>
      <c r="G7" s="11">
        <f>(G5+G6)*P2</f>
        <v>4175</v>
      </c>
      <c r="H7" s="11">
        <f>(H5+H6)*P2</f>
        <v>4325</v>
      </c>
      <c r="I7" s="11">
        <f>(I5+I6)*P2</f>
        <v>4475</v>
      </c>
      <c r="J7" s="11">
        <f>(J5+J6)*P2</f>
        <v>4175</v>
      </c>
      <c r="K7" s="11">
        <f>(K5+K6)*P2</f>
        <v>4325</v>
      </c>
      <c r="L7" s="11">
        <f>(L5+L6)*P2</f>
        <v>4325</v>
      </c>
      <c r="M7" s="11">
        <f>(M5+M6)*P2</f>
        <v>4175</v>
      </c>
      <c r="N7" s="11">
        <f>(N5+N6)*P2</f>
        <v>4475</v>
      </c>
      <c r="O7" s="12">
        <f>SUM(C7:N7)</f>
        <v>51450</v>
      </c>
      <c r="P7" s="8"/>
    </row>
    <row r="8" spans="1:16" ht="15" customHeight="1" x14ac:dyDescent="0.15">
      <c r="A8" s="8"/>
      <c r="B8" s="9" t="s">
        <v>17</v>
      </c>
      <c r="C8" s="11">
        <f t="shared" ref="C8:N8" si="1">C5+C6-C7</f>
        <v>12975</v>
      </c>
      <c r="D8" s="11">
        <f t="shared" si="1"/>
        <v>12075</v>
      </c>
      <c r="E8" s="11">
        <f t="shared" si="1"/>
        <v>12975</v>
      </c>
      <c r="F8" s="11">
        <f t="shared" si="1"/>
        <v>12975</v>
      </c>
      <c r="G8" s="11">
        <f t="shared" si="1"/>
        <v>12525</v>
      </c>
      <c r="H8" s="11">
        <f t="shared" si="1"/>
        <v>12975</v>
      </c>
      <c r="I8" s="11">
        <f t="shared" si="1"/>
        <v>13425</v>
      </c>
      <c r="J8" s="11">
        <f t="shared" si="1"/>
        <v>12525</v>
      </c>
      <c r="K8" s="11">
        <f t="shared" si="1"/>
        <v>12975</v>
      </c>
      <c r="L8" s="11">
        <f t="shared" si="1"/>
        <v>12975</v>
      </c>
      <c r="M8" s="11">
        <f t="shared" si="1"/>
        <v>12525</v>
      </c>
      <c r="N8" s="11">
        <f t="shared" si="1"/>
        <v>13425</v>
      </c>
      <c r="O8" s="12">
        <f>SUM(O5+O6)-O7</f>
        <v>154350</v>
      </c>
      <c r="P8" s="8"/>
    </row>
    <row r="9" spans="1:16" ht="1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15" customHeight="1" x14ac:dyDescent="0.15">
      <c r="A10" s="8"/>
      <c r="B10" s="9" t="s">
        <v>18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ht="15" customHeight="1" x14ac:dyDescent="0.15">
      <c r="A11" s="8"/>
      <c r="B11" s="8" t="s">
        <v>52</v>
      </c>
      <c r="C11" s="8">
        <v>31</v>
      </c>
      <c r="D11" s="8">
        <v>28</v>
      </c>
      <c r="E11" s="8">
        <v>31</v>
      </c>
      <c r="F11" s="8">
        <v>30</v>
      </c>
      <c r="G11" s="8">
        <v>31</v>
      </c>
      <c r="H11" s="8">
        <v>30</v>
      </c>
      <c r="I11" s="8">
        <v>31</v>
      </c>
      <c r="J11" s="8">
        <v>31</v>
      </c>
      <c r="K11" s="8">
        <v>30</v>
      </c>
      <c r="L11" s="8">
        <v>31</v>
      </c>
      <c r="M11" s="8">
        <v>30</v>
      </c>
      <c r="N11" s="8">
        <v>31</v>
      </c>
      <c r="O11" s="8"/>
      <c r="P11" s="8"/>
    </row>
    <row r="12" spans="1:16" ht="15" customHeight="1" x14ac:dyDescent="0.15">
      <c r="A12" s="8"/>
      <c r="B12" s="9" t="s">
        <v>53</v>
      </c>
      <c r="C12" s="13">
        <v>165</v>
      </c>
      <c r="D12" s="13">
        <v>165</v>
      </c>
      <c r="E12" s="13">
        <v>165</v>
      </c>
      <c r="F12" s="13">
        <v>165</v>
      </c>
      <c r="G12" s="13">
        <v>165</v>
      </c>
      <c r="H12" s="13">
        <v>165</v>
      </c>
      <c r="I12" s="13">
        <v>165</v>
      </c>
      <c r="J12" s="13">
        <v>165</v>
      </c>
      <c r="K12" s="13">
        <v>165</v>
      </c>
      <c r="L12" s="13">
        <v>165</v>
      </c>
      <c r="M12" s="13">
        <v>165</v>
      </c>
      <c r="N12" s="13">
        <v>165</v>
      </c>
      <c r="O12" s="14">
        <f t="shared" ref="O12:O52" si="2">SUM(C12:N12)</f>
        <v>1980</v>
      </c>
      <c r="P12" s="8"/>
    </row>
    <row r="13" spans="1:16" ht="15" customHeight="1" x14ac:dyDescent="0.15">
      <c r="A13" s="8"/>
      <c r="B13" s="9" t="s">
        <v>54</v>
      </c>
      <c r="C13" s="13">
        <v>150</v>
      </c>
      <c r="D13" s="13">
        <v>150</v>
      </c>
      <c r="E13" s="13">
        <v>150</v>
      </c>
      <c r="F13" s="13">
        <v>150</v>
      </c>
      <c r="G13" s="13">
        <v>150</v>
      </c>
      <c r="H13" s="13">
        <v>150</v>
      </c>
      <c r="I13" s="13">
        <v>150</v>
      </c>
      <c r="J13" s="13">
        <v>150</v>
      </c>
      <c r="K13" s="13">
        <v>150</v>
      </c>
      <c r="L13" s="13">
        <v>150</v>
      </c>
      <c r="M13" s="13">
        <v>150</v>
      </c>
      <c r="N13" s="13">
        <v>150</v>
      </c>
      <c r="O13" s="14">
        <f t="shared" si="2"/>
        <v>1800</v>
      </c>
      <c r="P13" s="8"/>
    </row>
    <row r="14" spans="1:16" ht="15" customHeight="1" x14ac:dyDescent="0.15">
      <c r="A14" s="8"/>
      <c r="B14" s="9" t="s">
        <v>55</v>
      </c>
      <c r="C14" s="13">
        <v>75</v>
      </c>
      <c r="D14" s="13">
        <v>75</v>
      </c>
      <c r="E14" s="13">
        <v>75</v>
      </c>
      <c r="F14" s="13">
        <v>75</v>
      </c>
      <c r="G14" s="13">
        <v>75</v>
      </c>
      <c r="H14" s="13">
        <v>75</v>
      </c>
      <c r="I14" s="13">
        <v>75</v>
      </c>
      <c r="J14" s="13">
        <v>75</v>
      </c>
      <c r="K14" s="13">
        <v>75</v>
      </c>
      <c r="L14" s="13">
        <v>75</v>
      </c>
      <c r="M14" s="13">
        <v>75</v>
      </c>
      <c r="N14" s="13">
        <v>75</v>
      </c>
      <c r="O14" s="14">
        <f t="shared" si="2"/>
        <v>900</v>
      </c>
      <c r="P14" s="8"/>
    </row>
    <row r="15" spans="1:16" ht="15" customHeight="1" x14ac:dyDescent="0.15">
      <c r="A15" s="8"/>
      <c r="B15" s="9" t="s">
        <v>56</v>
      </c>
      <c r="C15" s="13">
        <v>300</v>
      </c>
      <c r="D15" s="13">
        <v>300</v>
      </c>
      <c r="E15" s="13">
        <v>300</v>
      </c>
      <c r="F15" s="13">
        <v>300</v>
      </c>
      <c r="G15" s="13">
        <v>300</v>
      </c>
      <c r="H15" s="13">
        <v>300</v>
      </c>
      <c r="I15" s="13">
        <v>300</v>
      </c>
      <c r="J15" s="13">
        <v>300</v>
      </c>
      <c r="K15" s="13">
        <v>300</v>
      </c>
      <c r="L15" s="13">
        <v>300</v>
      </c>
      <c r="M15" s="13">
        <v>300</v>
      </c>
      <c r="N15" s="13">
        <v>300</v>
      </c>
      <c r="O15" s="14">
        <f t="shared" si="2"/>
        <v>3600</v>
      </c>
      <c r="P15" s="8"/>
    </row>
    <row r="16" spans="1:16" ht="15" customHeight="1" x14ac:dyDescent="0.15">
      <c r="A16" s="8"/>
      <c r="B16" s="9" t="s">
        <v>21</v>
      </c>
      <c r="C16" s="13">
        <v>1600</v>
      </c>
      <c r="D16" s="13">
        <v>1600</v>
      </c>
      <c r="E16" s="13">
        <v>1600</v>
      </c>
      <c r="F16" s="13">
        <v>1600</v>
      </c>
      <c r="G16" s="13">
        <v>1600</v>
      </c>
      <c r="H16" s="13">
        <v>1600</v>
      </c>
      <c r="I16" s="13">
        <v>1600</v>
      </c>
      <c r="J16" s="13">
        <v>1600</v>
      </c>
      <c r="K16" s="13">
        <v>1600</v>
      </c>
      <c r="L16" s="13">
        <v>1600</v>
      </c>
      <c r="M16" s="13">
        <v>1600</v>
      </c>
      <c r="N16" s="13">
        <v>1600</v>
      </c>
      <c r="O16" s="14">
        <f t="shared" si="2"/>
        <v>19200</v>
      </c>
      <c r="P16" s="8"/>
    </row>
    <row r="17" spans="1:16" ht="15" customHeight="1" x14ac:dyDescent="0.15">
      <c r="A17" s="8"/>
      <c r="B17" s="9" t="s">
        <v>22</v>
      </c>
      <c r="C17" s="13">
        <v>75</v>
      </c>
      <c r="D17" s="13">
        <v>75</v>
      </c>
      <c r="E17" s="13">
        <v>75</v>
      </c>
      <c r="F17" s="13">
        <v>75</v>
      </c>
      <c r="G17" s="13">
        <v>75</v>
      </c>
      <c r="H17" s="13">
        <v>75</v>
      </c>
      <c r="I17" s="13">
        <v>75</v>
      </c>
      <c r="J17" s="13">
        <v>75</v>
      </c>
      <c r="K17" s="13">
        <v>75</v>
      </c>
      <c r="L17" s="13">
        <v>75</v>
      </c>
      <c r="M17" s="13">
        <v>75</v>
      </c>
      <c r="N17" s="13">
        <v>75</v>
      </c>
      <c r="O17" s="14">
        <f t="shared" si="2"/>
        <v>900</v>
      </c>
      <c r="P17" s="8"/>
    </row>
    <row r="18" spans="1:16" ht="15" customHeight="1" x14ac:dyDescent="0.15">
      <c r="A18" s="8"/>
      <c r="B18" s="9" t="s">
        <v>57</v>
      </c>
      <c r="C18" s="13">
        <v>90</v>
      </c>
      <c r="D18" s="13">
        <v>90</v>
      </c>
      <c r="E18" s="13">
        <v>90</v>
      </c>
      <c r="F18" s="13">
        <v>90</v>
      </c>
      <c r="G18" s="13">
        <v>90</v>
      </c>
      <c r="H18" s="13">
        <v>90</v>
      </c>
      <c r="I18" s="13">
        <v>90</v>
      </c>
      <c r="J18" s="13">
        <v>90</v>
      </c>
      <c r="K18" s="13">
        <v>90</v>
      </c>
      <c r="L18" s="13">
        <v>90</v>
      </c>
      <c r="M18" s="13">
        <v>90</v>
      </c>
      <c r="N18" s="13">
        <v>90</v>
      </c>
      <c r="O18" s="14">
        <f t="shared" si="2"/>
        <v>1080</v>
      </c>
      <c r="P18" s="8"/>
    </row>
    <row r="19" spans="1:16" ht="15" customHeight="1" x14ac:dyDescent="0.15">
      <c r="A19" s="8"/>
      <c r="B19" s="9" t="s">
        <v>58</v>
      </c>
      <c r="C19" s="13">
        <v>90</v>
      </c>
      <c r="D19" s="13">
        <v>90</v>
      </c>
      <c r="E19" s="13">
        <v>90</v>
      </c>
      <c r="F19" s="13">
        <v>90</v>
      </c>
      <c r="G19" s="13">
        <v>90</v>
      </c>
      <c r="H19" s="13">
        <v>90</v>
      </c>
      <c r="I19" s="13">
        <v>90</v>
      </c>
      <c r="J19" s="13">
        <v>90</v>
      </c>
      <c r="K19" s="13">
        <v>90</v>
      </c>
      <c r="L19" s="13">
        <v>90</v>
      </c>
      <c r="M19" s="13">
        <v>90</v>
      </c>
      <c r="N19" s="13">
        <v>90</v>
      </c>
      <c r="O19" s="14">
        <f t="shared" si="2"/>
        <v>1080</v>
      </c>
      <c r="P19" s="8"/>
    </row>
    <row r="20" spans="1:16" ht="15" customHeight="1" x14ac:dyDescent="0.15">
      <c r="A20" s="8"/>
      <c r="B20" s="9" t="s">
        <v>24</v>
      </c>
      <c r="C20" s="13">
        <v>50</v>
      </c>
      <c r="D20" s="13">
        <v>50</v>
      </c>
      <c r="E20" s="13">
        <v>50</v>
      </c>
      <c r="F20" s="13">
        <v>50</v>
      </c>
      <c r="G20" s="13">
        <v>50</v>
      </c>
      <c r="H20" s="13">
        <v>50</v>
      </c>
      <c r="I20" s="13">
        <v>50</v>
      </c>
      <c r="J20" s="13">
        <v>50</v>
      </c>
      <c r="K20" s="13">
        <v>50</v>
      </c>
      <c r="L20" s="13">
        <v>50</v>
      </c>
      <c r="M20" s="13">
        <v>50</v>
      </c>
      <c r="N20" s="13">
        <v>50</v>
      </c>
      <c r="O20" s="14">
        <f t="shared" si="2"/>
        <v>600</v>
      </c>
      <c r="P20" s="8"/>
    </row>
    <row r="21" spans="1:16" ht="15" customHeight="1" x14ac:dyDescent="0.15">
      <c r="A21" s="8"/>
      <c r="B21" s="9" t="s">
        <v>25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4">
        <f t="shared" si="2"/>
        <v>0</v>
      </c>
      <c r="P21" s="8"/>
    </row>
    <row r="22" spans="1:16" ht="15" customHeight="1" x14ac:dyDescent="0.15">
      <c r="A22" s="8"/>
      <c r="B22" s="9" t="s">
        <v>26</v>
      </c>
      <c r="C22" s="13">
        <v>585</v>
      </c>
      <c r="D22" s="13">
        <v>585</v>
      </c>
      <c r="E22" s="13">
        <v>585</v>
      </c>
      <c r="F22" s="13">
        <v>585</v>
      </c>
      <c r="G22" s="13">
        <v>585</v>
      </c>
      <c r="H22" s="13">
        <v>585</v>
      </c>
      <c r="I22" s="13">
        <v>585</v>
      </c>
      <c r="J22" s="13">
        <v>585</v>
      </c>
      <c r="K22" s="13">
        <v>585</v>
      </c>
      <c r="L22" s="13">
        <v>585</v>
      </c>
      <c r="M22" s="13">
        <v>585</v>
      </c>
      <c r="N22" s="13">
        <v>585</v>
      </c>
      <c r="O22" s="14">
        <f t="shared" si="2"/>
        <v>7020</v>
      </c>
      <c r="P22" s="8"/>
    </row>
    <row r="23" spans="1:16" ht="15" customHeight="1" x14ac:dyDescent="0.15">
      <c r="A23" s="8"/>
      <c r="B23" s="9" t="s">
        <v>27</v>
      </c>
      <c r="C23" s="13">
        <v>365</v>
      </c>
      <c r="D23" s="13">
        <v>365</v>
      </c>
      <c r="E23" s="13">
        <v>365</v>
      </c>
      <c r="F23" s="13">
        <v>365</v>
      </c>
      <c r="G23" s="13">
        <v>365</v>
      </c>
      <c r="H23" s="13">
        <v>365</v>
      </c>
      <c r="I23" s="13">
        <v>365</v>
      </c>
      <c r="J23" s="13">
        <v>365</v>
      </c>
      <c r="K23" s="13">
        <v>365</v>
      </c>
      <c r="L23" s="13">
        <v>365</v>
      </c>
      <c r="M23" s="13">
        <v>365</v>
      </c>
      <c r="N23" s="13">
        <v>365</v>
      </c>
      <c r="O23" s="14">
        <f t="shared" si="2"/>
        <v>4380</v>
      </c>
      <c r="P23" s="8"/>
    </row>
    <row r="24" spans="1:16" ht="15" customHeight="1" x14ac:dyDescent="0.15">
      <c r="A24" s="8"/>
      <c r="B24" s="9" t="s">
        <v>59</v>
      </c>
      <c r="C24" s="13">
        <v>1820</v>
      </c>
      <c r="D24" s="13">
        <v>1820</v>
      </c>
      <c r="E24" s="13">
        <v>1820</v>
      </c>
      <c r="F24" s="13">
        <v>1820</v>
      </c>
      <c r="G24" s="13">
        <v>1820</v>
      </c>
      <c r="H24" s="13">
        <v>1820</v>
      </c>
      <c r="I24" s="13">
        <v>1820</v>
      </c>
      <c r="J24" s="13">
        <v>1820</v>
      </c>
      <c r="K24" s="13">
        <v>1820</v>
      </c>
      <c r="L24" s="13">
        <v>1820</v>
      </c>
      <c r="M24" s="13">
        <v>1820</v>
      </c>
      <c r="N24" s="13">
        <v>1820</v>
      </c>
      <c r="O24" s="14">
        <f t="shared" si="2"/>
        <v>21840</v>
      </c>
      <c r="P24" s="8"/>
    </row>
    <row r="25" spans="1:16" ht="15" customHeight="1" x14ac:dyDescent="0.15">
      <c r="A25" s="8"/>
      <c r="B25" s="9" t="s">
        <v>29</v>
      </c>
      <c r="C25" s="13">
        <v>75</v>
      </c>
      <c r="D25" s="13">
        <v>75</v>
      </c>
      <c r="E25" s="13">
        <v>75</v>
      </c>
      <c r="F25" s="13">
        <v>75</v>
      </c>
      <c r="G25" s="13">
        <v>75</v>
      </c>
      <c r="H25" s="13">
        <v>75</v>
      </c>
      <c r="I25" s="13">
        <v>75</v>
      </c>
      <c r="J25" s="13">
        <v>75</v>
      </c>
      <c r="K25" s="13">
        <v>75</v>
      </c>
      <c r="L25" s="13">
        <v>75</v>
      </c>
      <c r="M25" s="13">
        <v>75</v>
      </c>
      <c r="N25" s="13">
        <v>75</v>
      </c>
      <c r="O25" s="14">
        <f t="shared" si="2"/>
        <v>900</v>
      </c>
      <c r="P25" s="8"/>
    </row>
    <row r="26" spans="1:16" ht="15" customHeight="1" x14ac:dyDescent="0.15">
      <c r="A26" s="8"/>
      <c r="B26" s="9" t="s">
        <v>30</v>
      </c>
      <c r="C26" s="13">
        <v>250</v>
      </c>
      <c r="D26" s="13">
        <v>250</v>
      </c>
      <c r="E26" s="13">
        <v>250</v>
      </c>
      <c r="F26" s="13">
        <v>250</v>
      </c>
      <c r="G26" s="13">
        <v>250</v>
      </c>
      <c r="H26" s="13">
        <v>250</v>
      </c>
      <c r="I26" s="13">
        <v>250</v>
      </c>
      <c r="J26" s="13">
        <v>250</v>
      </c>
      <c r="K26" s="13">
        <v>250</v>
      </c>
      <c r="L26" s="13">
        <v>250</v>
      </c>
      <c r="M26" s="13">
        <v>250</v>
      </c>
      <c r="N26" s="13">
        <v>250</v>
      </c>
      <c r="O26" s="14">
        <f t="shared" si="2"/>
        <v>3000</v>
      </c>
      <c r="P26" s="8"/>
    </row>
    <row r="27" spans="1:16" ht="15" customHeight="1" x14ac:dyDescent="0.15">
      <c r="A27" s="8"/>
      <c r="B27" s="9" t="s">
        <v>31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4">
        <f t="shared" si="2"/>
        <v>0</v>
      </c>
      <c r="P27" s="8"/>
    </row>
    <row r="28" spans="1:16" ht="15" customHeight="1" x14ac:dyDescent="0.15">
      <c r="A28" s="8"/>
      <c r="B28" s="9" t="s">
        <v>32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4">
        <f t="shared" si="2"/>
        <v>0</v>
      </c>
      <c r="P28" s="8"/>
    </row>
    <row r="29" spans="1:16" ht="15" customHeight="1" x14ac:dyDescent="0.15">
      <c r="A29" s="8"/>
      <c r="B29" s="9" t="s">
        <v>33</v>
      </c>
      <c r="C29" s="13">
        <v>20</v>
      </c>
      <c r="D29" s="13">
        <v>20</v>
      </c>
      <c r="E29" s="13">
        <v>20</v>
      </c>
      <c r="F29" s="13">
        <v>20</v>
      </c>
      <c r="G29" s="13">
        <v>20</v>
      </c>
      <c r="H29" s="13">
        <v>20</v>
      </c>
      <c r="I29" s="13">
        <v>20</v>
      </c>
      <c r="J29" s="13">
        <v>20</v>
      </c>
      <c r="K29" s="13">
        <v>20</v>
      </c>
      <c r="L29" s="13">
        <v>20</v>
      </c>
      <c r="M29" s="13">
        <v>20</v>
      </c>
      <c r="N29" s="13">
        <v>20</v>
      </c>
      <c r="O29" s="14">
        <f t="shared" si="2"/>
        <v>240</v>
      </c>
      <c r="P29" s="8"/>
    </row>
    <row r="30" spans="1:16" ht="15" customHeight="1" x14ac:dyDescent="0.15">
      <c r="A30" s="8"/>
      <c r="B30" s="9" t="s">
        <v>34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4">
        <f t="shared" si="2"/>
        <v>0</v>
      </c>
      <c r="P30" s="8"/>
    </row>
    <row r="31" spans="1:16" ht="15" customHeight="1" x14ac:dyDescent="0.15">
      <c r="A31" s="8"/>
      <c r="B31" s="9" t="s">
        <v>60</v>
      </c>
      <c r="C31" s="13">
        <v>120</v>
      </c>
      <c r="D31" s="13">
        <v>120</v>
      </c>
      <c r="E31" s="13">
        <v>120</v>
      </c>
      <c r="F31" s="13">
        <v>120</v>
      </c>
      <c r="G31" s="13">
        <v>120</v>
      </c>
      <c r="H31" s="13">
        <v>120</v>
      </c>
      <c r="I31" s="13">
        <v>120</v>
      </c>
      <c r="J31" s="13">
        <v>120</v>
      </c>
      <c r="K31" s="13">
        <v>120</v>
      </c>
      <c r="L31" s="13">
        <v>120</v>
      </c>
      <c r="M31" s="13">
        <v>120</v>
      </c>
      <c r="N31" s="13">
        <v>120</v>
      </c>
      <c r="O31" s="14">
        <f t="shared" si="2"/>
        <v>1440</v>
      </c>
      <c r="P31" s="8"/>
    </row>
    <row r="32" spans="1:16" ht="15" customHeight="1" x14ac:dyDescent="0.15">
      <c r="A32" s="8"/>
      <c r="B32" s="9" t="s">
        <v>61</v>
      </c>
      <c r="C32" s="13">
        <v>120</v>
      </c>
      <c r="D32" s="13">
        <v>120</v>
      </c>
      <c r="E32" s="13">
        <v>120</v>
      </c>
      <c r="F32" s="13">
        <v>120</v>
      </c>
      <c r="G32" s="13">
        <v>120</v>
      </c>
      <c r="H32" s="13">
        <v>120</v>
      </c>
      <c r="I32" s="13">
        <v>120</v>
      </c>
      <c r="J32" s="13">
        <v>120</v>
      </c>
      <c r="K32" s="13">
        <v>120</v>
      </c>
      <c r="L32" s="13">
        <v>120</v>
      </c>
      <c r="M32" s="13">
        <v>120</v>
      </c>
      <c r="N32" s="13">
        <v>120</v>
      </c>
      <c r="O32" s="14">
        <f t="shared" si="2"/>
        <v>1440</v>
      </c>
      <c r="P32" s="8"/>
    </row>
    <row r="33" spans="1:16" ht="15" customHeight="1" x14ac:dyDescent="0.15">
      <c r="A33" s="8"/>
      <c r="B33" s="9" t="s">
        <v>62</v>
      </c>
      <c r="C33" s="13">
        <v>25</v>
      </c>
      <c r="D33" s="13">
        <v>25</v>
      </c>
      <c r="E33" s="13">
        <v>25</v>
      </c>
      <c r="F33" s="13">
        <v>25</v>
      </c>
      <c r="G33" s="13">
        <v>25</v>
      </c>
      <c r="H33" s="13">
        <v>25</v>
      </c>
      <c r="I33" s="13">
        <v>25</v>
      </c>
      <c r="J33" s="13">
        <v>25</v>
      </c>
      <c r="K33" s="13">
        <v>25</v>
      </c>
      <c r="L33" s="13">
        <v>25</v>
      </c>
      <c r="M33" s="13">
        <v>25</v>
      </c>
      <c r="N33" s="13">
        <v>25</v>
      </c>
      <c r="O33" s="14">
        <f t="shared" si="2"/>
        <v>300</v>
      </c>
      <c r="P33" s="8"/>
    </row>
    <row r="34" spans="1:16" ht="15" customHeight="1" x14ac:dyDescent="0.15">
      <c r="A34" s="8"/>
      <c r="B34" s="9" t="s">
        <v>63</v>
      </c>
      <c r="C34" s="13">
        <v>25</v>
      </c>
      <c r="D34" s="13">
        <v>25</v>
      </c>
      <c r="E34" s="13">
        <v>25</v>
      </c>
      <c r="F34" s="13">
        <v>25</v>
      </c>
      <c r="G34" s="13">
        <v>25</v>
      </c>
      <c r="H34" s="13">
        <v>25</v>
      </c>
      <c r="I34" s="13">
        <v>25</v>
      </c>
      <c r="J34" s="13">
        <v>25</v>
      </c>
      <c r="K34" s="13">
        <v>25</v>
      </c>
      <c r="L34" s="13">
        <v>25</v>
      </c>
      <c r="M34" s="13">
        <v>25</v>
      </c>
      <c r="N34" s="13">
        <v>25</v>
      </c>
      <c r="O34" s="14">
        <f t="shared" si="2"/>
        <v>300</v>
      </c>
      <c r="P34" s="8"/>
    </row>
    <row r="35" spans="1:16" ht="15" customHeight="1" x14ac:dyDescent="0.15">
      <c r="A35" s="8"/>
      <c r="B35" s="15" t="s">
        <v>37</v>
      </c>
      <c r="C35" s="16">
        <v>970</v>
      </c>
      <c r="D35" s="16">
        <v>970</v>
      </c>
      <c r="E35" s="16">
        <v>970</v>
      </c>
      <c r="F35" s="16">
        <v>970</v>
      </c>
      <c r="G35" s="16">
        <v>970</v>
      </c>
      <c r="H35" s="16">
        <v>970</v>
      </c>
      <c r="I35" s="16">
        <v>970</v>
      </c>
      <c r="J35" s="16">
        <v>970</v>
      </c>
      <c r="K35" s="16">
        <v>970</v>
      </c>
      <c r="L35" s="16">
        <v>970</v>
      </c>
      <c r="M35" s="16">
        <v>970</v>
      </c>
      <c r="N35" s="16">
        <v>970</v>
      </c>
      <c r="O35" s="17">
        <f t="shared" si="2"/>
        <v>11640</v>
      </c>
      <c r="P35" s="8"/>
    </row>
    <row r="36" spans="1:16" ht="15" customHeight="1" x14ac:dyDescent="0.15">
      <c r="A36" s="8"/>
      <c r="B36" s="15" t="s">
        <v>64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7">
        <f t="shared" si="2"/>
        <v>0</v>
      </c>
      <c r="P36" s="8"/>
    </row>
    <row r="37" spans="1:16" ht="15" customHeight="1" x14ac:dyDescent="0.15">
      <c r="A37" s="8"/>
      <c r="B37" s="15" t="s">
        <v>65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7">
        <f t="shared" si="2"/>
        <v>0</v>
      </c>
      <c r="P37" s="8"/>
    </row>
    <row r="38" spans="1:16" ht="15" customHeight="1" x14ac:dyDescent="0.15">
      <c r="A38" s="8"/>
      <c r="B38" s="15" t="s">
        <v>66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7">
        <f t="shared" si="2"/>
        <v>0</v>
      </c>
      <c r="P38" s="8"/>
    </row>
    <row r="39" spans="1:16" ht="15" customHeight="1" x14ac:dyDescent="0.15">
      <c r="A39" s="8"/>
      <c r="B39" s="18" t="s">
        <v>67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2"/>
        <v>0</v>
      </c>
      <c r="P39" s="8"/>
    </row>
    <row r="40" spans="1:16" ht="15" customHeight="1" x14ac:dyDescent="0.15">
      <c r="A40" s="8"/>
      <c r="B40" s="18" t="s">
        <v>68</v>
      </c>
      <c r="C40" s="16">
        <v>922</v>
      </c>
      <c r="D40" s="16">
        <v>922</v>
      </c>
      <c r="E40" s="16">
        <v>922</v>
      </c>
      <c r="F40" s="16">
        <v>922</v>
      </c>
      <c r="G40" s="16">
        <v>922</v>
      </c>
      <c r="H40" s="16">
        <v>922</v>
      </c>
      <c r="I40" s="16">
        <v>922</v>
      </c>
      <c r="J40" s="16">
        <v>922</v>
      </c>
      <c r="K40" s="16">
        <v>922</v>
      </c>
      <c r="L40" s="16">
        <v>922</v>
      </c>
      <c r="M40" s="16">
        <v>922</v>
      </c>
      <c r="N40" s="16">
        <v>922</v>
      </c>
      <c r="O40" s="16">
        <f t="shared" si="2"/>
        <v>11064</v>
      </c>
      <c r="P40" s="8"/>
    </row>
    <row r="41" spans="1:16" ht="15" customHeight="1" x14ac:dyDescent="0.15">
      <c r="A41" s="8"/>
      <c r="B41" s="18" t="s">
        <v>69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f t="shared" si="2"/>
        <v>0</v>
      </c>
      <c r="P41" s="8"/>
    </row>
    <row r="42" spans="1:16" ht="15" customHeight="1" x14ac:dyDescent="0.15">
      <c r="A42" s="8"/>
      <c r="B42" s="18" t="s">
        <v>70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f t="shared" si="2"/>
        <v>0</v>
      </c>
      <c r="P42" s="8"/>
    </row>
    <row r="43" spans="1:16" ht="15" customHeight="1" x14ac:dyDescent="0.15">
      <c r="A43" s="8"/>
      <c r="B43" s="18" t="s">
        <v>71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f t="shared" si="2"/>
        <v>0</v>
      </c>
      <c r="P43" s="8"/>
    </row>
    <row r="44" spans="1:16" ht="15" customHeight="1" x14ac:dyDescent="0.15">
      <c r="A44" s="8"/>
      <c r="B44" s="18" t="s">
        <v>72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f t="shared" si="2"/>
        <v>0</v>
      </c>
      <c r="P44" s="8"/>
    </row>
    <row r="45" spans="1:16" ht="15" customHeight="1" x14ac:dyDescent="0.15">
      <c r="A45" s="8"/>
      <c r="B45" s="18" t="s">
        <v>73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f t="shared" si="2"/>
        <v>0</v>
      </c>
      <c r="P45" s="8"/>
    </row>
    <row r="46" spans="1:16" ht="15" customHeight="1" x14ac:dyDescent="0.15">
      <c r="A46" s="8"/>
      <c r="B46" s="18" t="s">
        <v>74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f t="shared" si="2"/>
        <v>0</v>
      </c>
      <c r="P46" s="8"/>
    </row>
    <row r="47" spans="1:16" ht="15" customHeight="1" x14ac:dyDescent="0.15">
      <c r="A47" s="8"/>
      <c r="B47" s="18" t="s">
        <v>75</v>
      </c>
      <c r="C47" s="8">
        <v>350</v>
      </c>
      <c r="D47" s="8">
        <v>350</v>
      </c>
      <c r="E47" s="8">
        <v>350</v>
      </c>
      <c r="F47" s="8">
        <v>350</v>
      </c>
      <c r="G47" s="8">
        <v>350</v>
      </c>
      <c r="H47" s="8">
        <v>350</v>
      </c>
      <c r="I47" s="8">
        <v>350</v>
      </c>
      <c r="J47" s="8">
        <v>350</v>
      </c>
      <c r="K47" s="8">
        <v>350</v>
      </c>
      <c r="L47" s="8">
        <v>350</v>
      </c>
      <c r="M47" s="8">
        <v>350</v>
      </c>
      <c r="N47" s="8">
        <v>350</v>
      </c>
      <c r="O47" s="8">
        <f t="shared" si="2"/>
        <v>4200</v>
      </c>
      <c r="P47" s="8"/>
    </row>
    <row r="48" spans="1:16" ht="15" customHeight="1" x14ac:dyDescent="0.15">
      <c r="A48" s="8"/>
      <c r="B48" s="18" t="s">
        <v>84</v>
      </c>
      <c r="C48" s="8">
        <v>650</v>
      </c>
      <c r="D48" s="8">
        <v>650</v>
      </c>
      <c r="E48" s="8">
        <v>650</v>
      </c>
      <c r="F48" s="8">
        <v>650</v>
      </c>
      <c r="G48" s="8">
        <v>650</v>
      </c>
      <c r="H48" s="8">
        <v>650</v>
      </c>
      <c r="I48" s="8">
        <v>650</v>
      </c>
      <c r="J48" s="8">
        <v>650</v>
      </c>
      <c r="K48" s="8">
        <v>650</v>
      </c>
      <c r="L48" s="8">
        <v>650</v>
      </c>
      <c r="M48" s="8">
        <v>650</v>
      </c>
      <c r="N48" s="8">
        <v>650</v>
      </c>
      <c r="O48" s="8">
        <f>SUM(C48:N48)</f>
        <v>7800</v>
      </c>
      <c r="P48" s="8"/>
    </row>
    <row r="49" spans="1:16" ht="15" customHeight="1" x14ac:dyDescent="0.15">
      <c r="A49" s="8"/>
      <c r="B49" s="18" t="s">
        <v>85</v>
      </c>
      <c r="C49" s="8">
        <v>1000</v>
      </c>
      <c r="D49" s="8">
        <v>1000</v>
      </c>
      <c r="E49" s="8">
        <v>1000</v>
      </c>
      <c r="F49" s="8">
        <v>1000</v>
      </c>
      <c r="G49" s="8">
        <v>1000</v>
      </c>
      <c r="H49" s="8">
        <v>1000</v>
      </c>
      <c r="I49" s="8">
        <v>1000</v>
      </c>
      <c r="J49" s="8">
        <v>1000</v>
      </c>
      <c r="K49" s="8">
        <v>1000</v>
      </c>
      <c r="L49" s="8">
        <v>1000</v>
      </c>
      <c r="M49" s="8">
        <v>1000</v>
      </c>
      <c r="N49" s="8">
        <v>1000</v>
      </c>
      <c r="O49" s="8">
        <f>SUM(C49:N49)</f>
        <v>12000</v>
      </c>
      <c r="P49" s="8"/>
    </row>
    <row r="50" spans="1:16" ht="15" customHeight="1" x14ac:dyDescent="0.15">
      <c r="A50" s="8"/>
      <c r="B50" s="18" t="s">
        <v>86</v>
      </c>
      <c r="C50" s="8">
        <v>200</v>
      </c>
      <c r="D50" s="8">
        <v>200</v>
      </c>
      <c r="E50" s="8">
        <v>200</v>
      </c>
      <c r="F50" s="8">
        <v>200</v>
      </c>
      <c r="G50" s="8">
        <v>200</v>
      </c>
      <c r="H50" s="8">
        <v>200</v>
      </c>
      <c r="I50" s="8">
        <v>200</v>
      </c>
      <c r="J50" s="8">
        <v>200</v>
      </c>
      <c r="K50" s="8">
        <v>200</v>
      </c>
      <c r="L50" s="8">
        <v>200</v>
      </c>
      <c r="M50" s="8">
        <v>200</v>
      </c>
      <c r="N50" s="8">
        <v>200</v>
      </c>
      <c r="O50" s="8">
        <f>SUM(C50:N50)</f>
        <v>2400</v>
      </c>
      <c r="P50" s="8"/>
    </row>
    <row r="51" spans="1:16" ht="15" customHeight="1" x14ac:dyDescent="0.15">
      <c r="A51" s="8"/>
      <c r="B51" s="18" t="s">
        <v>87</v>
      </c>
      <c r="C51" s="8">
        <v>2500</v>
      </c>
      <c r="D51" s="8">
        <v>2500</v>
      </c>
      <c r="E51" s="8">
        <v>2500</v>
      </c>
      <c r="F51" s="8">
        <v>2500</v>
      </c>
      <c r="G51" s="8">
        <v>2500</v>
      </c>
      <c r="H51" s="8">
        <v>2500</v>
      </c>
      <c r="I51" s="8">
        <v>2500</v>
      </c>
      <c r="J51" s="8">
        <v>2500</v>
      </c>
      <c r="K51" s="8">
        <v>2500</v>
      </c>
      <c r="L51" s="8">
        <v>2500</v>
      </c>
      <c r="M51" s="8">
        <v>2500</v>
      </c>
      <c r="N51" s="8">
        <v>2500</v>
      </c>
      <c r="O51" s="8">
        <f>SUM(C51:N51)</f>
        <v>30000</v>
      </c>
      <c r="P51" s="8"/>
    </row>
    <row r="52" spans="1:16" ht="15" customHeight="1" x14ac:dyDescent="0.15">
      <c r="A52" s="8"/>
      <c r="B52" s="9" t="s">
        <v>39</v>
      </c>
      <c r="C52" s="11">
        <f>SUM(C12:C51)</f>
        <v>12592</v>
      </c>
      <c r="D52" s="11">
        <f t="shared" ref="D52:N52" si="3">SUM(D12:D51)</f>
        <v>12592</v>
      </c>
      <c r="E52" s="11">
        <f t="shared" si="3"/>
        <v>12592</v>
      </c>
      <c r="F52" s="11">
        <f t="shared" si="3"/>
        <v>12592</v>
      </c>
      <c r="G52" s="11">
        <f t="shared" si="3"/>
        <v>12592</v>
      </c>
      <c r="H52" s="11">
        <f t="shared" si="3"/>
        <v>12592</v>
      </c>
      <c r="I52" s="11">
        <f t="shared" si="3"/>
        <v>12592</v>
      </c>
      <c r="J52" s="11">
        <f t="shared" si="3"/>
        <v>12592</v>
      </c>
      <c r="K52" s="11">
        <f t="shared" si="3"/>
        <v>12592</v>
      </c>
      <c r="L52" s="11">
        <f t="shared" si="3"/>
        <v>12592</v>
      </c>
      <c r="M52" s="11">
        <f t="shared" si="3"/>
        <v>12592</v>
      </c>
      <c r="N52" s="11">
        <f t="shared" si="3"/>
        <v>12592</v>
      </c>
      <c r="O52" s="12">
        <f t="shared" si="2"/>
        <v>151104</v>
      </c>
      <c r="P52" s="8"/>
    </row>
    <row r="53" spans="1:16" ht="1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5" customHeight="1" x14ac:dyDescent="0.15">
      <c r="A54" s="8"/>
      <c r="B54" s="8"/>
      <c r="C54" s="11">
        <f t="shared" ref="C54:N54" si="4">C8-C52</f>
        <v>383</v>
      </c>
      <c r="D54" s="11">
        <f>SUM(D12:D51)</f>
        <v>12592</v>
      </c>
      <c r="E54" s="11">
        <f t="shared" si="4"/>
        <v>383</v>
      </c>
      <c r="F54" s="11">
        <f t="shared" si="4"/>
        <v>383</v>
      </c>
      <c r="G54" s="11">
        <f t="shared" si="4"/>
        <v>-67</v>
      </c>
      <c r="H54" s="11">
        <f t="shared" si="4"/>
        <v>383</v>
      </c>
      <c r="I54" s="11">
        <f t="shared" si="4"/>
        <v>833</v>
      </c>
      <c r="J54" s="11">
        <f t="shared" si="4"/>
        <v>-67</v>
      </c>
      <c r="K54" s="11">
        <f t="shared" si="4"/>
        <v>383</v>
      </c>
      <c r="L54" s="11">
        <f t="shared" si="4"/>
        <v>383</v>
      </c>
      <c r="M54" s="11">
        <f t="shared" si="4"/>
        <v>-67</v>
      </c>
      <c r="N54" s="11">
        <f t="shared" si="4"/>
        <v>833</v>
      </c>
      <c r="O54" s="12">
        <f>SUM(C54:N54)</f>
        <v>16355</v>
      </c>
      <c r="P54" s="8"/>
    </row>
    <row r="55" spans="1:16" ht="1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9" t="s">
        <v>40</v>
      </c>
      <c r="O56" s="12">
        <f>O54/12</f>
        <v>1362.9166666666667</v>
      </c>
      <c r="P56" s="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P2" sqref="P2"/>
    </sheetView>
  </sheetViews>
  <sheetFormatPr baseColWidth="10" defaultColWidth="8.83203125" defaultRowHeight="13" x14ac:dyDescent="0.15"/>
  <cols>
    <col min="2" max="2" width="23.1640625" customWidth="1"/>
  </cols>
  <sheetData>
    <row r="1" spans="1:16" ht="15" customHeight="1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 t="s">
        <v>0</v>
      </c>
      <c r="P1" s="9">
        <v>40</v>
      </c>
    </row>
    <row r="2" spans="1:16" ht="15" customHeight="1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 t="s">
        <v>1</v>
      </c>
      <c r="P2" s="9">
        <v>0.25</v>
      </c>
    </row>
    <row r="3" spans="1:16" ht="15" customHeight="1" x14ac:dyDescent="0.15">
      <c r="A3" s="8"/>
      <c r="B3" s="8"/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8"/>
      <c r="P3" s="8"/>
    </row>
    <row r="4" spans="1:16" ht="15" customHeight="1" x14ac:dyDescent="0.15">
      <c r="A4" s="8"/>
      <c r="B4" s="9" t="s">
        <v>14</v>
      </c>
      <c r="C4" s="10">
        <v>176</v>
      </c>
      <c r="D4" s="10">
        <v>160</v>
      </c>
      <c r="E4" s="10">
        <v>176</v>
      </c>
      <c r="F4" s="10">
        <v>176</v>
      </c>
      <c r="G4" s="10">
        <v>168</v>
      </c>
      <c r="H4" s="10">
        <v>176</v>
      </c>
      <c r="I4" s="10">
        <v>184</v>
      </c>
      <c r="J4" s="10">
        <v>168</v>
      </c>
      <c r="K4" s="10">
        <v>176</v>
      </c>
      <c r="L4" s="10">
        <v>176</v>
      </c>
      <c r="M4" s="10">
        <v>168</v>
      </c>
      <c r="N4" s="10">
        <v>184</v>
      </c>
      <c r="O4" s="8">
        <f>SUM(C4:N4)</f>
        <v>2088</v>
      </c>
      <c r="P4" s="8"/>
    </row>
    <row r="5" spans="1:16" ht="15" customHeight="1" x14ac:dyDescent="0.15">
      <c r="A5" s="8"/>
      <c r="B5" s="9" t="s">
        <v>50</v>
      </c>
      <c r="C5" s="11">
        <f t="shared" ref="C5:N5" si="0">C4*$P$1</f>
        <v>7040</v>
      </c>
      <c r="D5" s="11">
        <f t="shared" si="0"/>
        <v>6400</v>
      </c>
      <c r="E5" s="11">
        <f t="shared" si="0"/>
        <v>7040</v>
      </c>
      <c r="F5" s="11">
        <f t="shared" si="0"/>
        <v>7040</v>
      </c>
      <c r="G5" s="11">
        <f t="shared" si="0"/>
        <v>6720</v>
      </c>
      <c r="H5" s="11">
        <f t="shared" si="0"/>
        <v>7040</v>
      </c>
      <c r="I5" s="11">
        <f t="shared" si="0"/>
        <v>7360</v>
      </c>
      <c r="J5" s="11">
        <f t="shared" si="0"/>
        <v>6720</v>
      </c>
      <c r="K5" s="11">
        <f t="shared" si="0"/>
        <v>7040</v>
      </c>
      <c r="L5" s="11">
        <f t="shared" si="0"/>
        <v>7040</v>
      </c>
      <c r="M5" s="11">
        <f t="shared" si="0"/>
        <v>6720</v>
      </c>
      <c r="N5" s="11">
        <f t="shared" si="0"/>
        <v>7360</v>
      </c>
      <c r="O5" s="12">
        <f>SUM(C5:N5)</f>
        <v>83520</v>
      </c>
      <c r="P5" s="8"/>
    </row>
    <row r="6" spans="1:16" ht="15" customHeight="1" x14ac:dyDescent="0.15">
      <c r="A6" s="8"/>
      <c r="B6" s="9" t="s">
        <v>51</v>
      </c>
      <c r="C6" s="11">
        <v>4100</v>
      </c>
      <c r="D6" s="11">
        <v>4100</v>
      </c>
      <c r="E6" s="11">
        <v>4100</v>
      </c>
      <c r="F6" s="11">
        <v>4100</v>
      </c>
      <c r="G6" s="11">
        <v>4100</v>
      </c>
      <c r="H6" s="11">
        <v>4100</v>
      </c>
      <c r="I6" s="11">
        <v>4100</v>
      </c>
      <c r="J6" s="11">
        <v>4100</v>
      </c>
      <c r="K6" s="11">
        <v>4100</v>
      </c>
      <c r="L6" s="11">
        <v>4100</v>
      </c>
      <c r="M6" s="11">
        <v>4100</v>
      </c>
      <c r="N6" s="11">
        <v>4100</v>
      </c>
      <c r="O6" s="12">
        <f>SUM(C6:N6)</f>
        <v>49200</v>
      </c>
      <c r="P6" s="8"/>
    </row>
    <row r="7" spans="1:16" ht="15" customHeight="1" x14ac:dyDescent="0.15">
      <c r="A7" s="8"/>
      <c r="B7" s="9" t="s">
        <v>16</v>
      </c>
      <c r="C7" s="11">
        <f>(C5+C6)*P2</f>
        <v>2785</v>
      </c>
      <c r="D7" s="11">
        <f>(D5+D6)*P2</f>
        <v>2625</v>
      </c>
      <c r="E7" s="11">
        <f>(E5+E6)*P2</f>
        <v>2785</v>
      </c>
      <c r="F7" s="11">
        <f>(F5+F6)*P2</f>
        <v>2785</v>
      </c>
      <c r="G7" s="11">
        <f>(G5+G6)*P2</f>
        <v>2705</v>
      </c>
      <c r="H7" s="11">
        <f>(H5+H6)*P2</f>
        <v>2785</v>
      </c>
      <c r="I7" s="11">
        <f>(I5+I6)*P2</f>
        <v>2865</v>
      </c>
      <c r="J7" s="11">
        <f>(J5+J6)*P2</f>
        <v>2705</v>
      </c>
      <c r="K7" s="11">
        <f>(K5+K6)*P2</f>
        <v>2785</v>
      </c>
      <c r="L7" s="11">
        <f>(L5+L6)*P2</f>
        <v>2785</v>
      </c>
      <c r="M7" s="11">
        <f>(M5+M6)*P2</f>
        <v>2705</v>
      </c>
      <c r="N7" s="11">
        <f>(N5+N6)*P2</f>
        <v>2865</v>
      </c>
      <c r="O7" s="12">
        <f>SUM(C7:N7)</f>
        <v>33180</v>
      </c>
      <c r="P7" s="8"/>
    </row>
    <row r="8" spans="1:16" ht="15" customHeight="1" x14ac:dyDescent="0.15">
      <c r="A8" s="8"/>
      <c r="B8" s="9" t="s">
        <v>17</v>
      </c>
      <c r="C8" s="11">
        <f t="shared" ref="C8:N8" si="1">C5+C6-C7</f>
        <v>8355</v>
      </c>
      <c r="D8" s="11">
        <f t="shared" si="1"/>
        <v>7875</v>
      </c>
      <c r="E8" s="11">
        <f t="shared" si="1"/>
        <v>8355</v>
      </c>
      <c r="F8" s="11">
        <f t="shared" si="1"/>
        <v>8355</v>
      </c>
      <c r="G8" s="11">
        <f t="shared" si="1"/>
        <v>8115</v>
      </c>
      <c r="H8" s="11">
        <f t="shared" si="1"/>
        <v>8355</v>
      </c>
      <c r="I8" s="11">
        <f t="shared" si="1"/>
        <v>8595</v>
      </c>
      <c r="J8" s="11">
        <f t="shared" si="1"/>
        <v>8115</v>
      </c>
      <c r="K8" s="11">
        <f t="shared" si="1"/>
        <v>8355</v>
      </c>
      <c r="L8" s="11">
        <f t="shared" si="1"/>
        <v>8355</v>
      </c>
      <c r="M8" s="11">
        <f t="shared" si="1"/>
        <v>8115</v>
      </c>
      <c r="N8" s="11">
        <f t="shared" si="1"/>
        <v>8595</v>
      </c>
      <c r="O8" s="12">
        <f>SUM(O5+O6)-O7</f>
        <v>99540</v>
      </c>
      <c r="P8" s="8"/>
    </row>
    <row r="9" spans="1:16" ht="1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15" customHeight="1" x14ac:dyDescent="0.15">
      <c r="A10" s="8"/>
      <c r="B10" s="9" t="s">
        <v>18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ht="15" customHeight="1" x14ac:dyDescent="0.15">
      <c r="A11" s="8"/>
      <c r="B11" s="8" t="s">
        <v>52</v>
      </c>
      <c r="C11" s="8">
        <v>31</v>
      </c>
      <c r="D11" s="8">
        <v>28</v>
      </c>
      <c r="E11" s="8">
        <v>31</v>
      </c>
      <c r="F11" s="8">
        <v>30</v>
      </c>
      <c r="G11" s="8">
        <v>31</v>
      </c>
      <c r="H11" s="8">
        <v>30</v>
      </c>
      <c r="I11" s="8">
        <v>31</v>
      </c>
      <c r="J11" s="8">
        <v>31</v>
      </c>
      <c r="K11" s="8">
        <v>30</v>
      </c>
      <c r="L11" s="8">
        <v>31</v>
      </c>
      <c r="M11" s="8">
        <v>30</v>
      </c>
      <c r="N11" s="8">
        <v>31</v>
      </c>
      <c r="O11" s="8"/>
      <c r="P11" s="8"/>
    </row>
    <row r="12" spans="1:16" ht="15" customHeight="1" x14ac:dyDescent="0.15">
      <c r="A12" s="8"/>
      <c r="B12" s="9" t="s">
        <v>53</v>
      </c>
      <c r="C12" s="13">
        <v>165</v>
      </c>
      <c r="D12" s="13">
        <v>165</v>
      </c>
      <c r="E12" s="13">
        <v>165</v>
      </c>
      <c r="F12" s="13">
        <v>165</v>
      </c>
      <c r="G12" s="13">
        <v>165</v>
      </c>
      <c r="H12" s="13">
        <v>165</v>
      </c>
      <c r="I12" s="13">
        <v>165</v>
      </c>
      <c r="J12" s="13">
        <v>165</v>
      </c>
      <c r="K12" s="13">
        <v>165</v>
      </c>
      <c r="L12" s="13">
        <v>165</v>
      </c>
      <c r="M12" s="13">
        <v>165</v>
      </c>
      <c r="N12" s="13">
        <v>165</v>
      </c>
      <c r="O12" s="14">
        <f t="shared" ref="O12:O52" si="2">SUM(C12:N12)</f>
        <v>1980</v>
      </c>
      <c r="P12" s="8"/>
    </row>
    <row r="13" spans="1:16" ht="15" customHeight="1" x14ac:dyDescent="0.15">
      <c r="A13" s="8"/>
      <c r="B13" s="9" t="s">
        <v>54</v>
      </c>
      <c r="C13" s="13">
        <v>150</v>
      </c>
      <c r="D13" s="13">
        <v>150</v>
      </c>
      <c r="E13" s="13">
        <v>150</v>
      </c>
      <c r="F13" s="13">
        <v>150</v>
      </c>
      <c r="G13" s="13">
        <v>150</v>
      </c>
      <c r="H13" s="13">
        <v>150</v>
      </c>
      <c r="I13" s="13">
        <v>150</v>
      </c>
      <c r="J13" s="13">
        <v>150</v>
      </c>
      <c r="K13" s="13">
        <v>150</v>
      </c>
      <c r="L13" s="13">
        <v>150</v>
      </c>
      <c r="M13" s="13">
        <v>150</v>
      </c>
      <c r="N13" s="13">
        <v>150</v>
      </c>
      <c r="O13" s="14">
        <f t="shared" si="2"/>
        <v>1800</v>
      </c>
      <c r="P13" s="8"/>
    </row>
    <row r="14" spans="1:16" ht="15" customHeight="1" x14ac:dyDescent="0.15">
      <c r="A14" s="8"/>
      <c r="B14" s="9" t="s">
        <v>55</v>
      </c>
      <c r="C14" s="13">
        <v>75</v>
      </c>
      <c r="D14" s="13">
        <v>75</v>
      </c>
      <c r="E14" s="13">
        <v>75</v>
      </c>
      <c r="F14" s="13">
        <v>75</v>
      </c>
      <c r="G14" s="13">
        <v>75</v>
      </c>
      <c r="H14" s="13">
        <v>75</v>
      </c>
      <c r="I14" s="13">
        <v>75</v>
      </c>
      <c r="J14" s="13">
        <v>75</v>
      </c>
      <c r="K14" s="13">
        <v>75</v>
      </c>
      <c r="L14" s="13">
        <v>75</v>
      </c>
      <c r="M14" s="13">
        <v>75</v>
      </c>
      <c r="N14" s="13">
        <v>75</v>
      </c>
      <c r="O14" s="14">
        <f t="shared" si="2"/>
        <v>900</v>
      </c>
      <c r="P14" s="8"/>
    </row>
    <row r="15" spans="1:16" ht="15" customHeight="1" x14ac:dyDescent="0.15">
      <c r="A15" s="8"/>
      <c r="B15" s="9" t="s">
        <v>56</v>
      </c>
      <c r="C15" s="13">
        <v>300</v>
      </c>
      <c r="D15" s="13">
        <v>300</v>
      </c>
      <c r="E15" s="13">
        <v>300</v>
      </c>
      <c r="F15" s="13">
        <v>300</v>
      </c>
      <c r="G15" s="13">
        <v>300</v>
      </c>
      <c r="H15" s="13">
        <v>300</v>
      </c>
      <c r="I15" s="13">
        <v>300</v>
      </c>
      <c r="J15" s="13">
        <v>300</v>
      </c>
      <c r="K15" s="13">
        <v>300</v>
      </c>
      <c r="L15" s="13">
        <v>300</v>
      </c>
      <c r="M15" s="13">
        <v>300</v>
      </c>
      <c r="N15" s="13">
        <v>300</v>
      </c>
      <c r="O15" s="14">
        <f t="shared" si="2"/>
        <v>3600</v>
      </c>
      <c r="P15" s="8"/>
    </row>
    <row r="16" spans="1:16" ht="15" customHeight="1" x14ac:dyDescent="0.15">
      <c r="A16" s="8"/>
      <c r="B16" s="9" t="s">
        <v>21</v>
      </c>
      <c r="C16" s="13">
        <v>1600</v>
      </c>
      <c r="D16" s="13">
        <v>1600</v>
      </c>
      <c r="E16" s="13">
        <v>1600</v>
      </c>
      <c r="F16" s="13">
        <v>1600</v>
      </c>
      <c r="G16" s="13">
        <v>1600</v>
      </c>
      <c r="H16" s="13">
        <v>1600</v>
      </c>
      <c r="I16" s="13">
        <v>1600</v>
      </c>
      <c r="J16" s="13">
        <v>1600</v>
      </c>
      <c r="K16" s="13">
        <v>1600</v>
      </c>
      <c r="L16" s="13">
        <v>1600</v>
      </c>
      <c r="M16" s="13">
        <v>1600</v>
      </c>
      <c r="N16" s="13">
        <v>1600</v>
      </c>
      <c r="O16" s="14">
        <f t="shared" si="2"/>
        <v>19200</v>
      </c>
      <c r="P16" s="8"/>
    </row>
    <row r="17" spans="1:16" ht="15" customHeight="1" x14ac:dyDescent="0.15">
      <c r="A17" s="8"/>
      <c r="B17" s="9" t="s">
        <v>22</v>
      </c>
      <c r="C17" s="13">
        <v>75</v>
      </c>
      <c r="D17" s="13">
        <v>75</v>
      </c>
      <c r="E17" s="13">
        <v>75</v>
      </c>
      <c r="F17" s="13">
        <v>75</v>
      </c>
      <c r="G17" s="13">
        <v>75</v>
      </c>
      <c r="H17" s="13">
        <v>75</v>
      </c>
      <c r="I17" s="13">
        <v>75</v>
      </c>
      <c r="J17" s="13">
        <v>75</v>
      </c>
      <c r="K17" s="13">
        <v>75</v>
      </c>
      <c r="L17" s="13">
        <v>75</v>
      </c>
      <c r="M17" s="13">
        <v>75</v>
      </c>
      <c r="N17" s="13">
        <v>75</v>
      </c>
      <c r="O17" s="14">
        <f t="shared" si="2"/>
        <v>900</v>
      </c>
      <c r="P17" s="8"/>
    </row>
    <row r="18" spans="1:16" ht="15" customHeight="1" x14ac:dyDescent="0.15">
      <c r="A18" s="8"/>
      <c r="B18" s="9" t="s">
        <v>57</v>
      </c>
      <c r="C18" s="13">
        <v>90</v>
      </c>
      <c r="D18" s="13">
        <v>90</v>
      </c>
      <c r="E18" s="13">
        <v>90</v>
      </c>
      <c r="F18" s="13">
        <v>90</v>
      </c>
      <c r="G18" s="13">
        <v>90</v>
      </c>
      <c r="H18" s="13">
        <v>90</v>
      </c>
      <c r="I18" s="13">
        <v>90</v>
      </c>
      <c r="J18" s="13">
        <v>90</v>
      </c>
      <c r="K18" s="13">
        <v>90</v>
      </c>
      <c r="L18" s="13">
        <v>90</v>
      </c>
      <c r="M18" s="13">
        <v>90</v>
      </c>
      <c r="N18" s="13">
        <v>90</v>
      </c>
      <c r="O18" s="14">
        <f t="shared" si="2"/>
        <v>1080</v>
      </c>
      <c r="P18" s="8"/>
    </row>
    <row r="19" spans="1:16" ht="15" customHeight="1" x14ac:dyDescent="0.15">
      <c r="A19" s="8"/>
      <c r="B19" s="9" t="s">
        <v>58</v>
      </c>
      <c r="C19" s="13">
        <v>90</v>
      </c>
      <c r="D19" s="13">
        <v>90</v>
      </c>
      <c r="E19" s="13">
        <v>90</v>
      </c>
      <c r="F19" s="13">
        <v>90</v>
      </c>
      <c r="G19" s="13">
        <v>90</v>
      </c>
      <c r="H19" s="13">
        <v>90</v>
      </c>
      <c r="I19" s="13">
        <v>90</v>
      </c>
      <c r="J19" s="13">
        <v>90</v>
      </c>
      <c r="K19" s="13">
        <v>90</v>
      </c>
      <c r="L19" s="13">
        <v>90</v>
      </c>
      <c r="M19" s="13">
        <v>90</v>
      </c>
      <c r="N19" s="13">
        <v>90</v>
      </c>
      <c r="O19" s="14">
        <f t="shared" si="2"/>
        <v>1080</v>
      </c>
      <c r="P19" s="8"/>
    </row>
    <row r="20" spans="1:16" ht="15" customHeight="1" x14ac:dyDescent="0.15">
      <c r="A20" s="8"/>
      <c r="B20" s="9" t="s">
        <v>24</v>
      </c>
      <c r="C20" s="13">
        <v>50</v>
      </c>
      <c r="D20" s="13">
        <v>50</v>
      </c>
      <c r="E20" s="13">
        <v>50</v>
      </c>
      <c r="F20" s="13">
        <v>50</v>
      </c>
      <c r="G20" s="13">
        <v>50</v>
      </c>
      <c r="H20" s="13">
        <v>50</v>
      </c>
      <c r="I20" s="13">
        <v>50</v>
      </c>
      <c r="J20" s="13">
        <v>50</v>
      </c>
      <c r="K20" s="13">
        <v>50</v>
      </c>
      <c r="L20" s="13">
        <v>50</v>
      </c>
      <c r="M20" s="13">
        <v>50</v>
      </c>
      <c r="N20" s="13">
        <v>50</v>
      </c>
      <c r="O20" s="14">
        <f t="shared" si="2"/>
        <v>600</v>
      </c>
      <c r="P20" s="8"/>
    </row>
    <row r="21" spans="1:16" ht="15" customHeight="1" x14ac:dyDescent="0.15">
      <c r="A21" s="8"/>
      <c r="B21" s="9" t="s">
        <v>25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4">
        <f t="shared" si="2"/>
        <v>0</v>
      </c>
      <c r="P21" s="8"/>
    </row>
    <row r="22" spans="1:16" ht="15" customHeight="1" x14ac:dyDescent="0.15">
      <c r="A22" s="8"/>
      <c r="B22" s="9" t="s">
        <v>26</v>
      </c>
      <c r="C22" s="13">
        <v>585</v>
      </c>
      <c r="D22" s="13">
        <v>585</v>
      </c>
      <c r="E22" s="13">
        <v>585</v>
      </c>
      <c r="F22" s="13">
        <v>585</v>
      </c>
      <c r="G22" s="13">
        <v>585</v>
      </c>
      <c r="H22" s="13">
        <v>585</v>
      </c>
      <c r="I22" s="13">
        <v>585</v>
      </c>
      <c r="J22" s="13">
        <v>585</v>
      </c>
      <c r="K22" s="13">
        <v>585</v>
      </c>
      <c r="L22" s="13">
        <v>585</v>
      </c>
      <c r="M22" s="13">
        <v>585</v>
      </c>
      <c r="N22" s="13">
        <v>585</v>
      </c>
      <c r="O22" s="14">
        <f t="shared" si="2"/>
        <v>7020</v>
      </c>
      <c r="P22" s="8"/>
    </row>
    <row r="23" spans="1:16" ht="15" customHeight="1" x14ac:dyDescent="0.15">
      <c r="A23" s="8"/>
      <c r="B23" s="9" t="s">
        <v>27</v>
      </c>
      <c r="C23" s="13">
        <v>365</v>
      </c>
      <c r="D23" s="13">
        <v>365</v>
      </c>
      <c r="E23" s="13">
        <v>365</v>
      </c>
      <c r="F23" s="13">
        <v>365</v>
      </c>
      <c r="G23" s="13">
        <v>365</v>
      </c>
      <c r="H23" s="13">
        <v>365</v>
      </c>
      <c r="I23" s="13">
        <v>365</v>
      </c>
      <c r="J23" s="13">
        <v>365</v>
      </c>
      <c r="K23" s="13">
        <v>365</v>
      </c>
      <c r="L23" s="13">
        <v>365</v>
      </c>
      <c r="M23" s="13">
        <v>365</v>
      </c>
      <c r="N23" s="13">
        <v>365</v>
      </c>
      <c r="O23" s="14">
        <f t="shared" si="2"/>
        <v>4380</v>
      </c>
      <c r="P23" s="8"/>
    </row>
    <row r="24" spans="1:16" ht="15" customHeight="1" x14ac:dyDescent="0.15">
      <c r="A24" s="8"/>
      <c r="B24" s="9" t="s">
        <v>59</v>
      </c>
      <c r="C24" s="13">
        <v>1820</v>
      </c>
      <c r="D24" s="13">
        <v>1820</v>
      </c>
      <c r="E24" s="13">
        <v>1820</v>
      </c>
      <c r="F24" s="13">
        <v>1820</v>
      </c>
      <c r="G24" s="13">
        <v>1820</v>
      </c>
      <c r="H24" s="13">
        <v>1820</v>
      </c>
      <c r="I24" s="13">
        <v>1820</v>
      </c>
      <c r="J24" s="13">
        <v>1820</v>
      </c>
      <c r="K24" s="13">
        <v>1820</v>
      </c>
      <c r="L24" s="13">
        <v>1820</v>
      </c>
      <c r="M24" s="13">
        <v>1820</v>
      </c>
      <c r="N24" s="13">
        <v>1820</v>
      </c>
      <c r="O24" s="14">
        <f t="shared" si="2"/>
        <v>21840</v>
      </c>
      <c r="P24" s="8"/>
    </row>
    <row r="25" spans="1:16" ht="15" customHeight="1" x14ac:dyDescent="0.15">
      <c r="A25" s="8"/>
      <c r="B25" s="9" t="s">
        <v>29</v>
      </c>
      <c r="C25" s="13">
        <v>75</v>
      </c>
      <c r="D25" s="13">
        <v>75</v>
      </c>
      <c r="E25" s="13">
        <v>75</v>
      </c>
      <c r="F25" s="13">
        <v>75</v>
      </c>
      <c r="G25" s="13">
        <v>75</v>
      </c>
      <c r="H25" s="13">
        <v>75</v>
      </c>
      <c r="I25" s="13">
        <v>75</v>
      </c>
      <c r="J25" s="13">
        <v>75</v>
      </c>
      <c r="K25" s="13">
        <v>75</v>
      </c>
      <c r="L25" s="13">
        <v>75</v>
      </c>
      <c r="M25" s="13">
        <v>75</v>
      </c>
      <c r="N25" s="13">
        <v>75</v>
      </c>
      <c r="O25" s="14">
        <f t="shared" si="2"/>
        <v>900</v>
      </c>
      <c r="P25" s="8"/>
    </row>
    <row r="26" spans="1:16" ht="15" customHeight="1" x14ac:dyDescent="0.15">
      <c r="A26" s="8"/>
      <c r="B26" s="9" t="s">
        <v>30</v>
      </c>
      <c r="C26" s="13">
        <v>250</v>
      </c>
      <c r="D26" s="13">
        <v>250</v>
      </c>
      <c r="E26" s="13">
        <v>250</v>
      </c>
      <c r="F26" s="13">
        <v>250</v>
      </c>
      <c r="G26" s="13">
        <v>250</v>
      </c>
      <c r="H26" s="13">
        <v>250</v>
      </c>
      <c r="I26" s="13">
        <v>250</v>
      </c>
      <c r="J26" s="13">
        <v>250</v>
      </c>
      <c r="K26" s="13">
        <v>250</v>
      </c>
      <c r="L26" s="13">
        <v>250</v>
      </c>
      <c r="M26" s="13">
        <v>250</v>
      </c>
      <c r="N26" s="13">
        <v>250</v>
      </c>
      <c r="O26" s="14">
        <f t="shared" si="2"/>
        <v>3000</v>
      </c>
      <c r="P26" s="8"/>
    </row>
    <row r="27" spans="1:16" ht="15" customHeight="1" x14ac:dyDescent="0.15">
      <c r="A27" s="8"/>
      <c r="B27" s="9" t="s">
        <v>31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4">
        <f t="shared" si="2"/>
        <v>0</v>
      </c>
      <c r="P27" s="8"/>
    </row>
    <row r="28" spans="1:16" ht="15" customHeight="1" x14ac:dyDescent="0.15">
      <c r="A28" s="8"/>
      <c r="B28" s="9" t="s">
        <v>32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4">
        <f t="shared" si="2"/>
        <v>0</v>
      </c>
      <c r="P28" s="8"/>
    </row>
    <row r="29" spans="1:16" ht="15" customHeight="1" x14ac:dyDescent="0.15">
      <c r="A29" s="8"/>
      <c r="B29" s="9" t="s">
        <v>33</v>
      </c>
      <c r="C29" s="13">
        <v>20</v>
      </c>
      <c r="D29" s="13">
        <v>20</v>
      </c>
      <c r="E29" s="13">
        <v>20</v>
      </c>
      <c r="F29" s="13">
        <v>20</v>
      </c>
      <c r="G29" s="13">
        <v>20</v>
      </c>
      <c r="H29" s="13">
        <v>20</v>
      </c>
      <c r="I29" s="13">
        <v>20</v>
      </c>
      <c r="J29" s="13">
        <v>20</v>
      </c>
      <c r="K29" s="13">
        <v>20</v>
      </c>
      <c r="L29" s="13">
        <v>20</v>
      </c>
      <c r="M29" s="13">
        <v>20</v>
      </c>
      <c r="N29" s="13">
        <v>20</v>
      </c>
      <c r="O29" s="14">
        <f t="shared" si="2"/>
        <v>240</v>
      </c>
      <c r="P29" s="8"/>
    </row>
    <row r="30" spans="1:16" ht="15" customHeight="1" x14ac:dyDescent="0.15">
      <c r="A30" s="8"/>
      <c r="B30" s="9" t="s">
        <v>34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4">
        <f t="shared" si="2"/>
        <v>0</v>
      </c>
      <c r="P30" s="8"/>
    </row>
    <row r="31" spans="1:16" ht="15" customHeight="1" x14ac:dyDescent="0.15">
      <c r="A31" s="8"/>
      <c r="B31" s="9" t="s">
        <v>60</v>
      </c>
      <c r="C31" s="13">
        <v>120</v>
      </c>
      <c r="D31" s="13">
        <v>120</v>
      </c>
      <c r="E31" s="13">
        <v>120</v>
      </c>
      <c r="F31" s="13">
        <v>120</v>
      </c>
      <c r="G31" s="13">
        <v>120</v>
      </c>
      <c r="H31" s="13">
        <v>120</v>
      </c>
      <c r="I31" s="13">
        <v>120</v>
      </c>
      <c r="J31" s="13">
        <v>120</v>
      </c>
      <c r="K31" s="13">
        <v>120</v>
      </c>
      <c r="L31" s="13">
        <v>120</v>
      </c>
      <c r="M31" s="13">
        <v>120</v>
      </c>
      <c r="N31" s="13">
        <v>120</v>
      </c>
      <c r="O31" s="14">
        <f t="shared" si="2"/>
        <v>1440</v>
      </c>
      <c r="P31" s="8"/>
    </row>
    <row r="32" spans="1:16" ht="15" customHeight="1" x14ac:dyDescent="0.15">
      <c r="A32" s="8"/>
      <c r="B32" s="9" t="s">
        <v>61</v>
      </c>
      <c r="C32" s="13">
        <v>120</v>
      </c>
      <c r="D32" s="13">
        <v>120</v>
      </c>
      <c r="E32" s="13">
        <v>120</v>
      </c>
      <c r="F32" s="13">
        <v>120</v>
      </c>
      <c r="G32" s="13">
        <v>120</v>
      </c>
      <c r="H32" s="13">
        <v>120</v>
      </c>
      <c r="I32" s="13">
        <v>120</v>
      </c>
      <c r="J32" s="13">
        <v>120</v>
      </c>
      <c r="K32" s="13">
        <v>120</v>
      </c>
      <c r="L32" s="13">
        <v>120</v>
      </c>
      <c r="M32" s="13">
        <v>120</v>
      </c>
      <c r="N32" s="13">
        <v>120</v>
      </c>
      <c r="O32" s="14">
        <f t="shared" si="2"/>
        <v>1440</v>
      </c>
      <c r="P32" s="8"/>
    </row>
    <row r="33" spans="1:16" ht="15" customHeight="1" x14ac:dyDescent="0.15">
      <c r="A33" s="8"/>
      <c r="B33" s="9" t="s">
        <v>62</v>
      </c>
      <c r="C33" s="13">
        <v>25</v>
      </c>
      <c r="D33" s="13">
        <v>25</v>
      </c>
      <c r="E33" s="13">
        <v>25</v>
      </c>
      <c r="F33" s="13">
        <v>25</v>
      </c>
      <c r="G33" s="13">
        <v>25</v>
      </c>
      <c r="H33" s="13">
        <v>25</v>
      </c>
      <c r="I33" s="13">
        <v>25</v>
      </c>
      <c r="J33" s="13">
        <v>25</v>
      </c>
      <c r="K33" s="13">
        <v>25</v>
      </c>
      <c r="L33" s="13">
        <v>25</v>
      </c>
      <c r="M33" s="13">
        <v>25</v>
      </c>
      <c r="N33" s="13">
        <v>25</v>
      </c>
      <c r="O33" s="14">
        <f t="shared" si="2"/>
        <v>300</v>
      </c>
      <c r="P33" s="8"/>
    </row>
    <row r="34" spans="1:16" ht="15" customHeight="1" x14ac:dyDescent="0.15">
      <c r="A34" s="8"/>
      <c r="B34" s="9" t="s">
        <v>63</v>
      </c>
      <c r="C34" s="13">
        <v>25</v>
      </c>
      <c r="D34" s="13">
        <v>25</v>
      </c>
      <c r="E34" s="13">
        <v>25</v>
      </c>
      <c r="F34" s="13">
        <v>25</v>
      </c>
      <c r="G34" s="13">
        <v>25</v>
      </c>
      <c r="H34" s="13">
        <v>25</v>
      </c>
      <c r="I34" s="13">
        <v>25</v>
      </c>
      <c r="J34" s="13">
        <v>25</v>
      </c>
      <c r="K34" s="13">
        <v>25</v>
      </c>
      <c r="L34" s="13">
        <v>25</v>
      </c>
      <c r="M34" s="13">
        <v>25</v>
      </c>
      <c r="N34" s="13">
        <v>25</v>
      </c>
      <c r="O34" s="14">
        <f t="shared" si="2"/>
        <v>300</v>
      </c>
      <c r="P34" s="8"/>
    </row>
    <row r="35" spans="1:16" ht="15" customHeight="1" x14ac:dyDescent="0.15">
      <c r="A35" s="8"/>
      <c r="B35" s="15" t="s">
        <v>37</v>
      </c>
      <c r="C35" s="16">
        <v>970</v>
      </c>
      <c r="D35" s="16">
        <v>970</v>
      </c>
      <c r="E35" s="16">
        <v>970</v>
      </c>
      <c r="F35" s="16">
        <v>970</v>
      </c>
      <c r="G35" s="16">
        <v>970</v>
      </c>
      <c r="H35" s="16">
        <v>970</v>
      </c>
      <c r="I35" s="16">
        <v>970</v>
      </c>
      <c r="J35" s="16">
        <v>970</v>
      </c>
      <c r="K35" s="16">
        <v>970</v>
      </c>
      <c r="L35" s="16">
        <v>970</v>
      </c>
      <c r="M35" s="16">
        <v>970</v>
      </c>
      <c r="N35" s="16">
        <v>970</v>
      </c>
      <c r="O35" s="17">
        <f t="shared" si="2"/>
        <v>11640</v>
      </c>
      <c r="P35" s="8"/>
    </row>
    <row r="36" spans="1:16" ht="15" customHeight="1" x14ac:dyDescent="0.15">
      <c r="A36" s="8"/>
      <c r="B36" s="15" t="s">
        <v>64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7">
        <f t="shared" si="2"/>
        <v>0</v>
      </c>
      <c r="P36" s="8"/>
    </row>
    <row r="37" spans="1:16" ht="15" customHeight="1" x14ac:dyDescent="0.15">
      <c r="A37" s="8"/>
      <c r="B37" s="15" t="s">
        <v>65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7">
        <f t="shared" si="2"/>
        <v>0</v>
      </c>
      <c r="P37" s="8"/>
    </row>
    <row r="38" spans="1:16" ht="15" customHeight="1" x14ac:dyDescent="0.15">
      <c r="A38" s="8"/>
      <c r="B38" s="15" t="s">
        <v>66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7">
        <f t="shared" si="2"/>
        <v>0</v>
      </c>
      <c r="P38" s="8"/>
    </row>
    <row r="39" spans="1:16" ht="15" customHeight="1" x14ac:dyDescent="0.15">
      <c r="A39" s="8"/>
      <c r="B39" s="18" t="s">
        <v>67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2"/>
        <v>0</v>
      </c>
      <c r="P39" s="8"/>
    </row>
    <row r="40" spans="1:16" ht="15" customHeight="1" x14ac:dyDescent="0.15">
      <c r="A40" s="8"/>
      <c r="B40" s="18" t="s">
        <v>68</v>
      </c>
      <c r="C40" s="16">
        <v>922</v>
      </c>
      <c r="D40" s="16">
        <v>922</v>
      </c>
      <c r="E40" s="16">
        <v>922</v>
      </c>
      <c r="F40" s="16">
        <v>922</v>
      </c>
      <c r="G40" s="16">
        <v>922</v>
      </c>
      <c r="H40" s="16">
        <v>922</v>
      </c>
      <c r="I40" s="16">
        <v>922</v>
      </c>
      <c r="J40" s="16">
        <v>922</v>
      </c>
      <c r="K40" s="16">
        <v>922</v>
      </c>
      <c r="L40" s="16">
        <v>922</v>
      </c>
      <c r="M40" s="16">
        <v>922</v>
      </c>
      <c r="N40" s="16">
        <v>922</v>
      </c>
      <c r="O40" s="16">
        <f t="shared" si="2"/>
        <v>11064</v>
      </c>
      <c r="P40" s="8"/>
    </row>
    <row r="41" spans="1:16" ht="15" customHeight="1" x14ac:dyDescent="0.15">
      <c r="A41" s="8"/>
      <c r="B41" s="18" t="s">
        <v>69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f t="shared" si="2"/>
        <v>0</v>
      </c>
      <c r="P41" s="8"/>
    </row>
    <row r="42" spans="1:16" ht="15" customHeight="1" x14ac:dyDescent="0.15">
      <c r="A42" s="8"/>
      <c r="B42" s="18" t="s">
        <v>70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f t="shared" si="2"/>
        <v>0</v>
      </c>
      <c r="P42" s="8"/>
    </row>
    <row r="43" spans="1:16" ht="15" customHeight="1" x14ac:dyDescent="0.15">
      <c r="A43" s="8"/>
      <c r="B43" s="18" t="s">
        <v>71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f t="shared" si="2"/>
        <v>0</v>
      </c>
      <c r="P43" s="8"/>
    </row>
    <row r="44" spans="1:16" ht="15" customHeight="1" x14ac:dyDescent="0.15">
      <c r="A44" s="8"/>
      <c r="B44" s="18" t="s">
        <v>72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f t="shared" si="2"/>
        <v>0</v>
      </c>
      <c r="P44" s="8"/>
    </row>
    <row r="45" spans="1:16" ht="15" customHeight="1" x14ac:dyDescent="0.15">
      <c r="A45" s="8"/>
      <c r="B45" s="18" t="s">
        <v>73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f t="shared" si="2"/>
        <v>0</v>
      </c>
      <c r="P45" s="8"/>
    </row>
    <row r="46" spans="1:16" ht="15" customHeight="1" x14ac:dyDescent="0.15">
      <c r="A46" s="8"/>
      <c r="B46" s="18" t="s">
        <v>74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f t="shared" si="2"/>
        <v>0</v>
      </c>
      <c r="P46" s="8"/>
    </row>
    <row r="47" spans="1:16" ht="15" customHeight="1" x14ac:dyDescent="0.15">
      <c r="A47" s="8"/>
      <c r="B47" s="18" t="s">
        <v>75</v>
      </c>
      <c r="C47" s="8">
        <v>350</v>
      </c>
      <c r="D47" s="8">
        <v>350</v>
      </c>
      <c r="E47" s="8">
        <v>350</v>
      </c>
      <c r="F47" s="8">
        <v>350</v>
      </c>
      <c r="G47" s="8">
        <v>350</v>
      </c>
      <c r="H47" s="8">
        <v>350</v>
      </c>
      <c r="I47" s="8">
        <v>350</v>
      </c>
      <c r="J47" s="8">
        <v>350</v>
      </c>
      <c r="K47" s="8">
        <v>350</v>
      </c>
      <c r="L47" s="8">
        <v>350</v>
      </c>
      <c r="M47" s="8">
        <v>350</v>
      </c>
      <c r="N47" s="8">
        <v>350</v>
      </c>
      <c r="O47" s="8">
        <f t="shared" si="2"/>
        <v>4200</v>
      </c>
      <c r="P47" s="8"/>
    </row>
    <row r="48" spans="1:16" ht="15" customHeight="1" x14ac:dyDescent="0.15">
      <c r="A48" s="8"/>
      <c r="B48" s="18" t="s">
        <v>84</v>
      </c>
      <c r="C48" s="8">
        <v>650</v>
      </c>
      <c r="D48" s="8">
        <v>650</v>
      </c>
      <c r="E48" s="8">
        <v>650</v>
      </c>
      <c r="F48" s="8">
        <v>650</v>
      </c>
      <c r="G48" s="8">
        <v>650</v>
      </c>
      <c r="H48" s="8">
        <v>650</v>
      </c>
      <c r="I48" s="8">
        <v>650</v>
      </c>
      <c r="J48" s="8">
        <v>650</v>
      </c>
      <c r="K48" s="8">
        <v>650</v>
      </c>
      <c r="L48" s="8">
        <v>650</v>
      </c>
      <c r="M48" s="8">
        <v>650</v>
      </c>
      <c r="N48" s="8">
        <v>650</v>
      </c>
      <c r="O48" s="8">
        <f>SUM(C48:N48)</f>
        <v>7800</v>
      </c>
      <c r="P48" s="8"/>
    </row>
    <row r="49" spans="1:16" ht="15" customHeight="1" x14ac:dyDescent="0.15">
      <c r="A49" s="8"/>
      <c r="B49" s="18" t="s">
        <v>85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>
        <f>SUM(C49:N49)</f>
        <v>0</v>
      </c>
      <c r="P49" s="8"/>
    </row>
    <row r="50" spans="1:16" ht="15" customHeight="1" x14ac:dyDescent="0.15">
      <c r="A50" s="8"/>
      <c r="B50" s="18" t="s">
        <v>86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>
        <f>SUM(C50:N50)</f>
        <v>0</v>
      </c>
      <c r="P50" s="8"/>
    </row>
    <row r="51" spans="1:16" ht="15" customHeight="1" x14ac:dyDescent="0.15">
      <c r="A51" s="8"/>
      <c r="B51" s="18" t="s">
        <v>87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>
        <f>SUM(C51:N51)</f>
        <v>0</v>
      </c>
      <c r="P51" s="8"/>
    </row>
    <row r="52" spans="1:16" ht="15" customHeight="1" x14ac:dyDescent="0.15">
      <c r="A52" s="8"/>
      <c r="B52" s="9" t="s">
        <v>39</v>
      </c>
      <c r="C52" s="11">
        <f>SUM(C12:C51)</f>
        <v>8892</v>
      </c>
      <c r="D52" s="11">
        <f t="shared" ref="D52:N52" si="3">SUM(D12:D51)</f>
        <v>8892</v>
      </c>
      <c r="E52" s="11">
        <f t="shared" si="3"/>
        <v>8892</v>
      </c>
      <c r="F52" s="11">
        <f t="shared" si="3"/>
        <v>8892</v>
      </c>
      <c r="G52" s="11">
        <f t="shared" si="3"/>
        <v>8892</v>
      </c>
      <c r="H52" s="11">
        <f t="shared" si="3"/>
        <v>8892</v>
      </c>
      <c r="I52" s="11">
        <f t="shared" si="3"/>
        <v>8892</v>
      </c>
      <c r="J52" s="11">
        <f t="shared" si="3"/>
        <v>8892</v>
      </c>
      <c r="K52" s="11">
        <f t="shared" si="3"/>
        <v>8892</v>
      </c>
      <c r="L52" s="11">
        <f t="shared" si="3"/>
        <v>8892</v>
      </c>
      <c r="M52" s="11">
        <f t="shared" si="3"/>
        <v>8892</v>
      </c>
      <c r="N52" s="11">
        <f t="shared" si="3"/>
        <v>8892</v>
      </c>
      <c r="O52" s="12">
        <f t="shared" si="2"/>
        <v>106704</v>
      </c>
      <c r="P52" s="8"/>
    </row>
    <row r="53" spans="1:16" ht="1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5" customHeight="1" x14ac:dyDescent="0.15">
      <c r="A54" s="8"/>
      <c r="B54" s="8"/>
      <c r="C54" s="11">
        <f t="shared" ref="C54:N54" si="4">C8-C52</f>
        <v>-537</v>
      </c>
      <c r="D54" s="11">
        <f>SUM(D12:D51)</f>
        <v>8892</v>
      </c>
      <c r="E54" s="11">
        <f t="shared" si="4"/>
        <v>-537</v>
      </c>
      <c r="F54" s="11">
        <f t="shared" si="4"/>
        <v>-537</v>
      </c>
      <c r="G54" s="11">
        <f t="shared" si="4"/>
        <v>-777</v>
      </c>
      <c r="H54" s="11">
        <f t="shared" si="4"/>
        <v>-537</v>
      </c>
      <c r="I54" s="11">
        <f t="shared" si="4"/>
        <v>-297</v>
      </c>
      <c r="J54" s="11">
        <f t="shared" si="4"/>
        <v>-777</v>
      </c>
      <c r="K54" s="11">
        <f t="shared" si="4"/>
        <v>-537</v>
      </c>
      <c r="L54" s="11">
        <f t="shared" si="4"/>
        <v>-537</v>
      </c>
      <c r="M54" s="11">
        <f t="shared" si="4"/>
        <v>-777</v>
      </c>
      <c r="N54" s="11">
        <f t="shared" si="4"/>
        <v>-297</v>
      </c>
      <c r="O54" s="12">
        <f>SUM(C54:N54)</f>
        <v>2745</v>
      </c>
      <c r="P54" s="8"/>
    </row>
    <row r="55" spans="1:16" ht="1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9" t="s">
        <v>40</v>
      </c>
      <c r="O56" s="12">
        <f>O54/12</f>
        <v>228.75</v>
      </c>
      <c r="P5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/>
  </sheetViews>
  <sheetFormatPr baseColWidth="10" defaultColWidth="8.83203125" defaultRowHeight="13" x14ac:dyDescent="0.15"/>
  <sheetData>
    <row r="1" spans="2:8" ht="15" customHeight="1" x14ac:dyDescent="0.2">
      <c r="D1" s="1" t="s">
        <v>44</v>
      </c>
      <c r="E1" s="1" t="s">
        <v>45</v>
      </c>
    </row>
    <row r="2" spans="2:8" ht="15" customHeight="1" x14ac:dyDescent="0.2">
      <c r="B2" s="1" t="s">
        <v>16</v>
      </c>
      <c r="C2" s="3">
        <v>61000</v>
      </c>
      <c r="D2" s="3">
        <v>20000</v>
      </c>
      <c r="E2" s="3">
        <v>200</v>
      </c>
      <c r="G2" s="2" t="s">
        <v>46</v>
      </c>
    </row>
    <row r="3" spans="2:8" ht="15" customHeight="1" x14ac:dyDescent="0.2">
      <c r="B3" s="1" t="s">
        <v>47</v>
      </c>
      <c r="C3" s="3">
        <v>15500</v>
      </c>
      <c r="D3" s="3">
        <v>15500</v>
      </c>
      <c r="E3" s="3">
        <v>380</v>
      </c>
      <c r="G3" s="3">
        <v>31408</v>
      </c>
    </row>
    <row r="4" spans="2:8" ht="15" customHeight="1" x14ac:dyDescent="0.2">
      <c r="B4" s="1" t="s">
        <v>48</v>
      </c>
      <c r="C4" s="3">
        <v>15000</v>
      </c>
      <c r="D4" s="3">
        <v>15000</v>
      </c>
      <c r="E4" s="3">
        <v>400</v>
      </c>
      <c r="G4" s="2" t="s">
        <v>49</v>
      </c>
    </row>
    <row r="5" spans="2:8" ht="15" customHeight="1" x14ac:dyDescent="0.2">
      <c r="B5" s="1" t="s">
        <v>76</v>
      </c>
      <c r="C5" s="3">
        <v>20000</v>
      </c>
      <c r="D5" s="3">
        <v>20000</v>
      </c>
      <c r="E5" s="3">
        <v>500</v>
      </c>
      <c r="G5" s="6">
        <f>D6/G3</f>
        <v>2.2446510443199186</v>
      </c>
      <c r="H5" s="20">
        <f>G5*12</f>
        <v>26.935812531839023</v>
      </c>
    </row>
    <row r="6" spans="2:8" ht="15" customHeight="1" x14ac:dyDescent="0.2">
      <c r="C6" s="3">
        <f>SUM(C2:C5)</f>
        <v>111500</v>
      </c>
      <c r="D6" s="3">
        <f>SUM(D2:D5)</f>
        <v>70500</v>
      </c>
      <c r="E6" s="3">
        <f>SUM(E2:E5)</f>
        <v>1480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baseColWidth="10" defaultColWidth="8.83203125" defaultRowHeight="13" x14ac:dyDescent="0.15"/>
  <sheetData>
    <row r="2" spans="2:6" ht="14" x14ac:dyDescent="0.15">
      <c r="B2" s="5" t="s">
        <v>77</v>
      </c>
    </row>
    <row r="3" spans="2:6" ht="14" x14ac:dyDescent="0.15">
      <c r="C3" s="5" t="s">
        <v>78</v>
      </c>
      <c r="D3" s="5" t="s">
        <v>79</v>
      </c>
      <c r="E3" s="5" t="s">
        <v>80</v>
      </c>
    </row>
    <row r="4" spans="2:6" ht="14" x14ac:dyDescent="0.15">
      <c r="B4" s="5" t="s">
        <v>81</v>
      </c>
      <c r="C4" s="5">
        <v>3</v>
      </c>
      <c r="D4" s="5">
        <v>0</v>
      </c>
      <c r="E4" s="5">
        <v>0.25</v>
      </c>
    </row>
    <row r="5" spans="2:6" ht="14" x14ac:dyDescent="0.15">
      <c r="B5" s="5" t="s">
        <v>82</v>
      </c>
      <c r="C5" s="5">
        <v>10</v>
      </c>
      <c r="D5" s="5">
        <v>10</v>
      </c>
      <c r="E5" s="5">
        <v>2.5</v>
      </c>
    </row>
    <row r="6" spans="2:6" ht="14" x14ac:dyDescent="0.15">
      <c r="B6" s="5" t="s">
        <v>83</v>
      </c>
      <c r="C6" s="5">
        <v>7</v>
      </c>
      <c r="D6" s="5">
        <v>7</v>
      </c>
      <c r="E6" s="5">
        <v>2.5</v>
      </c>
    </row>
    <row r="8" spans="2:6" x14ac:dyDescent="0.15">
      <c r="C8">
        <f>SUM(C4:C6)</f>
        <v>20</v>
      </c>
      <c r="D8">
        <f>SUM(D4:D6)</f>
        <v>17</v>
      </c>
      <c r="E8">
        <f>SUM(E4:E6)</f>
        <v>5.25</v>
      </c>
      <c r="F8">
        <f>SUM(C8:E8)</f>
        <v>42.25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Comprehensive Outlay</vt:lpstr>
      <vt:lpstr>Debt</vt:lpstr>
      <vt:lpstr>Ann &amp; Allan</vt:lpstr>
      <vt:lpstr>Bare Minimum</vt:lpstr>
      <vt:lpstr>Debt w Ann</vt:lpstr>
      <vt:lpstr>DailyFoodIntake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9</cp:revision>
  <dcterms:modified xsi:type="dcterms:W3CDTF">2016-06-02T18:59:25Z</dcterms:modified>
  <dc:language>en-US</dc:language>
</cp:coreProperties>
</file>