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240" windowHeight="13020" firstSheet="9" activeTab="16"/>
  </bookViews>
  <sheets>
    <sheet name="1. Nong nghiep" sheetId="1" r:id="rId1"/>
    <sheet name="2.IIPthang" sheetId="28" r:id="rId2"/>
    <sheet name="3.SPCNthang" sheetId="29" r:id="rId3"/>
    <sheet name="4. LĐ DN" sheetId="30" r:id="rId4"/>
    <sheet name="5. LĐCN_DP" sheetId="31" r:id="rId5"/>
    <sheet name="6. Chi tieu DN" sheetId="21" r:id="rId6"/>
    <sheet name="7. DN DK thanh lap" sheetId="22" r:id="rId7"/>
    <sheet name="8. DN quay lai hoat dong" sheetId="23" r:id="rId8"/>
    <sheet name="9. DN Ngừng có thời hạn" sheetId="24" r:id="rId9"/>
    <sheet name="10. DN giải thể" sheetId="25" r:id="rId10"/>
    <sheet name="11.VDT" sheetId="6" r:id="rId11"/>
    <sheet name="12. FDI" sheetId="20" r:id="rId12"/>
    <sheet name="13. Tongmuc" sheetId="7" r:id="rId13"/>
    <sheet name="14.XK" sheetId="26" r:id="rId14"/>
    <sheet name="15.NK" sheetId="27" r:id="rId15"/>
    <sheet name="16. CPI" sheetId="14" r:id="rId16"/>
    <sheet name="17. VT HK" sheetId="8" r:id="rId17"/>
    <sheet name="18. VT HH" sheetId="9" r:id="rId18"/>
    <sheet name="19. KQT" sheetId="1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0" localSheetId="9">'[1]PNT-QUOT-#3'!#REF!</definedName>
    <definedName name="\0" localSheetId="12">'[1]PNT-QUOT-#3'!#REF!</definedName>
    <definedName name="\0" localSheetId="15">'[2]PNT-QUOT-#3'!#REF!</definedName>
    <definedName name="\0" localSheetId="16">'[1]PNT-QUOT-#3'!#REF!</definedName>
    <definedName name="\0" localSheetId="1">'[2]PNT-QUOT-#3'!#REF!</definedName>
    <definedName name="\0" localSheetId="2">'[2]PNT-QUOT-#3'!#REF!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'[1]COAT&amp;WRAP-QIOT-#3'!#REF!</definedName>
    <definedName name="\z" localSheetId="15">'[2]COAT&amp;WRAP-QIOT-#3'!#REF!</definedName>
    <definedName name="\z" localSheetId="16">'[1]COAT&amp;WRAP-QIOT-#3'!#REF!</definedName>
    <definedName name="\z" localSheetId="1">'[2]COAT&amp;WRAP-QIOT-#3'!#REF!</definedName>
    <definedName name="\z" localSheetId="2">'[2]COAT&amp;WRAP-QIOT-#3'!#REF!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" hidden="1">{"'TDTGT (theo Dphuong)'!$A$4:$F$75"}</definedName>
    <definedName name="_________h1" localSheetId="2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" hidden="1">{"'TDTGT (theo Dphuong)'!$A$4:$F$75"}</definedName>
    <definedName name="________h1" localSheetId="2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" hidden="1">{"'TDTGT (theo Dphuong)'!$A$4:$F$75"}</definedName>
    <definedName name="_______h1" localSheetId="2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" hidden="1">{#N/A,#N/A,FALSE,"Chung"}</definedName>
    <definedName name="______B5" localSheetId="2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" hidden="1">{"'TDTGT (theo Dphuong)'!$A$4:$F$75"}</definedName>
    <definedName name="______h1" localSheetId="2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" hidden="1">{"'TDTGT (theo Dphuong)'!$A$4:$F$75"}</definedName>
    <definedName name="______h2" localSheetId="2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" hidden="1">{#N/A,#N/A,FALSE,"Chung"}</definedName>
    <definedName name="_____B5" localSheetId="2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" hidden="1">{"'TDTGT (theo Dphuong)'!$A$4:$F$75"}</definedName>
    <definedName name="_____h1" localSheetId="2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" hidden="1">{"'TDTGT (theo Dphuong)'!$A$4:$F$75"}</definedName>
    <definedName name="_____h2" localSheetId="2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" hidden="1">{#N/A,#N/A,FALSE,"Chung"}</definedName>
    <definedName name="____B5" localSheetId="2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" hidden="1">{"'TDTGT (theo Dphuong)'!$A$4:$F$75"}</definedName>
    <definedName name="____h1" localSheetId="2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" hidden="1">{"'TDTGT (theo Dphuong)'!$A$4:$F$75"}</definedName>
    <definedName name="____h2" localSheetId="2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" hidden="1">{#N/A,#N/A,FALSE,"Chung"}</definedName>
    <definedName name="___B5" localSheetId="2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" hidden="1">{"'TDTGT (theo Dphuong)'!$A$4:$F$75"}</definedName>
    <definedName name="___h1" localSheetId="2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" hidden="1">{"'TDTGT (theo Dphuong)'!$A$4:$F$75"}</definedName>
    <definedName name="___h2" localSheetId="2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" hidden="1">{#N/A,#N/A,FALSE,"Chung"}</definedName>
    <definedName name="__B5" localSheetId="2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" hidden="1">{"'TDTGT (theo Dphuong)'!$A$4:$F$75"}</definedName>
    <definedName name="__h1" localSheetId="2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" hidden="1">{"'TDTGT (theo Dphuong)'!$A$4:$F$75"}</definedName>
    <definedName name="__h2" localSheetId="2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localSheetId="15" hidden="1">{"'TDTGT (theo Dphuong)'!$A$4:$F$75"}</definedName>
    <definedName name="__l1" hidden="1">{"'TDTGT (theo Dphuong)'!$A$4:$F$75"}</definedName>
    <definedName name="__M9" localSheetId="15" hidden="1">{"'TDTGT (theo Dphuong)'!$A$4:$F$75"}</definedName>
    <definedName name="__M9" hidden="1">{"'TDTGT (theo Dphuong)'!$A$4:$F$75"}</definedName>
    <definedName name="_7" localSheetId="15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" hidden="1">{#N/A,#N/A,FALSE,"Chung"}</definedName>
    <definedName name="_B5" localSheetId="2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localSheetId="1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thể'!$A$8:$H$8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" hidden="1">{"'TDTGT (theo Dphuong)'!$A$4:$F$75"}</definedName>
    <definedName name="_h1" localSheetId="2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" hidden="1">{"'TDTGT (theo Dphuong)'!$A$4:$F$75"}</definedName>
    <definedName name="_h2" localSheetId="2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localSheetId="15" hidden="1">{#N/A,#N/A,FALSE,"Chung"}</definedName>
    <definedName name="_K2" hidden="1">{#N/A,#N/A,FALSE,"Chung"}</definedName>
    <definedName name="_K7" localSheetId="15" hidden="1">{"'TDTGT (theo Dphuong)'!$A$4:$F$75"}</definedName>
    <definedName name="_K7" hidden="1">{"'TDTGT (theo Dphuong)'!$A$4:$F$75"}</definedName>
    <definedName name="A" localSheetId="9">'[1]PNT-QUOT-#3'!#REF!</definedName>
    <definedName name="A" localSheetId="12">'[1]PNT-QUOT-#3'!#REF!</definedName>
    <definedName name="A" localSheetId="15">'[2]PNT-QUOT-#3'!#REF!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9">'[4]MTL$-INTER'!#REF!</definedName>
    <definedName name="AAA" localSheetId="12">'[4]MTL$-INTER'!#REF!</definedName>
    <definedName name="AAA" localSheetId="15">'[5]MTL$-INTER'!#REF!</definedName>
    <definedName name="AAA" localSheetId="16">'[4]MTL$-INTER'!#REF!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'[5]MTL$-INTER'!#REF!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" hidden="1">{"'TDTGT (theo Dphuong)'!$A$4:$F$75"}</definedName>
    <definedName name="abc" localSheetId="2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1">#REF!</definedName>
    <definedName name="adsf" localSheetId="2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1">#REF!</definedName>
    <definedName name="anpha" localSheetId="2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2">'[1]PNT-QUOT-#3'!#REF!</definedName>
    <definedName name="B" localSheetId="15">'[2]PNT-QUOT-#3'!#REF!</definedName>
    <definedName name="B" localSheetId="16">'[1]PNT-QUOT-#3'!#REF!</definedName>
    <definedName name="B" localSheetId="1">'[2]PNT-QUOT-#3'!#REF!</definedName>
    <definedName name="B" localSheetId="2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" hidden="1">{"'TDTGT (theo Dphuong)'!$A$4:$F$75"}</definedName>
    <definedName name="B5new" localSheetId="2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1">#REF!</definedName>
    <definedName name="beta" localSheetId="2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1">#REF!</definedName>
    <definedName name="BT" localSheetId="2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1">#REF!</definedName>
    <definedName name="bv" localSheetId="2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2">'[1]PNT-QUOT-#3'!#REF!</definedName>
    <definedName name="COAT" localSheetId="15">'[2]PNT-QUOT-#3'!#REF!</definedName>
    <definedName name="COAT" localSheetId="16">'[1]PNT-QUOT-#3'!#REF!</definedName>
    <definedName name="COAT" localSheetId="1">'[2]PNT-QUOT-#3'!#REF!</definedName>
    <definedName name="COAT" localSheetId="2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1">#REF!</definedName>
    <definedName name="CS_10" localSheetId="2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1">#REF!</definedName>
    <definedName name="CS_100" localSheetId="2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1">#REF!</definedName>
    <definedName name="CS_10S" localSheetId="2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1">#REF!</definedName>
    <definedName name="CS_120" localSheetId="2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1">#REF!</definedName>
    <definedName name="CS_140" localSheetId="2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1">#REF!</definedName>
    <definedName name="CS_160" localSheetId="2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1">#REF!</definedName>
    <definedName name="CS_20" localSheetId="2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1">#REF!</definedName>
    <definedName name="CS_30" localSheetId="2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1">#REF!</definedName>
    <definedName name="CS_40" localSheetId="2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1">#REF!</definedName>
    <definedName name="CS_40S" localSheetId="2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1">#REF!</definedName>
    <definedName name="CS_5S" localSheetId="2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1">#REF!</definedName>
    <definedName name="CS_60" localSheetId="2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1">#REF!</definedName>
    <definedName name="CS_80" localSheetId="2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1">#REF!</definedName>
    <definedName name="CS_80S" localSheetId="2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1">#REF!</definedName>
    <definedName name="CS_STD" localSheetId="2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1">#REF!</definedName>
    <definedName name="CS_XS" localSheetId="2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1">#REF!</definedName>
    <definedName name="CS_XXS" localSheetId="2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" hidden="1">{"'TDTGT (theo Dphuong)'!$A$4:$F$75"}</definedName>
    <definedName name="cv" localSheetId="2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1">#REF!</definedName>
    <definedName name="cx" localSheetId="2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1" hidden="1">#REF!</definedName>
    <definedName name="d" localSheetId="2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1">#REF!</definedName>
    <definedName name="dd" localSheetId="2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1" hidden="1">#REF!</definedName>
    <definedName name="df" localSheetId="2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1">#REF!</definedName>
    <definedName name="dg" localSheetId="2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1">#REF!</definedName>
    <definedName name="dien" localSheetId="2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" hidden="1">{"'TDTGT (theo Dphuong)'!$A$4:$F$75"}</definedName>
    <definedName name="dn" localSheetId="2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1">#REF!</definedName>
    <definedName name="ffddg" localSheetId="2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9">'[1]COAT&amp;WRAP-QIOT-#3'!#REF!</definedName>
    <definedName name="FP" localSheetId="12">'[1]COAT&amp;WRAP-QIOT-#3'!#REF!</definedName>
    <definedName name="FP" localSheetId="15">'[2]COAT&amp;WRAP-QIOT-#3'!#REF!</definedName>
    <definedName name="FP" localSheetId="16">'[1]COAT&amp;WRAP-QIOT-#3'!#REF!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" hidden="1">{"'TDTGT (theo Dphuong)'!$A$4:$F$75"}</definedName>
    <definedName name="h" localSheetId="2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1">#REF!</definedName>
    <definedName name="hab" localSheetId="2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1">#REF!</definedName>
    <definedName name="habac" localSheetId="2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'[6]7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1">#REF!</definedName>
    <definedName name="hhg" localSheetId="2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" hidden="1">{#N/A,#N/A,FALSE,"Chung"}</definedName>
    <definedName name="i" localSheetId="2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2">'[1]COAT&amp;WRAP-QIOT-#3'!#REF!</definedName>
    <definedName name="IO" localSheetId="15">'[2]COAT&amp;WRAP-QIOT-#3'!#REF!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" hidden="1">{#N/A,#N/A,FALSE,"Chung"}</definedName>
    <definedName name="kjh" localSheetId="2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1">#REF!</definedName>
    <definedName name="kjhjfhdjkfndfndf" localSheetId="2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localSheetId="15" hidden="1">{"'TDTGT (theo Dphuong)'!$A$4:$F$75"}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" hidden="1">{"'TDTGT (theo Dphuong)'!$A$4:$F$75"}</definedName>
    <definedName name="m" localSheetId="2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2">'[1]COAT&amp;WRAP-QIOT-#3'!#REF!</definedName>
    <definedName name="MAT" localSheetId="15">'[2]COAT&amp;WRAP-QIOT-#3'!#REF!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1">#REF!</definedName>
    <definedName name="mc" localSheetId="2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9">'[1]COAT&amp;WRAP-QIOT-#3'!#REF!</definedName>
    <definedName name="MF" localSheetId="12">'[1]COAT&amp;WRAP-QIOT-#3'!#REF!</definedName>
    <definedName name="MF" localSheetId="15">'[2]COAT&amp;WRAP-QIOT-#3'!#REF!</definedName>
    <definedName name="MF" localSheetId="16">'[1]COAT&amp;WRAP-QIOT-#3'!#REF!</definedName>
    <definedName name="MF" localSheetId="1">'[2]COAT&amp;WRAP-QIOT-#3'!#REF!</definedName>
    <definedName name="MF" localSheetId="2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9">'[7]2.74'!#REF!</definedName>
    <definedName name="mnh" localSheetId="12">'[8]2.74'!#REF!</definedName>
    <definedName name="mnh" localSheetId="15">'[9]2.74'!#REF!</definedName>
    <definedName name="mnh" localSheetId="16">'[8]2.74'!#REF!</definedName>
    <definedName name="mnh" localSheetId="6">'[7]2.74'!#REF!</definedName>
    <definedName name="mnh" localSheetId="7">'[7]2.74'!#REF!</definedName>
    <definedName name="mnh" localSheetId="8">'[7]2.74'!#REF!</definedName>
    <definedName name="mnh">'[9]2.74'!#REF!</definedName>
    <definedName name="n" localSheetId="9">'[7]2.74'!#REF!</definedName>
    <definedName name="n" localSheetId="12">'[8]2.74'!#REF!</definedName>
    <definedName name="n" localSheetId="15">'[9]2.74'!#REF!</definedName>
    <definedName name="n" localSheetId="16">'[8]2.74'!#REF!</definedName>
    <definedName name="n" localSheetId="7">'[7]2.74'!#REF!</definedName>
    <definedName name="n" localSheetId="8">'[7]2.74'!#REF!</definedName>
    <definedName name="n">'[9]2.74'!#REF!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1">#REF!</definedName>
    <definedName name="nhan" localSheetId="2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1">#REF!</definedName>
    <definedName name="nuoc" localSheetId="2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9">'[1]PNT-QUOT-#3'!#REF!</definedName>
    <definedName name="P" localSheetId="12">'[1]PNT-QUOT-#3'!#REF!</definedName>
    <definedName name="P" localSheetId="15">'[2]PNT-QUOT-#3'!#REF!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9">'[1]COAT&amp;WRAP-QIOT-#3'!#REF!</definedName>
    <definedName name="PEJM" localSheetId="12">'[1]COAT&amp;WRAP-QIOT-#3'!#REF!</definedName>
    <definedName name="PEJM" localSheetId="15">'[2]COAT&amp;WRAP-QIOT-#3'!#REF!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2">'[1]PNT-QUOT-#3'!#REF!</definedName>
    <definedName name="PF" localSheetId="15">'[2]PNT-QUOT-#3'!#REF!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j" localSheetId="15" hidden="1">{"'TDTGT (theo Dphuong)'!$A$4:$F$75"}</definedName>
    <definedName name="pj" hidden="1">{"'TDTGT (theo Dphuong)'!$A$4:$F$75"}</definedName>
    <definedName name="PM" localSheetId="9">[10]IBASE!$AH$16:$AV$110</definedName>
    <definedName name="PM" localSheetId="12">[10]IBASE!$AH$16:$AV$110</definedName>
    <definedName name="PM" localSheetId="4">[11]IBASE!$AH$16:$AV$110</definedName>
    <definedName name="PM" localSheetId="6">[10]IBASE!$AH$16:$AV$110</definedName>
    <definedName name="PM">[12]IBASE!$AH$16:$AV$110</definedName>
    <definedName name="Print_Area_MI" localSheetId="9">[13]ESTI.!$A$1:$U$52</definedName>
    <definedName name="Print_Area_MI" localSheetId="12">[13]ESTI.!$A$1:$U$52</definedName>
    <definedName name="Print_Area_MI" localSheetId="6">[13]ESTI.!$A$1:$U$52</definedName>
    <definedName name="Print_Area_MI">[14]ESTI.!$A$1:$U$52</definedName>
    <definedName name="_xlnm.Print_Titles" localSheetId="9">'[15]TiÕn ®é thùc hiÖn KC'!#REF!</definedName>
    <definedName name="_xlnm.Print_Titles" localSheetId="4">'[15]TiÕn ®é thùc hiÖn KC'!#REF!</definedName>
    <definedName name="_xlnm.Print_Titles" localSheetId="7">'[15]TiÕn ®é thùc hiÖn KC'!#REF!</definedName>
    <definedName name="_xlnm.Print_Titles" localSheetId="8">'[15]TiÕn ®é thùc hiÖn KC'!#REF!</definedName>
    <definedName name="_xlnm.Print_Titles">'[15]TiÕn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1">#REF!</definedName>
    <definedName name="pt" localSheetId="2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1">#REF!</definedName>
    <definedName name="ptr" localSheetId="2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'[16]ma-pt'!$A$6:$IV$228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" hidden="1">{#N/A,#N/A,FALSE,"Chung"}</definedName>
    <definedName name="qưeqwrqw" localSheetId="2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2">'[1]COAT&amp;WRAP-QIOT-#3'!#REF!</definedName>
    <definedName name="RT" localSheetId="15">'[2]COAT&amp;WRAP-QIOT-#3'!#REF!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[10]IBASE!$AH$7:$AL$14</definedName>
    <definedName name="SB" localSheetId="12">[10]IBASE!$AH$7:$AL$14</definedName>
    <definedName name="SB" localSheetId="4">[11]IBASE!$AH$7:$AL$14</definedName>
    <definedName name="SB" localSheetId="6">[10]IBASE!$AH$7:$AL$14</definedName>
    <definedName name="SB">[12]IBASE!$AH$7:$AL$14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1">#REF!</definedName>
    <definedName name="SORT" localSheetId="2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9">'[13]DI-ESTI'!$A$8:$R$489</definedName>
    <definedName name="SORT_AREA" localSheetId="12">'[13]DI-ESTI'!$A$8:$R$489</definedName>
    <definedName name="SORT_AREA" localSheetId="6">'[13]DI-ESTI'!$A$8:$R$489</definedName>
    <definedName name="SORT_AREA">'[14]DI-ESTI'!$A$8:$R$489</definedName>
    <definedName name="SP" localSheetId="9">'[1]PNT-QUOT-#3'!#REF!</definedName>
    <definedName name="SP" localSheetId="12">'[1]PNT-QUOT-#3'!#REF!</definedName>
    <definedName name="SP" localSheetId="15">'[2]PNT-QUOT-#3'!#REF!</definedName>
    <definedName name="SP" localSheetId="16">'[1]PNT-QUOT-#3'!#REF!</definedName>
    <definedName name="SP" localSheetId="1">'[2]PNT-QUOT-#3'!#REF!</definedName>
    <definedName name="SP" localSheetId="2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1">#REF!</definedName>
    <definedName name="sss" localSheetId="2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1">#REF!</definedName>
    <definedName name="TBA" localSheetId="2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1">#REF!</definedName>
    <definedName name="td" localSheetId="2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1">#REF!</definedName>
    <definedName name="th_bl" localSheetId="2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" hidden="1">{"'TDTGT (theo Dphuong)'!$A$4:$F$75"}</definedName>
    <definedName name="thanh" localSheetId="2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2">'[1]COAT&amp;WRAP-QIOT-#3'!#REF!</definedName>
    <definedName name="THK" localSheetId="15">'[2]COAT&amp;WRAP-QIOT-#3'!#REF!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1">#REF!</definedName>
    <definedName name="TMBLCSG" localSheetId="2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" hidden="1">{"'TDTGT (theo Dphuong)'!$A$4:$F$75"}</definedName>
    <definedName name="Tnghiep" localSheetId="2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1">#REF!</definedName>
    <definedName name="ttt" localSheetId="2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1">#REF!</definedName>
    <definedName name="vfff" localSheetId="2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1">#REF!</definedName>
    <definedName name="vn" localSheetId="2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" hidden="1">{"'TDTGT (theo Dphuong)'!$A$4:$F$75"}</definedName>
    <definedName name="vv" localSheetId="2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'[17]7 THAI NGUYEN'!$A$11</definedName>
    <definedName name="xd" localSheetId="12">'[17]7 THAI NGUYEN'!$A$11</definedName>
    <definedName name="xd" localSheetId="4">'[18]7 THAI NGUYEN'!$A$11</definedName>
    <definedName name="xd">'[17]7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1">#REF!</definedName>
    <definedName name="ZYX" localSheetId="2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1">#REF!</definedName>
    <definedName name="ZZZ" localSheetId="2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5" l="1"/>
  <c r="D25" i="25"/>
  <c r="D24" i="25"/>
  <c r="D23" i="25"/>
  <c r="D22" i="25"/>
  <c r="D21" i="25"/>
  <c r="D20" i="25"/>
  <c r="D19" i="25"/>
  <c r="D18" i="25"/>
  <c r="D17" i="25"/>
  <c r="D16" i="25"/>
  <c r="D15" i="25"/>
  <c r="C14" i="25"/>
  <c r="D14" i="25" s="1"/>
  <c r="B14" i="25"/>
  <c r="D13" i="25"/>
  <c r="D12" i="25"/>
  <c r="D11" i="25"/>
  <c r="D10" i="25"/>
  <c r="C9" i="25"/>
  <c r="C7" i="25" s="1"/>
  <c r="B9" i="25"/>
  <c r="B7" i="25" s="1"/>
  <c r="D8" i="25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C14" i="24"/>
  <c r="D13" i="24"/>
  <c r="D12" i="24"/>
  <c r="D11" i="24"/>
  <c r="D10" i="24"/>
  <c r="C9" i="24"/>
  <c r="C7" i="24" s="1"/>
  <c r="D7" i="24" s="1"/>
  <c r="D8" i="24"/>
  <c r="D26" i="23"/>
  <c r="D25" i="23"/>
  <c r="D24" i="23"/>
  <c r="D23" i="23"/>
  <c r="D22" i="23"/>
  <c r="D21" i="23"/>
  <c r="D20" i="23"/>
  <c r="D19" i="23"/>
  <c r="D18" i="23"/>
  <c r="D17" i="23"/>
  <c r="D16" i="23"/>
  <c r="D15" i="23"/>
  <c r="C14" i="23"/>
  <c r="D14" i="23" s="1"/>
  <c r="D13" i="23"/>
  <c r="D12" i="23"/>
  <c r="D11" i="23"/>
  <c r="D10" i="23"/>
  <c r="D9" i="23"/>
  <c r="C9" i="23"/>
  <c r="D8" i="23"/>
  <c r="I30" i="22"/>
  <c r="H30" i="22"/>
  <c r="G30" i="22"/>
  <c r="I29" i="22"/>
  <c r="H29" i="22"/>
  <c r="G29" i="22"/>
  <c r="I28" i="22"/>
  <c r="H28" i="22"/>
  <c r="G28" i="22"/>
  <c r="I27" i="22"/>
  <c r="H27" i="22"/>
  <c r="G27" i="22"/>
  <c r="I26" i="22"/>
  <c r="H26" i="22"/>
  <c r="G26" i="22"/>
  <c r="I25" i="22"/>
  <c r="H25" i="22"/>
  <c r="G25" i="22"/>
  <c r="I24" i="22"/>
  <c r="H24" i="22"/>
  <c r="G24" i="22"/>
  <c r="I23" i="22"/>
  <c r="H23" i="22"/>
  <c r="G23" i="22"/>
  <c r="I22" i="22"/>
  <c r="H22" i="22"/>
  <c r="G22" i="22"/>
  <c r="I21" i="22"/>
  <c r="H21" i="22"/>
  <c r="G21" i="22"/>
  <c r="I20" i="22"/>
  <c r="H20" i="22"/>
  <c r="G20" i="22"/>
  <c r="I19" i="22"/>
  <c r="H19" i="22"/>
  <c r="G19" i="22"/>
  <c r="N18" i="22"/>
  <c r="M18" i="22"/>
  <c r="L18" i="22"/>
  <c r="L10" i="22" s="1"/>
  <c r="I18" i="22"/>
  <c r="E18" i="22"/>
  <c r="D18" i="22"/>
  <c r="H18" i="22" s="1"/>
  <c r="C18" i="22"/>
  <c r="G18" i="22" s="1"/>
  <c r="I17" i="22"/>
  <c r="H17" i="22"/>
  <c r="G17" i="22"/>
  <c r="I16" i="22"/>
  <c r="H16" i="22"/>
  <c r="G16" i="22"/>
  <c r="I15" i="22"/>
  <c r="H15" i="22"/>
  <c r="G15" i="22"/>
  <c r="I14" i="22"/>
  <c r="H14" i="22"/>
  <c r="G14" i="22"/>
  <c r="N13" i="22"/>
  <c r="M13" i="22"/>
  <c r="L13" i="22"/>
  <c r="H13" i="22"/>
  <c r="G13" i="22"/>
  <c r="E13" i="22"/>
  <c r="E10" i="22" s="1"/>
  <c r="I10" i="22" s="1"/>
  <c r="D13" i="22"/>
  <c r="C13" i="22"/>
  <c r="I12" i="22"/>
  <c r="H12" i="22"/>
  <c r="G12" i="22"/>
  <c r="N10" i="22"/>
  <c r="M10" i="22"/>
  <c r="C10" i="22"/>
  <c r="N17" i="21"/>
  <c r="M17" i="21"/>
  <c r="G17" i="21"/>
  <c r="F17" i="21"/>
  <c r="E17" i="21"/>
  <c r="L17" i="21" s="1"/>
  <c r="M16" i="21"/>
  <c r="L16" i="21"/>
  <c r="G16" i="21"/>
  <c r="N16" i="21" s="1"/>
  <c r="F16" i="21"/>
  <c r="E16" i="21"/>
  <c r="G15" i="21"/>
  <c r="N15" i="21" s="1"/>
  <c r="F15" i="21"/>
  <c r="M15" i="21" s="1"/>
  <c r="E15" i="21"/>
  <c r="L15" i="21" s="1"/>
  <c r="M14" i="21"/>
  <c r="G14" i="21"/>
  <c r="N14" i="21" s="1"/>
  <c r="F14" i="21"/>
  <c r="E14" i="21"/>
  <c r="L14" i="21" s="1"/>
  <c r="J13" i="21"/>
  <c r="I13" i="21"/>
  <c r="E13" i="21"/>
  <c r="L13" i="21" s="1"/>
  <c r="D13" i="21"/>
  <c r="G13" i="21" s="1"/>
  <c r="N13" i="21" s="1"/>
  <c r="C13" i="21"/>
  <c r="F13" i="21" s="1"/>
  <c r="M13" i="21" s="1"/>
  <c r="B13" i="21"/>
  <c r="N12" i="21"/>
  <c r="G12" i="21"/>
  <c r="F12" i="21"/>
  <c r="M12" i="21" s="1"/>
  <c r="E12" i="21"/>
  <c r="L12" i="21" s="1"/>
  <c r="N11" i="21"/>
  <c r="L11" i="21"/>
  <c r="G11" i="21"/>
  <c r="F11" i="21"/>
  <c r="M11" i="21" s="1"/>
  <c r="E11" i="21"/>
  <c r="N10" i="21"/>
  <c r="M10" i="21"/>
  <c r="L10" i="21"/>
  <c r="G10" i="21"/>
  <c r="F10" i="21"/>
  <c r="E10" i="21"/>
  <c r="L8" i="21"/>
  <c r="L7" i="21"/>
  <c r="N7" i="21" s="1"/>
  <c r="L5" i="21"/>
  <c r="L4" i="21"/>
  <c r="N4" i="21" s="1"/>
  <c r="D7" i="25" l="1"/>
  <c r="G10" i="22"/>
  <c r="C7" i="23"/>
  <c r="D7" i="23" s="1"/>
  <c r="M7" i="21"/>
  <c r="D10" i="22"/>
  <c r="H10" i="22" s="1"/>
  <c r="I13" i="22"/>
  <c r="D9" i="24"/>
  <c r="D9" i="25"/>
  <c r="M4" i="21"/>
</calcChain>
</file>

<file path=xl/sharedStrings.xml><?xml version="1.0" encoding="utf-8"?>
<sst xmlns="http://schemas.openxmlformats.org/spreadsheetml/2006/main" count="920" uniqueCount="489">
  <si>
    <t>Nghìn ha</t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</si>
  <si>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</si>
  <si>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</si>
  <si>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</si>
  <si>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</si>
  <si>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</si>
  <si>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</si>
  <si>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
ở Đồng bằng sông Cửu Long</t>
  </si>
  <si>
    <t xml:space="preserve">Gieo trồng một số cây hàng năm khác </t>
  </si>
  <si>
    <t>Ngô</t>
  </si>
  <si>
    <t>Khoai lang</t>
  </si>
  <si>
    <t>Đậu tương</t>
  </si>
  <si>
    <t>Lạc</t>
  </si>
  <si>
    <t>Rau các loại</t>
  </si>
  <si>
    <t>1. Sản xuất nông nghiệp đến ngày 20 tháng 02 năm 2025</t>
  </si>
  <si>
    <t>2. Chỉ số sản xuất công nghiệp phân theo ngành công nghiệp</t>
  </si>
  <si>
    <t>%</t>
  </si>
  <si>
    <t>Tháng 01</t>
  </si>
  <si>
    <t>Tháng 02</t>
  </si>
  <si>
    <t>2 tháng</t>
  </si>
  <si>
    <t>năm 2025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</si>
  <si>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</si>
  <si>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</si>
  <si>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</si>
  <si>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</si>
  <si>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</si>
  <si>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</si>
  <si>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</si>
  <si>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</si>
  <si>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</si>
  <si>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</si>
  <si>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</si>
  <si>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</si>
  <si>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</si>
  <si>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</si>
  <si>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</si>
  <si>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</si>
  <si>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</si>
  <si>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</si>
  <si>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</si>
  <si>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</si>
  <si>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</si>
  <si>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</si>
  <si>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</si>
  <si>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</si>
  <si>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</si>
  <si>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</si>
  <si>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</si>
  <si>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</si>
  <si>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</si>
  <si>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</si>
  <si>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</si>
  <si>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</si>
  <si>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</si>
  <si>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</si>
  <si>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</si>
  <si>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</si>
  <si>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</si>
  <si>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</si>
  <si>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</si>
  <si>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</si>
  <si>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</si>
  <si>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</si>
  <si>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</si>
  <si>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</si>
  <si>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</si>
  <si>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</si>
  <si>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</si>
  <si>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</si>
  <si>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</si>
  <si>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01</t>
  </si>
  <si>
    <t>tháng 02</t>
  </si>
  <si>
    <t>năm</t>
  </si>
  <si>
    <t xml:space="preserve">so với cùng kỳ </t>
  </si>
  <si>
    <t>năm trước (%)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</si>
  <si>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</si>
  <si>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</si>
  <si>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</si>
  <si>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</si>
  <si>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</si>
  <si>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</si>
  <si>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</si>
  <si>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 xml:space="preserve">Xăng dầu 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</si>
  <si>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</si>
  <si>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</si>
  <si>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</si>
  <si>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</si>
  <si>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</si>
  <si>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</si>
  <si>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</si>
  <si>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</si>
  <si>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</si>
  <si>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 xml:space="preserve">Bia 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</si>
  <si>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</si>
  <si>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</si>
  <si>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</si>
  <si>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</si>
  <si>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</si>
  <si>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</si>
  <si>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</si>
  <si>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</si>
  <si>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</si>
  <si>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</si>
  <si>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</si>
  <si>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</si>
  <si>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</si>
  <si>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</si>
  <si>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</si>
  <si>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</si>
  <si>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</si>
  <si>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</si>
  <si>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</si>
  <si>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</si>
  <si>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</si>
  <si>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</si>
  <si>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</si>
  <si>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</si>
  <si>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</si>
  <si>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</si>
  <si>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</si>
  <si>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</si>
  <si>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</si>
  <si>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</si>
  <si>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</si>
  <si>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01/02/2025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</si>
  <si>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</si>
  <si>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</si>
  <si>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</si>
  <si>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</si>
  <si>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</si>
  <si>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</si>
  <si>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</si>
  <si>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</si>
  <si>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01/02/2025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</si>
  <si>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</si>
  <si>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</si>
  <si>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</si>
  <si>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</si>
  <si>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</si>
  <si>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</si>
  <si>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</si>
  <si>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</si>
  <si>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</si>
  <si>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</si>
  <si>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</si>
  <si>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</si>
  <si>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</si>
  <si>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</si>
  <si>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</si>
  <si>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</si>
  <si>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</si>
  <si>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</si>
  <si>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</si>
  <si>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</si>
  <si>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</si>
  <si>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</si>
  <si>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</si>
  <si>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</si>
  <si>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</si>
  <si>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</si>
  <si>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</si>
  <si>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</si>
  <si>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</si>
  <si>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</si>
  <si>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</si>
  <si>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</si>
  <si>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</si>
  <si>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</si>
  <si>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</si>
  <si>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</si>
  <si>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</si>
  <si>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</si>
  <si>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</si>
  <si>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</si>
  <si>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</si>
  <si>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</si>
  <si>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</si>
  <si>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</si>
  <si>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</si>
  <si>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</si>
  <si>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</si>
  <si>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</si>
  <si>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</si>
  <si>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</si>
  <si>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</si>
  <si>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</si>
  <si>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</si>
  <si>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</si>
  <si>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</si>
  <si>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</si>
  <si>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</si>
  <si>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</si>
  <si>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</si>
  <si>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</si>
  <si>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</si>
  <si>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</si>
  <si>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</si>
  <si>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</si>
  <si>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</si>
  <si>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</si>
  <si>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</si>
  <si>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</si>
  <si>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</si>
  <si>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</si>
  <si>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02 tháng năm</t>
  </si>
  <si>
    <t>02 tháng</t>
  </si>
  <si>
    <t>2025 so với</t>
  </si>
  <si>
    <t xml:space="preserve"> kế hoạch</t>
  </si>
  <si>
    <t>năm 2025 (%)</t>
  </si>
  <si>
    <t>TỔNG SỐ</t>
  </si>
  <si>
    <t>Trung ương</t>
  </si>
  <si>
    <t>Trong đó:</t>
  </si>
  <si>
    <t>Bộ Giao thông vận tải</t>
  </si>
  <si>
    <t>Bộ NN và PTNT</t>
  </si>
  <si>
    <t>Bộ Y tế</t>
  </si>
  <si>
    <t>Bộ Giáo dục và Đào tạo</t>
  </si>
  <si>
    <t>Bộ Văn hóa, Thể thao và Du lịch</t>
  </si>
  <si>
    <t>Bộ Tài nguyên và Môi trường</t>
  </si>
  <si>
    <t>Bộ Thông tin và Truyền thông</t>
  </si>
  <si>
    <t>Bộ Công thương</t>
  </si>
  <si>
    <t>Bộ Xây dựng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</si>
  <si>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</si>
  <si>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</si>
  <si>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</si>
  <si>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</si>
  <si>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</si>
  <si>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</si>
  <si>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</si>
  <si>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Đà Nẵng</t>
  </si>
  <si>
    <t>Đồng Tháp</t>
  </si>
  <si>
    <t>13. Tổng mức bán lẻ hàng hóa và doanh thu dịch vụ tiêu dùng</t>
  </si>
  <si>
    <t>Sơ bộ</t>
  </si>
  <si>
    <t xml:space="preserve">Ước tính 02 tháng </t>
  </si>
  <si>
    <t>Tổng</t>
  </si>
  <si>
    <t>Cơ</t>
  </si>
  <si>
    <t>mức</t>
  </si>
  <si>
    <t xml:space="preserve">cấu </t>
  </si>
  <si>
    <t>(Tỷ đồng)</t>
  </si>
  <si>
    <t>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</si>
  <si>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</si>
  <si>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</si>
  <si>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</si>
  <si>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</si>
  <si>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</si>
  <si>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</si>
  <si>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</si>
  <si>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02 năm</t>
  </si>
  <si>
    <t>cùng kỳ năm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</si>
  <si>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</si>
  <si>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</si>
  <si>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</si>
  <si>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</si>
  <si>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</si>
  <si>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</si>
  <si>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</si>
  <si>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</si>
  <si>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</si>
  <si>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</si>
  <si>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</si>
  <si>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</si>
  <si>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</si>
  <si>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</si>
  <si>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</si>
  <si>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</si>
  <si>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</si>
  <si>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</si>
  <si>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</si>
  <si>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</si>
  <si>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</si>
  <si>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</si>
  <si>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</si>
  <si>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</si>
  <si>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</si>
  <si>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</si>
  <si>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</si>
  <si>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</si>
  <si>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</si>
  <si>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</si>
  <si>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</si>
  <si>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</si>
  <si>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</si>
  <si>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</si>
  <si>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</si>
  <si>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</si>
  <si>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</si>
  <si>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</si>
  <si>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</si>
  <si>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</si>
  <si>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</si>
  <si>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</si>
  <si>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</si>
  <si>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</si>
  <si>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</si>
  <si>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</si>
  <si>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</si>
  <si>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</si>
  <si>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</si>
  <si>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</si>
  <si>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</si>
  <si>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</si>
  <si>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</si>
  <si>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</si>
  <si>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</si>
  <si>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</si>
  <si>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</si>
  <si>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</si>
  <si>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Tháng 02 năm 2025</t>
  </si>
  <si>
    <t>2 tháng năm 2025</t>
  </si>
  <si>
    <t>so với cùng kỳ</t>
  </si>
  <si>
    <t>Lượng</t>
  </si>
  <si>
    <t>Trị giá</t>
  </si>
  <si>
    <t>TỔNG TRỊ GIÁ</t>
  </si>
  <si>
    <t>Khu vực kinh tế trong nước</t>
  </si>
  <si>
    <t>Khu vực có vốn đầu tư NN</t>
  </si>
  <si>
    <t>MẶT HÀNG CHỦ YẾU</t>
  </si>
  <si>
    <t>Thủy sản</t>
  </si>
  <si>
    <t>Sữa và sản phẩm sữa</t>
  </si>
  <si>
    <t>Rau quả</t>
  </si>
  <si>
    <t>Hạt điều</t>
  </si>
  <si>
    <t>Thức ăn gia súc và NPL</t>
  </si>
  <si>
    <t>Quặng và khoáng sản khác</t>
  </si>
  <si>
    <t>Than đá</t>
  </si>
  <si>
    <t>Dầu thô</t>
  </si>
  <si>
    <t>Xăng dầu</t>
  </si>
  <si>
    <t>Khí đốt hóa lỏng</t>
  </si>
  <si>
    <t xml:space="preserve">Hóa chất 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</si>
  <si>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</si>
  <si>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</si>
  <si>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</si>
  <si>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</si>
  <si>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</si>
  <si>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Cao su</t>
  </si>
  <si>
    <t>Gỗ và sản phẩm gỗ</t>
  </si>
  <si>
    <t>Giấy các loại</t>
  </si>
  <si>
    <t xml:space="preserve">Bông </t>
  </si>
  <si>
    <t xml:space="preserve">Sợi dệt </t>
  </si>
  <si>
    <t>Vải</t>
  </si>
  <si>
    <t>Nguyên PL dệt, may, giày dép</t>
  </si>
  <si>
    <t>Phế liệu sắt thép</t>
  </si>
  <si>
    <t xml:space="preserve">Sắt thép </t>
  </si>
  <si>
    <t>Sản phẩm từ sắt thép</t>
  </si>
  <si>
    <t>Kim loại thường khác</t>
  </si>
  <si>
    <t>Dây điện và cáp điện</t>
  </si>
  <si>
    <t xml:space="preserve"> Trong đó: Nguyên chiếc(*)</t>
  </si>
  <si>
    <t>(*)Chiếc, triệu USD</t>
  </si>
  <si>
    <t>Hàng hoá khác</t>
  </si>
  <si>
    <t xml:space="preserve">Thủy sản </t>
  </si>
  <si>
    <t>Cà phê</t>
  </si>
  <si>
    <t>Chè</t>
  </si>
  <si>
    <t>Hạt tiêu</t>
  </si>
  <si>
    <t>Gạo</t>
  </si>
  <si>
    <t>Sắn và sản phẩm của sắn</t>
  </si>
  <si>
    <t xml:space="preserve">Dầu thô  </t>
  </si>
  <si>
    <t>Chất dẻo nguyên liệu</t>
  </si>
  <si>
    <t>Túi xách, ví, va li, mũ, ô dù</t>
  </si>
  <si>
    <t>Giấy và các sản phẩm từ giấy</t>
  </si>
  <si>
    <t>Xơ, sợi dệt các loại</t>
  </si>
  <si>
    <t>Giày dép</t>
  </si>
  <si>
    <t>Nguyên phụ liệu dệt, may, da, giày</t>
  </si>
  <si>
    <t>Sắt thép</t>
  </si>
  <si>
    <t>Kim loại thường khác và sản phẩm</t>
  </si>
  <si>
    <t>Điện tử, máy tính và linh kiện</t>
  </si>
  <si>
    <t>Phương tiện vận tải và phụ tùng</t>
  </si>
  <si>
    <t>Đồ chơi, dụng cụ thể thao và bộ phận</t>
  </si>
  <si>
    <t xml:space="preserve">16. Chỉ số giá tiêu dùng, chỉ số giá vàng, chỉ số giá đô la Mỹ </t>
  </si>
  <si>
    <t xml:space="preserve">       và lạm phát cơ bản tháng 02 năm 2025</t>
  </si>
  <si>
    <t>Tháng 02 năm 2025 so với:</t>
  </si>
  <si>
    <t>Bình quân 02 tháng</t>
  </si>
  <si>
    <t>Kỳ gốc</t>
  </si>
  <si>
    <t>Tháng 12</t>
  </si>
  <si>
    <t xml:space="preserve"> năm 2025 so với</t>
  </si>
  <si>
    <t>(2019)</t>
  </si>
  <si>
    <t>năm 2024</t>
  </si>
  <si>
    <t>cùng kỳ năm 2024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</si>
  <si>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</si>
  <si>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</si>
  <si>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</si>
  <si>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</si>
  <si>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</si>
  <si>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</si>
  <si>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</si>
  <si>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</si>
  <si>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</si>
  <si>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</si>
  <si>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</si>
  <si>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</si>
  <si>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</si>
  <si>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</si>
  <si>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</si>
  <si>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</si>
  <si>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</si>
  <si>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</si>
  <si>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</si>
  <si>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</si>
  <si>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</si>
  <si>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14. Hàng hóa xuất khẩu</t>
  </si>
  <si>
    <t>15. Hàng hóa nhập khẩu</t>
  </si>
  <si>
    <t>Huế</t>
  </si>
  <si>
    <t xml:space="preserve">6. Một số chỉ tiêu về doanh nghiệp </t>
  </si>
  <si>
    <t>+/-</t>
  </si>
  <si>
    <t>BQ</t>
  </si>
  <si>
    <t>so với (%)</t>
  </si>
  <si>
    <t>2024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</si>
  <si>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</si>
  <si>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</si>
  <si>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</si>
  <si>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</si>
  <si>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</si>
  <si>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</si>
  <si>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</si>
  <si>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</si>
  <si>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</si>
  <si>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02 tháng năm 2025</t>
  </si>
  <si>
    <t xml:space="preserve">02 tháng năm 2025 so với </t>
  </si>
  <si>
    <t>02 tháng năm 2024</t>
  </si>
  <si>
    <t xml:space="preserve"> cùng kỳ năm 2024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</si>
  <si>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</si>
  <si>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</si>
  <si>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</si>
  <si>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</si>
  <si>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</si>
  <si>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</si>
  <si>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</si>
  <si>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</si>
  <si>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</si>
  <si>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</si>
  <si>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</si>
  <si>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</si>
  <si>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</si>
  <si>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</si>
  <si>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</si>
  <si>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</si>
  <si>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</si>
  <si>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</si>
  <si>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</si>
  <si>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</si>
  <si>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</si>
  <si>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</si>
  <si>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</si>
  <si>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</si>
  <si>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</si>
  <si>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</si>
  <si>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</si>
  <si>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</si>
  <si>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</si>
  <si>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</si>
  <si>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cùng kỳ năm 2024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</si>
  <si>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</si>
  <si>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</si>
  <si>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</si>
  <si>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</si>
  <si>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12. Đầu tư nước ngoài vào Việt Nam được cấp phép từ 01/01- 28/02/2025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</si>
  <si>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</si>
  <si>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</si>
  <si>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</si>
  <si>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</si>
  <si>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</si>
  <si>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</si>
  <si>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</si>
  <si>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Trung Quốc</t>
  </si>
  <si>
    <t>Đặc khu hành chính Hồng Kông (TQ)</t>
  </si>
  <si>
    <t>Quần đảo Vigin thuộc Anh</t>
  </si>
  <si>
    <t>Xa-moa</t>
  </si>
  <si>
    <t>Quần đảo Cây-men</t>
  </si>
  <si>
    <t>Ca-na-da</t>
  </si>
  <si>
    <t>Ôx -trây-li- a</t>
  </si>
  <si>
    <t>Xây-xen</t>
  </si>
  <si>
    <t>Bru-nây</t>
  </si>
  <si>
    <t>Bánh kẹo và các sản phẩm từ ngũ cốc</t>
  </si>
  <si>
    <t>Thức ăn gia súc và nguyên liệu</t>
  </si>
  <si>
    <t xml:space="preserve"> Clanhke và xi măng</t>
  </si>
  <si>
    <t>Hóa chất</t>
  </si>
  <si>
    <t>SP hóa chất</t>
  </si>
  <si>
    <t>Sản phẩm từ cao su</t>
  </si>
  <si>
    <t>Hàng dệt, may</t>
  </si>
  <si>
    <t>Thủy tinh và các sản phẩm từ thủy tinh</t>
  </si>
  <si>
    <t>Điện thoại các loại và linh kiện</t>
  </si>
  <si>
    <t>Máy ảnh, máy quay phim và linh kiện</t>
  </si>
  <si>
    <t>Máy móc, thiết bị, dụng cụ, phụ tùng khác</t>
  </si>
  <si>
    <t>Sản phẩm nội thất từ chất liệu khác gỗ</t>
  </si>
  <si>
    <t>Lúa mỳ</t>
  </si>
  <si>
    <t>Dầu mỡ động thực vật</t>
  </si>
  <si>
    <t>Chế phẩm thực phẩm khác</t>
  </si>
  <si>
    <t>Sản phẩm khác từ dầu mỏ</t>
  </si>
  <si>
    <t>Chất thơm, mỹ phẩm và chế phẩm vệ sinh</t>
  </si>
  <si>
    <t>Sản phẩm từ giấy</t>
  </si>
  <si>
    <t>Sản phẩm từ kim loại thường khác</t>
  </si>
  <si>
    <t>Hàng điện gia dụng và linh kiện</t>
  </si>
  <si>
    <t>Phương tiện vận tải khác và phụ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</si>
</sst>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"/>
    <numFmt numFmtId="165" formatCode="#,##0.0;\-#,##0.0"/>
    <numFmt numFmtId="166" formatCode="_(* #,##0.0_);_(* \(#,##0.0\);_(* &quot;-&quot;_);_(@_)"/>
    <numFmt numFmtId="167" formatCode="_-* #,##0.00_-;\-* #,##0.00_-;_-* &quot;-&quot;??_-;_-@_-"/>
    <numFmt numFmtId="168" formatCode="_-* #,##0_-;\-* #,##0_-;_-* &quot;-&quot;_-;_-@_-"/>
    <numFmt numFmtId="169" formatCode="_(* #,##0_);_(* \(#,##0\);_(* &quot;-&quot;??_);_(@_)"/>
  </numFmts>
  <fonts count="7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2"/>
      <color theme="1"/>
      <name val="Times New Roman"/>
      <family val="2"/>
    </font>
    <font>
      <sz val="12"/>
      <name val=".VnTime"/>
      <family val="2"/>
    </font>
    <font>
      <sz val="13"/>
      <name val=".VnTime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0"/>
      <name val=".VnArial"/>
      <family val="2"/>
    </font>
    <font>
      <sz val="14"/>
      <color indexed="8"/>
      <name val="Times New Roman"/>
      <family val="2"/>
    </font>
    <font>
      <sz val="10"/>
      <color indexed="8"/>
      <name val="Times New Roman"/>
      <family val="2"/>
    </font>
    <font>
      <sz val="9.5"/>
      <name val="Arial"/>
      <family val="2"/>
    </font>
    <font>
      <sz val="9.5"/>
      <name val=".VnArial"/>
      <family val="2"/>
    </font>
    <font>
      <b/>
      <sz val="9.5"/>
      <name val="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sz val="10"/>
      <name val="BEAM-Time-T"/>
    </font>
    <font>
      <sz val="10"/>
      <color theme="1"/>
      <name val="Times New Roman"/>
      <family val="2"/>
    </font>
    <font>
      <b/>
      <sz val="13"/>
      <name val=".VnArial"/>
      <family val="2"/>
    </font>
    <font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Aptos Narrow"/>
      <family val="2"/>
      <charset val="163"/>
      <scheme val="minor"/>
    </font>
    <font>
      <sz val="10"/>
      <color theme="1"/>
      <name val="Times New Roman"/>
      <family val="1"/>
    </font>
    <font>
      <sz val="10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b/>
      <sz val="11.5"/>
      <name val="Arial"/>
      <family val="2"/>
    </font>
    <font>
      <sz val="9"/>
      <color theme="1"/>
      <name val="Arial"/>
      <family val="2"/>
    </font>
    <font>
      <i/>
      <vertAlign val="superscript"/>
      <sz val="9"/>
      <name val="Arial"/>
      <family val="2"/>
    </font>
    <font>
      <sz val="9"/>
      <color indexed="9"/>
      <name val="Arial"/>
      <family val="2"/>
    </font>
    <font>
      <sz val="10"/>
      <name val=".VnTime"/>
      <family val="2"/>
    </font>
    <font>
      <i/>
      <sz val="9.5"/>
      <name val="Arial"/>
      <family val="2"/>
    </font>
    <font>
      <sz val="12"/>
      <name val="Times New Roman"/>
      <family val="2"/>
    </font>
    <font>
      <sz val="11"/>
      <name val="Aptos Narrow"/>
      <family val="2"/>
      <scheme val="minor"/>
    </font>
    <font>
      <sz val="14"/>
      <name val="Times New Roman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.5"/>
      <color rgb="FF000000"/>
      <name val="Arial"/>
      <family val="2"/>
    </font>
    <font>
      <sz val="9.5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63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b/>
      <i/>
      <sz val="10"/>
      <name val=".Vn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>
      <alignment vertical="center"/>
    </xf>
    <xf numFmtId="0" fontId="2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1" fillId="0" borderId="0"/>
    <xf numFmtId="0" fontId="2" fillId="0" borderId="0"/>
    <xf numFmtId="0" fontId="9" fillId="0" borderId="0"/>
    <xf numFmtId="0" fontId="17" fillId="0" borderId="0"/>
    <xf numFmtId="0" fontId="21" fillId="0" borderId="0"/>
    <xf numFmtId="0" fontId="7" fillId="0" borderId="0"/>
    <xf numFmtId="0" fontId="1" fillId="0" borderId="0"/>
    <xf numFmtId="0" fontId="8" fillId="0" borderId="0"/>
    <xf numFmtId="0" fontId="24" fillId="0" borderId="0"/>
    <xf numFmtId="0" fontId="10" fillId="0" borderId="0"/>
    <xf numFmtId="0" fontId="27" fillId="0" borderId="0" applyAlignment="0">
      <alignment vertical="top" wrapText="1"/>
      <protection locked="0"/>
    </xf>
    <xf numFmtId="0" fontId="28" fillId="0" borderId="0"/>
    <xf numFmtId="0" fontId="33" fillId="0" borderId="0"/>
    <xf numFmtId="0" fontId="1" fillId="0" borderId="0"/>
    <xf numFmtId="0" fontId="21" fillId="0" borderId="0"/>
    <xf numFmtId="0" fontId="8" fillId="0" borderId="0"/>
    <xf numFmtId="0" fontId="21" fillId="0" borderId="0"/>
    <xf numFmtId="0" fontId="36" fillId="0" borderId="0"/>
    <xf numFmtId="0" fontId="2" fillId="0" borderId="0"/>
    <xf numFmtId="0" fontId="39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" fillId="0" borderId="0"/>
    <xf numFmtId="0" fontId="1" fillId="0" borderId="0"/>
    <xf numFmtId="0" fontId="8" fillId="0" borderId="0"/>
    <xf numFmtId="0" fontId="21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10" fillId="0" borderId="0"/>
    <xf numFmtId="0" fontId="1" fillId="0" borderId="0"/>
    <xf numFmtId="0" fontId="8" fillId="0" borderId="0"/>
    <xf numFmtId="0" fontId="2" fillId="0" borderId="0"/>
    <xf numFmtId="0" fontId="49" fillId="0" borderId="0"/>
    <xf numFmtId="167" fontId="8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2" fillId="0" borderId="0"/>
    <xf numFmtId="0" fontId="60" fillId="0" borderId="0"/>
    <xf numFmtId="0" fontId="2" fillId="0" borderId="0"/>
    <xf numFmtId="0" fontId="8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 applyFont="0" applyFill="0" applyBorder="0" applyAlignment="0" applyProtection="0"/>
  </cellStyleXfs>
  <cellXfs count="469">
    <xf numFmtId="0" fontId="0" fillId="0" borderId="0" xfId="0"/>
    <xf numFmtId="0" fontId="3" fillId="0" borderId="0" xfId="1" applyFont="1"/>
    <xf numFmtId="0" fontId="4" fillId="0" borderId="0" xfId="1" applyFont="1"/>
    <xf numFmtId="0" fontId="2" fillId="0" borderId="0" xfId="1"/>
    <xf numFmtId="0" fontId="5" fillId="0" borderId="0" xfId="1" applyFont="1" applyAlignment="1">
      <alignment horizontal="right"/>
    </xf>
    <xf numFmtId="0" fontId="2" fillId="0" borderId="1" xfId="1" applyBorder="1"/>
    <xf numFmtId="0" fontId="2" fillId="0" borderId="2" xfId="1" applyBorder="1" applyAlignment="1">
      <alignment horizontal="center" vertical="center" wrapText="1"/>
    </xf>
    <xf numFmtId="0" fontId="6" fillId="0" borderId="0" xfId="1" applyFont="1"/>
    <xf numFmtId="164" fontId="6" fillId="0" borderId="0" xfId="1" applyNumberFormat="1" applyFont="1" applyAlignment="1">
      <alignment horizontal="right" indent="3"/>
    </xf>
    <xf numFmtId="164" fontId="6" fillId="0" borderId="0" xfId="1" applyNumberFormat="1" applyFont="1" applyAlignment="1">
      <alignment horizontal="right" indent="4"/>
    </xf>
    <xf numFmtId="164" fontId="2" fillId="0" borderId="0" xfId="1" applyNumberFormat="1"/>
    <xf numFmtId="164" fontId="2" fillId="0" borderId="0" xfId="1" applyNumberFormat="1" applyAlignment="1">
      <alignment horizontal="right" indent="3"/>
    </xf>
    <xf numFmtId="164" fontId="2" fillId="0" borderId="0" xfId="1" applyNumberFormat="1" applyAlignment="1">
      <alignment horizontal="right" indent="4"/>
    </xf>
    <xf numFmtId="0" fontId="2" fillId="0" borderId="0" xfId="1" applyAlignment="1">
      <alignment horizontal="right" indent="3"/>
    </xf>
    <xf numFmtId="0" fontId="11" fillId="0" borderId="0" xfId="6" applyFont="1"/>
    <xf numFmtId="0" fontId="11" fillId="0" borderId="0" xfId="6" applyFont="1" applyAlignment="1">
      <alignment wrapText="1"/>
    </xf>
    <xf numFmtId="0" fontId="12" fillId="0" borderId="0" xfId="6" applyFont="1"/>
    <xf numFmtId="0" fontId="13" fillId="0" borderId="0" xfId="6" applyFont="1" applyAlignment="1">
      <alignment horizontal="left"/>
    </xf>
    <xf numFmtId="0" fontId="1" fillId="0" borderId="0" xfId="7"/>
    <xf numFmtId="0" fontId="12" fillId="0" borderId="0" xfId="6" applyFont="1" applyAlignment="1">
      <alignment horizontal="right"/>
    </xf>
    <xf numFmtId="0" fontId="12" fillId="0" borderId="0" xfId="6" applyFont="1" applyAlignment="1">
      <alignment horizontal="center"/>
    </xf>
    <xf numFmtId="0" fontId="14" fillId="0" borderId="0" xfId="6" applyFont="1" applyAlignment="1">
      <alignment horizontal="right"/>
    </xf>
    <xf numFmtId="0" fontId="13" fillId="0" borderId="1" xfId="6" applyFont="1" applyBorder="1" applyAlignment="1">
      <alignment vertical="center" wrapText="1"/>
    </xf>
    <xf numFmtId="0" fontId="12" fillId="0" borderId="1" xfId="6" applyFont="1" applyBorder="1" applyAlignment="1">
      <alignment horizontal="center" vertical="center" wrapText="1"/>
    </xf>
    <xf numFmtId="0" fontId="13" fillId="0" borderId="0" xfId="6" applyFont="1" applyAlignment="1">
      <alignment vertical="center" wrapText="1"/>
    </xf>
    <xf numFmtId="0" fontId="12" fillId="0" borderId="0" xfId="6" applyFont="1" applyAlignment="1">
      <alignment horizontal="center" vertical="center" wrapText="1"/>
    </xf>
    <xf numFmtId="0" fontId="12" fillId="0" borderId="3" xfId="6" applyFont="1" applyBorder="1" applyAlignment="1">
      <alignment horizontal="center" vertical="center" wrapText="1"/>
    </xf>
    <xf numFmtId="164" fontId="15" fillId="0" borderId="0" xfId="8" applyNumberFormat="1" applyFont="1" applyAlignment="1">
      <alignment horizontal="right" vertical="center" wrapText="1"/>
    </xf>
    <xf numFmtId="0" fontId="16" fillId="0" borderId="0" xfId="6" applyFont="1" applyAlignment="1">
      <alignment wrapText="1"/>
    </xf>
    <xf numFmtId="164" fontId="6" fillId="0" borderId="0" xfId="8" applyNumberFormat="1" applyFont="1" applyAlignment="1">
      <alignment horizontal="right" vertical="center" wrapText="1" indent="1"/>
    </xf>
    <xf numFmtId="164" fontId="12" fillId="0" borderId="0" xfId="6" applyNumberFormat="1" applyFont="1" applyAlignment="1">
      <alignment horizontal="center" vertical="center" wrapText="1"/>
    </xf>
    <xf numFmtId="0" fontId="6" fillId="0" borderId="0" xfId="9" applyFont="1" applyAlignment="1">
      <alignment horizontal="left"/>
    </xf>
    <xf numFmtId="0" fontId="13" fillId="0" borderId="0" xfId="6" applyFont="1" applyAlignment="1">
      <alignment horizontal="center" vertical="center" wrapText="1"/>
    </xf>
    <xf numFmtId="0" fontId="14" fillId="0" borderId="0" xfId="6" applyFont="1" applyAlignment="1">
      <alignment horizontal="center" vertical="center" wrapText="1"/>
    </xf>
    <xf numFmtId="0" fontId="18" fillId="0" borderId="0" xfId="10" applyFont="1" applyAlignment="1">
      <alignment horizontal="left" wrapText="1"/>
    </xf>
    <xf numFmtId="164" fontId="2" fillId="0" borderId="0" xfId="8" applyNumberFormat="1" applyAlignment="1">
      <alignment horizontal="right" vertical="center" wrapText="1" indent="1"/>
    </xf>
    <xf numFmtId="0" fontId="13" fillId="0" borderId="0" xfId="6" applyFont="1"/>
    <xf numFmtId="0" fontId="6" fillId="0" borderId="0" xfId="6" applyFont="1" applyAlignment="1">
      <alignment horizontal="left" wrapText="1"/>
    </xf>
    <xf numFmtId="0" fontId="19" fillId="0" borderId="0" xfId="6" applyFont="1"/>
    <xf numFmtId="164" fontId="2" fillId="0" borderId="0" xfId="8" applyNumberFormat="1" applyAlignment="1">
      <alignment horizontal="right" vertical="center" indent="1"/>
    </xf>
    <xf numFmtId="0" fontId="20" fillId="0" borderId="0" xfId="10" applyFont="1" applyAlignment="1">
      <alignment horizontal="left" wrapText="1"/>
    </xf>
    <xf numFmtId="164" fontId="6" fillId="0" borderId="0" xfId="8" applyNumberFormat="1" applyFont="1" applyAlignment="1">
      <alignment horizontal="right" indent="1"/>
    </xf>
    <xf numFmtId="0" fontId="11" fillId="0" borderId="0" xfId="11" applyFont="1" applyAlignment="1">
      <alignment horizontal="left"/>
    </xf>
    <xf numFmtId="0" fontId="2" fillId="0" borderId="0" xfId="11" applyFont="1" applyAlignment="1">
      <alignment horizontal="center"/>
    </xf>
    <xf numFmtId="0" fontId="2" fillId="0" borderId="0" xfId="11" applyFont="1"/>
    <xf numFmtId="0" fontId="15" fillId="0" borderId="0" xfId="12" applyFont="1"/>
    <xf numFmtId="0" fontId="1" fillId="0" borderId="0" xfId="13"/>
    <xf numFmtId="0" fontId="22" fillId="0" borderId="0" xfId="9" applyFont="1"/>
    <xf numFmtId="0" fontId="11" fillId="0" borderId="0" xfId="14" applyFont="1" applyAlignment="1">
      <alignment horizontal="left"/>
    </xf>
    <xf numFmtId="0" fontId="2" fillId="0" borderId="0" xfId="9" applyFont="1"/>
    <xf numFmtId="0" fontId="2" fillId="0" borderId="0" xfId="11" applyFont="1" applyAlignment="1">
      <alignment horizontal="centerContinuous"/>
    </xf>
    <xf numFmtId="0" fontId="2" fillId="0" borderId="1" xfId="11" applyFont="1" applyBorder="1" applyAlignment="1">
      <alignment horizontal="centerContinuous"/>
    </xf>
    <xf numFmtId="0" fontId="12" fillId="0" borderId="1" xfId="11" applyFont="1" applyBorder="1" applyAlignment="1">
      <alignment horizontal="center" vertical="center"/>
    </xf>
    <xf numFmtId="0" fontId="12" fillId="0" borderId="1" xfId="11" quotePrefix="1" applyFont="1" applyBorder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2" fillId="0" borderId="0" xfId="11" quotePrefix="1" applyFont="1" applyAlignment="1">
      <alignment horizontal="center" vertical="center"/>
    </xf>
    <xf numFmtId="0" fontId="12" fillId="0" borderId="0" xfId="9" applyFont="1" applyAlignment="1">
      <alignment horizontal="center" vertical="center"/>
    </xf>
    <xf numFmtId="0" fontId="23" fillId="0" borderId="3" xfId="11" applyFont="1" applyBorder="1" applyAlignment="1">
      <alignment horizontal="center" vertical="center"/>
    </xf>
    <xf numFmtId="0" fontId="12" fillId="0" borderId="3" xfId="11" applyFont="1" applyBorder="1" applyAlignment="1">
      <alignment horizontal="center" vertical="center"/>
    </xf>
    <xf numFmtId="0" fontId="23" fillId="0" borderId="0" xfId="11" applyFont="1" applyAlignment="1">
      <alignment horizontal="center" vertical="center"/>
    </xf>
    <xf numFmtId="0" fontId="12" fillId="0" borderId="0" xfId="6" applyFont="1" applyAlignment="1">
      <alignment horizontal="left"/>
    </xf>
    <xf numFmtId="164" fontId="2" fillId="0" borderId="0" xfId="15" applyNumberFormat="1" applyFont="1" applyAlignment="1">
      <alignment horizontal="right" wrapText="1" indent="1"/>
    </xf>
    <xf numFmtId="164" fontId="22" fillId="0" borderId="0" xfId="9" applyNumberFormat="1" applyFont="1"/>
    <xf numFmtId="0" fontId="12" fillId="0" borderId="0" xfId="6" applyFont="1" applyAlignment="1">
      <alignment horizontal="left" wrapText="1"/>
    </xf>
    <xf numFmtId="0" fontId="26" fillId="0" borderId="0" xfId="6" applyFont="1" applyAlignment="1">
      <alignment horizontal="left" wrapText="1"/>
    </xf>
    <xf numFmtId="0" fontId="22" fillId="0" borderId="0" xfId="9" applyFont="1" applyAlignment="1">
      <alignment horizontal="center"/>
    </xf>
    <xf numFmtId="164" fontId="15" fillId="0" borderId="0" xfId="12" applyNumberFormat="1" applyFont="1"/>
    <xf numFmtId="0" fontId="15" fillId="0" borderId="0" xfId="12" applyFont="1" applyAlignment="1">
      <alignment horizontal="center"/>
    </xf>
    <xf numFmtId="0" fontId="4" fillId="0" borderId="0" xfId="16" applyFont="1"/>
    <xf numFmtId="0" fontId="13" fillId="0" borderId="0" xfId="16" applyFont="1" applyAlignment="1">
      <alignment wrapText="1"/>
    </xf>
    <xf numFmtId="0" fontId="12" fillId="0" borderId="0" xfId="16" applyFont="1"/>
    <xf numFmtId="0" fontId="13" fillId="0" borderId="0" xfId="16" applyFont="1" applyAlignment="1">
      <alignment horizontal="left"/>
    </xf>
    <xf numFmtId="0" fontId="14" fillId="0" borderId="0" xfId="16" applyFont="1" applyAlignment="1">
      <alignment horizontal="right"/>
    </xf>
    <xf numFmtId="0" fontId="6" fillId="0" borderId="1" xfId="17" applyFont="1" applyBorder="1" applyAlignment="1">
      <alignment horizontal="center" vertical="center" wrapText="1"/>
      <protection locked="0"/>
    </xf>
    <xf numFmtId="0" fontId="2" fillId="0" borderId="1" xfId="17" applyFont="1" applyBorder="1" applyAlignment="1">
      <alignment horizontal="center" vertical="center" wrapText="1"/>
      <protection locked="0"/>
    </xf>
    <xf numFmtId="0" fontId="6" fillId="0" borderId="0" xfId="17" applyFont="1" applyAlignment="1">
      <alignment horizontal="center" vertical="center" wrapText="1"/>
      <protection locked="0"/>
    </xf>
    <xf numFmtId="0" fontId="2" fillId="0" borderId="0" xfId="17" applyFont="1" applyAlignment="1">
      <alignment horizontal="center" vertical="center" wrapText="1"/>
      <protection locked="0"/>
    </xf>
    <xf numFmtId="0" fontId="28" fillId="0" borderId="0" xfId="18"/>
    <xf numFmtId="14" fontId="2" fillId="0" borderId="0" xfId="17" quotePrefix="1" applyNumberFormat="1" applyFont="1" applyAlignment="1">
      <alignment horizontal="center" vertical="center" wrapText="1"/>
      <protection locked="0"/>
    </xf>
    <xf numFmtId="0" fontId="2" fillId="0" borderId="3" xfId="17" applyFont="1" applyBorder="1" applyAlignment="1">
      <alignment horizontal="center" vertical="center" wrapText="1"/>
      <protection locked="0"/>
    </xf>
    <xf numFmtId="0" fontId="29" fillId="0" borderId="0" xfId="18" applyFont="1"/>
    <xf numFmtId="0" fontId="6" fillId="0" borderId="0" xfId="6" applyFont="1" applyAlignment="1">
      <alignment wrapText="1"/>
    </xf>
    <xf numFmtId="164" fontId="6" fillId="0" borderId="0" xfId="16" applyNumberFormat="1" applyFont="1" applyAlignment="1">
      <alignment horizontal="right" vertical="center" wrapText="1" indent="4"/>
    </xf>
    <xf numFmtId="0" fontId="2" fillId="0" borderId="0" xfId="16" applyFont="1"/>
    <xf numFmtId="0" fontId="30" fillId="0" borderId="0" xfId="16" applyFont="1" applyAlignment="1">
      <alignment horizontal="center" vertical="center" wrapText="1"/>
    </xf>
    <xf numFmtId="0" fontId="18" fillId="0" borderId="0" xfId="10" applyFont="1" applyAlignment="1">
      <alignment horizontal="left" wrapText="1" indent="1"/>
    </xf>
    <xf numFmtId="164" fontId="2" fillId="0" borderId="0" xfId="16" applyNumberFormat="1" applyFont="1" applyAlignment="1">
      <alignment horizontal="right" vertical="center" wrapText="1" indent="4"/>
    </xf>
    <xf numFmtId="0" fontId="27" fillId="0" borderId="0" xfId="16" applyFont="1" applyAlignment="1">
      <alignment vertical="center" wrapText="1"/>
    </xf>
    <xf numFmtId="0" fontId="13" fillId="0" borderId="0" xfId="16" applyFont="1" applyAlignment="1">
      <alignment horizontal="center" vertical="center" wrapText="1"/>
    </xf>
    <xf numFmtId="0" fontId="14" fillId="0" borderId="0" xfId="16" applyFont="1" applyAlignment="1">
      <alignment horizontal="center" vertical="center" wrapText="1"/>
    </xf>
    <xf numFmtId="164" fontId="2" fillId="0" borderId="0" xfId="16" applyNumberFormat="1" applyFont="1" applyAlignment="1">
      <alignment horizontal="right" indent="4"/>
    </xf>
    <xf numFmtId="0" fontId="30" fillId="0" borderId="0" xfId="16" applyFont="1" applyAlignment="1">
      <alignment vertical="center" wrapText="1"/>
    </xf>
    <xf numFmtId="0" fontId="30" fillId="0" borderId="0" xfId="16" applyFont="1"/>
    <xf numFmtId="0" fontId="13" fillId="0" borderId="0" xfId="16" applyFont="1"/>
    <xf numFmtId="164" fontId="6" fillId="0" borderId="0" xfId="16" applyNumberFormat="1" applyFont="1" applyAlignment="1">
      <alignment horizontal="right" indent="4"/>
    </xf>
    <xf numFmtId="0" fontId="19" fillId="0" borderId="0" xfId="16" applyFont="1"/>
    <xf numFmtId="0" fontId="31" fillId="0" borderId="0" xfId="16" applyFont="1" applyAlignment="1">
      <alignment vertical="center" wrapText="1"/>
    </xf>
    <xf numFmtId="0" fontId="32" fillId="0" borderId="0" xfId="16" applyFont="1"/>
    <xf numFmtId="164" fontId="6" fillId="0" borderId="0" xfId="16" applyNumberFormat="1" applyFont="1" applyAlignment="1">
      <alignment horizontal="right" vertical="center" indent="4"/>
    </xf>
    <xf numFmtId="0" fontId="11" fillId="0" borderId="0" xfId="16" applyFont="1"/>
    <xf numFmtId="0" fontId="11" fillId="0" borderId="0" xfId="16" applyFont="1" applyAlignment="1">
      <alignment wrapText="1"/>
    </xf>
    <xf numFmtId="0" fontId="11" fillId="0" borderId="0" xfId="16" applyFont="1" applyAlignment="1">
      <alignment horizontal="left" wrapText="1"/>
    </xf>
    <xf numFmtId="0" fontId="13" fillId="0" borderId="1" xfId="17" applyFont="1" applyBorder="1" applyAlignment="1">
      <alignment horizontal="center" vertical="center" wrapText="1"/>
      <protection locked="0"/>
    </xf>
    <xf numFmtId="0" fontId="12" fillId="0" borderId="1" xfId="17" applyFont="1" applyBorder="1" applyAlignment="1">
      <alignment horizontal="center" vertical="center" wrapText="1"/>
      <protection locked="0"/>
    </xf>
    <xf numFmtId="0" fontId="33" fillId="0" borderId="0" xfId="19"/>
    <xf numFmtId="0" fontId="13" fillId="0" borderId="0" xfId="17" applyFont="1" applyAlignment="1">
      <alignment horizontal="center" vertical="center" wrapText="1"/>
      <protection locked="0"/>
    </xf>
    <xf numFmtId="14" fontId="12" fillId="0" borderId="0" xfId="17" applyNumberFormat="1" applyFont="1" applyAlignment="1">
      <alignment horizontal="center" vertical="center" wrapText="1"/>
      <protection locked="0"/>
    </xf>
    <xf numFmtId="0" fontId="12" fillId="0" borderId="3" xfId="17" applyFont="1" applyBorder="1" applyAlignment="1">
      <alignment horizontal="center" vertical="center" wrapText="1"/>
      <protection locked="0"/>
    </xf>
    <xf numFmtId="0" fontId="12" fillId="0" borderId="0" xfId="17" applyFont="1" applyAlignment="1">
      <alignment horizontal="center" vertical="center" wrapText="1"/>
      <protection locked="0"/>
    </xf>
    <xf numFmtId="0" fontId="34" fillId="0" borderId="0" xfId="20" applyFont="1"/>
    <xf numFmtId="164" fontId="34" fillId="0" borderId="0" xfId="20" applyNumberFormat="1" applyFont="1" applyAlignment="1">
      <alignment horizontal="right" indent="6"/>
    </xf>
    <xf numFmtId="0" fontId="15" fillId="0" borderId="0" xfId="20" applyFont="1" applyAlignment="1">
      <alignment horizontal="left" indent="2"/>
    </xf>
    <xf numFmtId="164" fontId="15" fillId="0" borderId="0" xfId="20" applyNumberFormat="1" applyFont="1" applyAlignment="1">
      <alignment horizontal="right" indent="6"/>
    </xf>
    <xf numFmtId="0" fontId="1" fillId="0" borderId="0" xfId="20"/>
    <xf numFmtId="0" fontId="11" fillId="0" borderId="0" xfId="16" applyFont="1" applyAlignment="1">
      <alignment horizontal="left"/>
    </xf>
    <xf numFmtId="0" fontId="15" fillId="0" borderId="0" xfId="20" applyFont="1" applyAlignment="1">
      <alignment horizontal="left" indent="1"/>
    </xf>
    <xf numFmtId="165" fontId="15" fillId="0" borderId="0" xfId="20" applyNumberFormat="1" applyFont="1" applyAlignment="1" applyProtection="1">
      <alignment horizontal="right" indent="4"/>
      <protection locked="0"/>
    </xf>
    <xf numFmtId="0" fontId="11" fillId="0" borderId="0" xfId="21" applyFont="1" applyAlignment="1">
      <alignment horizontal="left"/>
    </xf>
    <xf numFmtId="0" fontId="8" fillId="0" borderId="0" xfId="22"/>
    <xf numFmtId="0" fontId="3" fillId="0" borderId="0" xfId="23" applyFont="1"/>
    <xf numFmtId="0" fontId="12" fillId="0" borderId="0" xfId="22" applyFont="1"/>
    <xf numFmtId="0" fontId="5" fillId="0" borderId="3" xfId="22" applyFont="1" applyBorder="1" applyAlignment="1">
      <alignment horizontal="right"/>
    </xf>
    <xf numFmtId="0" fontId="2" fillId="0" borderId="1" xfId="22" applyFont="1" applyBorder="1"/>
    <xf numFmtId="0" fontId="12" fillId="0" borderId="1" xfId="22" applyFont="1" applyBorder="1" applyAlignment="1">
      <alignment horizontal="center" vertical="center" wrapText="1"/>
    </xf>
    <xf numFmtId="0" fontId="12" fillId="0" borderId="1" xfId="22" quotePrefix="1" applyFont="1" applyBorder="1" applyAlignment="1">
      <alignment horizontal="center" vertical="center" wrapText="1"/>
    </xf>
    <xf numFmtId="0" fontId="2" fillId="0" borderId="0" xfId="22" applyFont="1"/>
    <xf numFmtId="0" fontId="12" fillId="0" borderId="0" xfId="22" applyFont="1" applyAlignment="1">
      <alignment horizontal="center" vertical="center" wrapText="1"/>
    </xf>
    <xf numFmtId="0" fontId="12" fillId="0" borderId="3" xfId="22" applyFont="1" applyBorder="1" applyAlignment="1">
      <alignment horizontal="center" vertical="center" wrapText="1"/>
    </xf>
    <xf numFmtId="0" fontId="6" fillId="0" borderId="0" xfId="24" applyFont="1" applyAlignment="1">
      <alignment horizontal="left"/>
    </xf>
    <xf numFmtId="0" fontId="6" fillId="0" borderId="0" xfId="24" applyFont="1"/>
    <xf numFmtId="1" fontId="6" fillId="0" borderId="0" xfId="25" applyNumberFormat="1" applyFont="1" applyAlignment="1">
      <alignment horizontal="right" indent="1"/>
    </xf>
    <xf numFmtId="164" fontId="6" fillId="0" borderId="0" xfId="25" applyNumberFormat="1" applyFont="1" applyAlignment="1">
      <alignment horizontal="right" indent="2"/>
    </xf>
    <xf numFmtId="0" fontId="2" fillId="0" borderId="0" xfId="24" applyFont="1"/>
    <xf numFmtId="0" fontId="5" fillId="0" borderId="0" xfId="24" applyFont="1" applyAlignment="1">
      <alignment horizontal="left"/>
    </xf>
    <xf numFmtId="1" fontId="37" fillId="0" borderId="0" xfId="25" applyNumberFormat="1" applyFont="1" applyAlignment="1">
      <alignment horizontal="right" indent="1"/>
    </xf>
    <xf numFmtId="164" fontId="37" fillId="0" borderId="0" xfId="25" applyNumberFormat="1" applyFont="1" applyAlignment="1">
      <alignment horizontal="right" indent="2"/>
    </xf>
    <xf numFmtId="164" fontId="8" fillId="0" borderId="0" xfId="22" applyNumberFormat="1"/>
    <xf numFmtId="0" fontId="38" fillId="0" borderId="0" xfId="24" applyFont="1"/>
    <xf numFmtId="0" fontId="2" fillId="0" borderId="0" xfId="24" applyFont="1" applyAlignment="1">
      <alignment horizontal="left" indent="1"/>
    </xf>
    <xf numFmtId="1" fontId="18" fillId="0" borderId="0" xfId="25" applyNumberFormat="1" applyFont="1" applyAlignment="1">
      <alignment horizontal="right" indent="1"/>
    </xf>
    <xf numFmtId="164" fontId="18" fillId="0" borderId="0" xfId="25" applyNumberFormat="1" applyFont="1" applyAlignment="1">
      <alignment horizontal="right" indent="2"/>
    </xf>
    <xf numFmtId="164" fontId="2" fillId="0" borderId="0" xfId="25" applyNumberFormat="1" applyAlignment="1">
      <alignment horizontal="right" indent="2"/>
    </xf>
    <xf numFmtId="1" fontId="2" fillId="0" borderId="0" xfId="25" applyNumberFormat="1" applyAlignment="1">
      <alignment horizontal="right" indent="1"/>
    </xf>
    <xf numFmtId="1" fontId="2" fillId="0" borderId="0" xfId="22" applyNumberFormat="1" applyFont="1" applyAlignment="1">
      <alignment horizontal="right" indent="1"/>
    </xf>
    <xf numFmtId="164" fontId="2" fillId="0" borderId="0" xfId="22" applyNumberFormat="1" applyFont="1" applyAlignment="1">
      <alignment horizontal="right" indent="2"/>
    </xf>
    <xf numFmtId="0" fontId="2" fillId="0" borderId="0" xfId="26" applyFont="1" applyAlignment="1">
      <alignment horizontal="left" indent="1"/>
    </xf>
    <xf numFmtId="0" fontId="5" fillId="0" borderId="0" xfId="24" applyFont="1"/>
    <xf numFmtId="164" fontId="2" fillId="0" borderId="0" xfId="22" applyNumberFormat="1" applyFont="1" applyAlignment="1">
      <alignment horizontal="right" indent="1"/>
    </xf>
    <xf numFmtId="0" fontId="2" fillId="0" borderId="0" xfId="14" applyFont="1"/>
    <xf numFmtId="0" fontId="2" fillId="0" borderId="0" xfId="14" applyFont="1" applyAlignment="1">
      <alignment horizontal="left" indent="1"/>
    </xf>
    <xf numFmtId="0" fontId="27" fillId="0" borderId="0" xfId="22" applyFont="1"/>
    <xf numFmtId="0" fontId="11" fillId="0" borderId="0" xfId="27" applyFont="1"/>
    <xf numFmtId="0" fontId="2" fillId="0" borderId="0" xfId="27" applyFont="1"/>
    <xf numFmtId="0" fontId="11" fillId="0" borderId="0" xfId="27" applyFont="1" applyAlignment="1">
      <alignment horizontal="center"/>
    </xf>
    <xf numFmtId="0" fontId="22" fillId="0" borderId="0" xfId="27" applyFont="1"/>
    <xf numFmtId="0" fontId="2" fillId="0" borderId="3" xfId="27" applyFont="1" applyBorder="1"/>
    <xf numFmtId="0" fontId="7" fillId="0" borderId="0" xfId="28"/>
    <xf numFmtId="0" fontId="5" fillId="0" borderId="0" xfId="27" applyFont="1" applyAlignment="1">
      <alignment horizontal="right"/>
    </xf>
    <xf numFmtId="0" fontId="15" fillId="0" borderId="1" xfId="29" applyFont="1" applyBorder="1" applyAlignment="1">
      <alignment horizontal="center" vertical="center" wrapText="1"/>
    </xf>
    <xf numFmtId="0" fontId="2" fillId="0" borderId="1" xfId="30" applyFont="1" applyBorder="1" applyAlignment="1">
      <alignment horizontal="center" vertical="center" wrapText="1"/>
    </xf>
    <xf numFmtId="0" fontId="15" fillId="0" borderId="0" xfId="29" applyFont="1" applyAlignment="1">
      <alignment horizontal="center" vertical="center" wrapText="1"/>
    </xf>
    <xf numFmtId="0" fontId="2" fillId="0" borderId="0" xfId="30" applyFont="1" applyAlignment="1">
      <alignment horizontal="center" vertical="center" wrapText="1"/>
    </xf>
    <xf numFmtId="0" fontId="2" fillId="0" borderId="0" xfId="31" applyFont="1" applyAlignment="1">
      <alignment horizontal="center" vertical="center" wrapText="1"/>
    </xf>
    <xf numFmtId="164" fontId="2" fillId="0" borderId="0" xfId="27" applyNumberFormat="1" applyFont="1" applyAlignment="1">
      <alignment horizontal="center" vertical="center"/>
    </xf>
    <xf numFmtId="0" fontId="40" fillId="0" borderId="3" xfId="29" applyFont="1" applyBorder="1" applyAlignment="1">
      <alignment wrapText="1"/>
    </xf>
    <xf numFmtId="164" fontId="2" fillId="0" borderId="3" xfId="27" applyNumberFormat="1" applyFont="1" applyBorder="1" applyAlignment="1">
      <alignment horizontal="center" vertical="center"/>
    </xf>
    <xf numFmtId="0" fontId="7" fillId="0" borderId="0" xfId="29" applyAlignment="1">
      <alignment wrapText="1"/>
    </xf>
    <xf numFmtId="164" fontId="30" fillId="0" borderId="0" xfId="27" applyNumberFormat="1" applyFont="1" applyAlignment="1">
      <alignment horizontal="center" vertical="center"/>
    </xf>
    <xf numFmtId="0" fontId="6" fillId="0" borderId="0" xfId="27" applyFont="1"/>
    <xf numFmtId="1" fontId="6" fillId="0" borderId="0" xfId="27" applyNumberFormat="1" applyFont="1" applyAlignment="1">
      <alignment horizontal="right" indent="1"/>
    </xf>
    <xf numFmtId="164" fontId="6" fillId="0" borderId="0" xfId="27" applyNumberFormat="1" applyFont="1" applyAlignment="1">
      <alignment horizontal="right" indent="1"/>
    </xf>
    <xf numFmtId="164" fontId="6" fillId="0" borderId="0" xfId="27" applyNumberFormat="1" applyFont="1"/>
    <xf numFmtId="0" fontId="2" fillId="0" borderId="0" xfId="27" applyFont="1" applyAlignment="1">
      <alignment horizontal="left" indent="1"/>
    </xf>
    <xf numFmtId="1" fontId="2" fillId="0" borderId="0" xfId="27" applyNumberFormat="1" applyFont="1" applyAlignment="1">
      <alignment horizontal="right" indent="1"/>
    </xf>
    <xf numFmtId="164" fontId="2" fillId="0" borderId="0" xfId="27" applyNumberFormat="1" applyFont="1" applyAlignment="1">
      <alignment horizontal="right" indent="1"/>
    </xf>
    <xf numFmtId="0" fontId="5" fillId="0" borderId="0" xfId="27" applyFont="1"/>
    <xf numFmtId="1" fontId="2" fillId="0" borderId="0" xfId="27" applyNumberFormat="1" applyFont="1"/>
    <xf numFmtId="164" fontId="2" fillId="0" borderId="0" xfId="27" applyNumberFormat="1" applyFont="1"/>
    <xf numFmtId="0" fontId="2" fillId="0" borderId="0" xfId="30" applyFont="1"/>
    <xf numFmtId="164" fontId="2" fillId="0" borderId="0" xfId="30" applyNumberFormat="1" applyFont="1"/>
    <xf numFmtId="0" fontId="11" fillId="0" borderId="0" xfId="32" applyFont="1"/>
    <xf numFmtId="0" fontId="4" fillId="0" borderId="0" xfId="33" applyFont="1"/>
    <xf numFmtId="0" fontId="7" fillId="0" borderId="0" xfId="29"/>
    <xf numFmtId="0" fontId="1" fillId="0" borderId="0" xfId="34"/>
    <xf numFmtId="0" fontId="41" fillId="0" borderId="0" xfId="33" applyFont="1" applyAlignment="1">
      <alignment horizontal="left"/>
    </xf>
    <xf numFmtId="0" fontId="42" fillId="0" borderId="0" xfId="33" applyFont="1" applyAlignment="1">
      <alignment horizontal="left"/>
    </xf>
    <xf numFmtId="0" fontId="2" fillId="0" borderId="0" xfId="33" applyFont="1"/>
    <xf numFmtId="0" fontId="2" fillId="0" borderId="0" xfId="33" applyFont="1" applyAlignment="1">
      <alignment horizontal="center"/>
    </xf>
    <xf numFmtId="0" fontId="5" fillId="0" borderId="0" xfId="33" applyFont="1" applyAlignment="1">
      <alignment horizontal="right"/>
    </xf>
    <xf numFmtId="0" fontId="2" fillId="0" borderId="1" xfId="33" applyFont="1" applyBorder="1" applyAlignment="1">
      <alignment vertical="center" wrapText="1"/>
    </xf>
    <xf numFmtId="0" fontId="15" fillId="0" borderId="1" xfId="35" applyFont="1" applyBorder="1" applyAlignment="1">
      <alignment horizontal="center" vertical="center" wrapText="1"/>
    </xf>
    <xf numFmtId="0" fontId="2" fillId="0" borderId="0" xfId="33" applyFont="1" applyAlignment="1">
      <alignment vertical="center" wrapText="1"/>
    </xf>
    <xf numFmtId="0" fontId="15" fillId="0" borderId="0" xfId="35" applyFont="1" applyAlignment="1">
      <alignment horizontal="center" vertical="center" wrapText="1"/>
    </xf>
    <xf numFmtId="0" fontId="2" fillId="0" borderId="0" xfId="36" applyFont="1" applyAlignment="1">
      <alignment horizontal="center" vertical="center" wrapText="1"/>
    </xf>
    <xf numFmtId="0" fontId="2" fillId="0" borderId="3" xfId="36" applyFont="1" applyBorder="1" applyAlignment="1">
      <alignment horizontal="center" vertical="center" wrapText="1"/>
    </xf>
    <xf numFmtId="0" fontId="16" fillId="0" borderId="0" xfId="37" applyFont="1" applyAlignment="1">
      <alignment horizontal="left"/>
    </xf>
    <xf numFmtId="164" fontId="6" fillId="2" borderId="0" xfId="20" applyNumberFormat="1" applyFont="1" applyFill="1" applyAlignment="1">
      <alignment horizontal="right" vertical="center"/>
    </xf>
    <xf numFmtId="166" fontId="6" fillId="2" borderId="0" xfId="20" applyNumberFormat="1" applyFont="1" applyFill="1" applyAlignment="1">
      <alignment horizontal="right" vertical="center" indent="2"/>
    </xf>
    <xf numFmtId="0" fontId="5" fillId="0" borderId="0" xfId="37" applyFont="1"/>
    <xf numFmtId="0" fontId="2" fillId="0" borderId="0" xfId="37" applyFont="1" applyAlignment="1">
      <alignment horizontal="left" indent="1"/>
    </xf>
    <xf numFmtId="164" fontId="2" fillId="2" borderId="0" xfId="20" applyNumberFormat="1" applyFont="1" applyFill="1" applyAlignment="1">
      <alignment horizontal="right" vertical="center"/>
    </xf>
    <xf numFmtId="166" fontId="2" fillId="2" borderId="0" xfId="20" applyNumberFormat="1" applyFont="1" applyFill="1" applyAlignment="1">
      <alignment horizontal="right" vertical="center" indent="2"/>
    </xf>
    <xf numFmtId="164" fontId="2" fillId="0" borderId="0" xfId="34" applyNumberFormat="1" applyFont="1" applyAlignment="1">
      <alignment horizontal="right"/>
    </xf>
    <xf numFmtId="164" fontId="2" fillId="0" borderId="0" xfId="34" applyNumberFormat="1" applyFont="1" applyAlignment="1">
      <alignment horizontal="right" indent="2"/>
    </xf>
    <xf numFmtId="0" fontId="43" fillId="0" borderId="0" xfId="33" applyFont="1"/>
    <xf numFmtId="0" fontId="44" fillId="0" borderId="0" xfId="33" applyFont="1"/>
    <xf numFmtId="0" fontId="33" fillId="0" borderId="0" xfId="38"/>
    <xf numFmtId="0" fontId="45" fillId="0" borderId="0" xfId="33" applyFont="1"/>
    <xf numFmtId="0" fontId="2" fillId="0" borderId="0" xfId="39"/>
    <xf numFmtId="0" fontId="12" fillId="0" borderId="0" xfId="33" applyFont="1" applyAlignment="1">
      <alignment horizontal="center" vertical="top" wrapText="1"/>
    </xf>
    <xf numFmtId="1" fontId="12" fillId="0" borderId="0" xfId="40" applyNumberFormat="1" applyFont="1" applyAlignment="1">
      <alignment horizontal="center" vertical="top" wrapText="1"/>
    </xf>
    <xf numFmtId="0" fontId="12" fillId="0" borderId="0" xfId="27" applyFont="1" applyAlignment="1">
      <alignment horizontal="center" vertical="top" wrapText="1"/>
    </xf>
    <xf numFmtId="0" fontId="46" fillId="0" borderId="0" xfId="33" applyFont="1"/>
    <xf numFmtId="0" fontId="47" fillId="0" borderId="0" xfId="33" applyFont="1"/>
    <xf numFmtId="0" fontId="15" fillId="0" borderId="0" xfId="33" applyFont="1"/>
    <xf numFmtId="0" fontId="15" fillId="0" borderId="0" xfId="33" applyFont="1" applyAlignment="1">
      <alignment horizontal="center"/>
    </xf>
    <xf numFmtId="0" fontId="15" fillId="0" borderId="3" xfId="33" applyFont="1" applyBorder="1" applyAlignment="1">
      <alignment horizontal="center"/>
    </xf>
    <xf numFmtId="0" fontId="48" fillId="0" borderId="0" xfId="33" applyFont="1" applyAlignment="1">
      <alignment horizontal="right"/>
    </xf>
    <xf numFmtId="0" fontId="15" fillId="0" borderId="1" xfId="33" applyFont="1" applyBorder="1" applyAlignment="1">
      <alignment vertical="center" wrapText="1"/>
    </xf>
    <xf numFmtId="0" fontId="15" fillId="0" borderId="0" xfId="33" applyFont="1" applyAlignment="1">
      <alignment vertical="center" wrapText="1"/>
    </xf>
    <xf numFmtId="0" fontId="15" fillId="0" borderId="0" xfId="36" applyFont="1" applyAlignment="1">
      <alignment horizontal="center" vertical="center" wrapText="1"/>
    </xf>
    <xf numFmtId="0" fontId="15" fillId="0" borderId="3" xfId="36" applyFont="1" applyBorder="1" applyAlignment="1">
      <alignment horizontal="center" vertical="center" wrapText="1"/>
    </xf>
    <xf numFmtId="0" fontId="15" fillId="0" borderId="0" xfId="33" applyFont="1" applyAlignment="1">
      <alignment horizontal="center" vertical="top" wrapText="1"/>
    </xf>
    <xf numFmtId="1" fontId="15" fillId="0" borderId="0" xfId="40" applyNumberFormat="1" applyFont="1" applyAlignment="1">
      <alignment horizontal="center" vertical="top" wrapText="1"/>
    </xf>
    <xf numFmtId="0" fontId="15" fillId="0" borderId="0" xfId="27" applyFont="1" applyAlignment="1">
      <alignment horizontal="center" vertical="top" wrapText="1"/>
    </xf>
    <xf numFmtId="0" fontId="34" fillId="0" borderId="0" xfId="41" applyFont="1"/>
    <xf numFmtId="1" fontId="6" fillId="0" borderId="0" xfId="42" applyNumberFormat="1" applyFont="1" applyAlignment="1">
      <alignment horizontal="right" vertical="center" wrapText="1"/>
    </xf>
    <xf numFmtId="1" fontId="6" fillId="0" borderId="0" xfId="5" applyNumberFormat="1" applyFont="1" applyBorder="1" applyAlignment="1">
      <alignment horizontal="right" vertical="center" wrapText="1"/>
    </xf>
    <xf numFmtId="164" fontId="6" fillId="0" borderId="0" xfId="42" applyNumberFormat="1" applyFont="1" applyAlignment="1">
      <alignment horizontal="right" vertical="center" wrapText="1" indent="2"/>
    </xf>
    <xf numFmtId="164" fontId="34" fillId="0" borderId="0" xfId="0" applyNumberFormat="1" applyFont="1" applyAlignment="1">
      <alignment horizontal="right" vertical="center" indent="2"/>
    </xf>
    <xf numFmtId="0" fontId="34" fillId="0" borderId="0" xfId="43" applyFont="1"/>
    <xf numFmtId="164" fontId="15" fillId="0" borderId="0" xfId="0" applyNumberFormat="1" applyFont="1" applyAlignment="1">
      <alignment horizontal="right" vertical="center" indent="2"/>
    </xf>
    <xf numFmtId="0" fontId="15" fillId="0" borderId="0" xfId="41" applyFont="1" applyAlignment="1">
      <alignment horizontal="left" indent="1"/>
    </xf>
    <xf numFmtId="1" fontId="2" fillId="0" borderId="0" xfId="5" applyNumberFormat="1" applyFont="1" applyBorder="1" applyAlignment="1">
      <alignment horizontal="right" vertical="center" wrapText="1"/>
    </xf>
    <xf numFmtId="164" fontId="2" fillId="0" borderId="0" xfId="42" applyNumberFormat="1" applyFont="1" applyAlignment="1">
      <alignment horizontal="right" vertical="center" wrapText="1" indent="2"/>
    </xf>
    <xf numFmtId="0" fontId="34" fillId="0" borderId="0" xfId="33" applyFont="1"/>
    <xf numFmtId="1" fontId="2" fillId="0" borderId="0" xfId="42" applyNumberFormat="1" applyFont="1" applyAlignment="1">
      <alignment horizontal="right" vertical="center" wrapText="1"/>
    </xf>
    <xf numFmtId="0" fontId="34" fillId="0" borderId="0" xfId="41" applyFont="1" applyAlignment="1">
      <alignment horizontal="left" indent="1"/>
    </xf>
    <xf numFmtId="0" fontId="15" fillId="0" borderId="0" xfId="41" applyFont="1" applyAlignment="1">
      <alignment horizontal="left" indent="2"/>
    </xf>
    <xf numFmtId="1" fontId="15" fillId="0" borderId="0" xfId="5" applyNumberFormat="1" applyFont="1" applyBorder="1" applyAlignment="1">
      <alignment horizontal="right" vertical="center" wrapText="1"/>
    </xf>
    <xf numFmtId="1" fontId="2" fillId="2" borderId="0" xfId="5" applyNumberFormat="1" applyFont="1" applyFill="1" applyBorder="1" applyAlignment="1">
      <alignment horizontal="right" vertical="center" wrapText="1"/>
    </xf>
    <xf numFmtId="1" fontId="6" fillId="0" borderId="0" xfId="5" applyNumberFormat="1" applyFont="1" applyBorder="1" applyAlignment="1">
      <alignment horizontal="right" vertical="center"/>
    </xf>
    <xf numFmtId="1" fontId="34" fillId="0" borderId="0" xfId="5" applyNumberFormat="1" applyFont="1" applyBorder="1" applyAlignment="1">
      <alignment horizontal="right" vertical="center" wrapText="1"/>
    </xf>
    <xf numFmtId="0" fontId="50" fillId="0" borderId="0" xfId="33" applyFont="1"/>
    <xf numFmtId="0" fontId="51" fillId="0" borderId="0" xfId="44" applyFont="1"/>
    <xf numFmtId="1" fontId="50" fillId="0" borderId="0" xfId="33" applyNumberFormat="1" applyFont="1"/>
    <xf numFmtId="0" fontId="51" fillId="0" borderId="0" xfId="35" applyFont="1"/>
    <xf numFmtId="0" fontId="52" fillId="0" borderId="0" xfId="33" applyFont="1"/>
    <xf numFmtId="0" fontId="53" fillId="0" borderId="0" xfId="33" applyFont="1"/>
    <xf numFmtId="0" fontId="54" fillId="0" borderId="0" xfId="33" applyFont="1"/>
    <xf numFmtId="1" fontId="3" fillId="0" borderId="0" xfId="45" applyNumberFormat="1" applyFont="1"/>
    <xf numFmtId="0" fontId="55" fillId="0" borderId="0" xfId="45" applyFont="1"/>
    <xf numFmtId="1" fontId="56" fillId="0" borderId="0" xfId="45" applyNumberFormat="1" applyFont="1" applyAlignment="1">
      <alignment horizontal="center"/>
    </xf>
    <xf numFmtId="0" fontId="12" fillId="0" borderId="0" xfId="46" applyFont="1"/>
    <xf numFmtId="0" fontId="12" fillId="0" borderId="0" xfId="45" applyFont="1"/>
    <xf numFmtId="0" fontId="14" fillId="0" borderId="3" xfId="45" applyFont="1" applyBorder="1"/>
    <xf numFmtId="0" fontId="12" fillId="0" borderId="3" xfId="45" applyFont="1" applyBorder="1"/>
    <xf numFmtId="0" fontId="14" fillId="0" borderId="3" xfId="45" applyFont="1" applyBorder="1" applyAlignment="1">
      <alignment horizontal="right"/>
    </xf>
    <xf numFmtId="0" fontId="55" fillId="0" borderId="1" xfId="45" applyFont="1" applyBorder="1"/>
    <xf numFmtId="0" fontId="12" fillId="0" borderId="1" xfId="46" applyFont="1" applyBorder="1" applyAlignment="1">
      <alignment horizontal="center"/>
    </xf>
    <xf numFmtId="0" fontId="57" fillId="0" borderId="1" xfId="47" applyFont="1" applyBorder="1" applyAlignment="1">
      <alignment horizontal="center" wrapText="1"/>
    </xf>
    <xf numFmtId="0" fontId="12" fillId="0" borderId="0" xfId="46" applyFont="1" applyAlignment="1">
      <alignment horizontal="center"/>
    </xf>
    <xf numFmtId="0" fontId="57" fillId="0" borderId="0" xfId="47" applyFont="1" applyAlignment="1">
      <alignment horizontal="center" wrapText="1"/>
    </xf>
    <xf numFmtId="0" fontId="57" fillId="0" borderId="3" xfId="47" applyFont="1" applyBorder="1" applyAlignment="1">
      <alignment horizontal="center" wrapText="1"/>
    </xf>
    <xf numFmtId="1" fontId="12" fillId="0" borderId="3" xfId="46" applyNumberFormat="1" applyFont="1" applyBorder="1" applyAlignment="1">
      <alignment horizontal="center"/>
    </xf>
    <xf numFmtId="164" fontId="12" fillId="0" borderId="3" xfId="46" applyNumberFormat="1" applyFont="1" applyBorder="1" applyAlignment="1">
      <alignment horizontal="center"/>
    </xf>
    <xf numFmtId="164" fontId="12" fillId="0" borderId="3" xfId="46" applyNumberFormat="1" applyFont="1" applyBorder="1" applyAlignment="1">
      <alignment horizontal="center" vertical="center"/>
    </xf>
    <xf numFmtId="1" fontId="12" fillId="0" borderId="3" xfId="46" applyNumberFormat="1" applyFont="1" applyBorder="1" applyAlignment="1">
      <alignment horizontal="center" vertical="center"/>
    </xf>
    <xf numFmtId="1" fontId="12" fillId="0" borderId="3" xfId="45" applyNumberFormat="1" applyFont="1" applyBorder="1" applyAlignment="1">
      <alignment horizontal="center"/>
    </xf>
    <xf numFmtId="0" fontId="22" fillId="0" borderId="0" xfId="45" applyFont="1"/>
    <xf numFmtId="164" fontId="12" fillId="0" borderId="0" xfId="45" applyNumberFormat="1" applyFont="1"/>
    <xf numFmtId="49" fontId="13" fillId="0" borderId="0" xfId="48" applyNumberFormat="1" applyFont="1" applyFill="1" applyBorder="1" applyAlignment="1"/>
    <xf numFmtId="1" fontId="12" fillId="0" borderId="0" xfId="49" applyNumberFormat="1" applyFont="1"/>
    <xf numFmtId="1" fontId="13" fillId="0" borderId="0" xfId="49" applyNumberFormat="1" applyFont="1"/>
    <xf numFmtId="164" fontId="13" fillId="0" borderId="0" xfId="49" applyNumberFormat="1" applyFont="1"/>
    <xf numFmtId="49" fontId="13" fillId="0" borderId="0" xfId="46" applyNumberFormat="1" applyFont="1" applyAlignment="1">
      <alignment horizontal="left"/>
    </xf>
    <xf numFmtId="0" fontId="13" fillId="0" borderId="0" xfId="46" applyFont="1"/>
    <xf numFmtId="0" fontId="22" fillId="0" borderId="0" xfId="46" applyFont="1"/>
    <xf numFmtId="164" fontId="12" fillId="0" borderId="0" xfId="49" applyNumberFormat="1" applyFont="1"/>
    <xf numFmtId="164" fontId="12" fillId="0" borderId="0" xfId="49" applyNumberFormat="1" applyFont="1" applyAlignment="1">
      <alignment horizontal="right"/>
    </xf>
    <xf numFmtId="0" fontId="2" fillId="0" borderId="0" xfId="46" applyAlignment="1">
      <alignment horizontal="left"/>
    </xf>
    <xf numFmtId="0" fontId="19" fillId="0" borderId="1" xfId="46" applyFont="1" applyBorder="1"/>
    <xf numFmtId="0" fontId="58" fillId="0" borderId="0" xfId="46" applyFont="1"/>
    <xf numFmtId="0" fontId="30" fillId="0" borderId="0" xfId="45" applyFont="1"/>
    <xf numFmtId="0" fontId="30" fillId="0" borderId="0" xfId="46" applyFont="1"/>
    <xf numFmtId="0" fontId="55" fillId="0" borderId="0" xfId="46" applyFont="1"/>
    <xf numFmtId="0" fontId="59" fillId="0" borderId="0" xfId="46" applyFont="1" applyAlignment="1">
      <alignment horizontal="center" wrapText="1"/>
    </xf>
    <xf numFmtId="49" fontId="13" fillId="0" borderId="0" xfId="50" applyNumberFormat="1" applyFont="1" applyFill="1" applyBorder="1" applyAlignment="1"/>
    <xf numFmtId="0" fontId="56" fillId="0" borderId="0" xfId="45" applyFont="1"/>
    <xf numFmtId="0" fontId="13" fillId="0" borderId="0" xfId="45" applyFont="1"/>
    <xf numFmtId="1" fontId="13" fillId="0" borderId="0" xfId="45" applyNumberFormat="1" applyFont="1"/>
    <xf numFmtId="164" fontId="13" fillId="0" borderId="0" xfId="45" applyNumberFormat="1" applyFont="1"/>
    <xf numFmtId="1" fontId="56" fillId="0" borderId="0" xfId="45" applyNumberFormat="1" applyFont="1"/>
    <xf numFmtId="49" fontId="12" fillId="0" borderId="0" xfId="46" applyNumberFormat="1" applyFont="1" applyAlignment="1">
      <alignment horizontal="left"/>
    </xf>
    <xf numFmtId="1" fontId="12" fillId="0" borderId="0" xfId="45" applyNumberFormat="1" applyFont="1"/>
    <xf numFmtId="0" fontId="12" fillId="0" borderId="0" xfId="46" applyFont="1" applyAlignment="1">
      <alignment horizontal="left"/>
    </xf>
    <xf numFmtId="0" fontId="2" fillId="0" borderId="0" xfId="46" applyAlignment="1">
      <alignment horizontal="left" wrapText="1"/>
    </xf>
    <xf numFmtId="0" fontId="2" fillId="0" borderId="0" xfId="49"/>
    <xf numFmtId="0" fontId="3" fillId="0" borderId="0" xfId="51" applyFont="1"/>
    <xf numFmtId="0" fontId="41" fillId="0" borderId="0" xfId="52" applyFont="1" applyAlignment="1">
      <alignment horizontal="left"/>
    </xf>
    <xf numFmtId="0" fontId="8" fillId="0" borderId="0" xfId="52" applyFont="1"/>
    <xf numFmtId="0" fontId="2" fillId="0" borderId="0" xfId="51"/>
    <xf numFmtId="0" fontId="2" fillId="0" borderId="0" xfId="53"/>
    <xf numFmtId="0" fontId="22" fillId="0" borderId="0" xfId="52" applyFont="1"/>
    <xf numFmtId="0" fontId="2" fillId="0" borderId="0" xfId="52" applyFont="1"/>
    <xf numFmtId="0" fontId="22" fillId="0" borderId="0" xfId="51" applyFont="1"/>
    <xf numFmtId="0" fontId="5" fillId="0" borderId="0" xfId="52" applyFont="1" applyAlignment="1">
      <alignment horizontal="right"/>
    </xf>
    <xf numFmtId="0" fontId="22" fillId="0" borderId="1" xfId="52" applyFont="1" applyBorder="1"/>
    <xf numFmtId="0" fontId="2" fillId="0" borderId="1" xfId="52" applyFont="1" applyBorder="1"/>
    <xf numFmtId="0" fontId="12" fillId="0" borderId="1" xfId="52" applyFont="1" applyBorder="1" applyAlignment="1">
      <alignment horizontal="center" vertical="center"/>
    </xf>
    <xf numFmtId="0" fontId="12" fillId="0" borderId="0" xfId="52" applyFont="1" applyAlignment="1">
      <alignment horizontal="center" vertical="center"/>
    </xf>
    <xf numFmtId="0" fontId="12" fillId="0" borderId="3" xfId="52" quotePrefix="1" applyFont="1" applyBorder="1" applyAlignment="1">
      <alignment horizontal="center" vertical="center"/>
    </xf>
    <xf numFmtId="0" fontId="12" fillId="0" borderId="3" xfId="52" applyFont="1" applyBorder="1" applyAlignment="1">
      <alignment horizontal="center" vertical="center"/>
    </xf>
    <xf numFmtId="0" fontId="27" fillId="0" borderId="0" xfId="52" applyFont="1"/>
    <xf numFmtId="0" fontId="27" fillId="0" borderId="0" xfId="52" applyFont="1" applyAlignment="1">
      <alignment horizontal="center"/>
    </xf>
    <xf numFmtId="0" fontId="32" fillId="0" borderId="0" xfId="52" applyFont="1" applyAlignment="1">
      <alignment horizontal="left"/>
    </xf>
    <xf numFmtId="2" fontId="6" fillId="0" borderId="0" xfId="54" applyNumberFormat="1" applyFont="1"/>
    <xf numFmtId="2" fontId="6" fillId="0" borderId="0" xfId="54" applyNumberFormat="1" applyFont="1" applyAlignment="1">
      <alignment horizontal="right" indent="1"/>
    </xf>
    <xf numFmtId="2" fontId="6" fillId="0" borderId="0" xfId="54" applyNumberFormat="1" applyFont="1" applyAlignment="1">
      <alignment horizontal="right" indent="2"/>
    </xf>
    <xf numFmtId="0" fontId="30" fillId="0" borderId="0" xfId="52" applyFont="1"/>
    <xf numFmtId="2" fontId="2" fillId="0" borderId="0" xfId="51" applyNumberFormat="1"/>
    <xf numFmtId="2" fontId="2" fillId="0" borderId="0" xfId="51" applyNumberFormat="1" applyAlignment="1">
      <alignment horizontal="right" indent="1"/>
    </xf>
    <xf numFmtId="2" fontId="2" fillId="0" borderId="0" xfId="51" applyNumberFormat="1" applyAlignment="1">
      <alignment horizontal="right" indent="2"/>
    </xf>
    <xf numFmtId="2" fontId="2" fillId="0" borderId="0" xfId="53" applyNumberFormat="1"/>
    <xf numFmtId="0" fontId="61" fillId="0" borderId="0" xfId="52" applyFont="1"/>
    <xf numFmtId="2" fontId="2" fillId="0" borderId="0" xfId="54" applyNumberFormat="1" applyFont="1"/>
    <xf numFmtId="2" fontId="2" fillId="0" borderId="0" xfId="54" applyNumberFormat="1" applyFont="1" applyAlignment="1">
      <alignment horizontal="right" indent="1"/>
    </xf>
    <xf numFmtId="2" fontId="2" fillId="0" borderId="0" xfId="54" applyNumberFormat="1" applyFont="1" applyAlignment="1">
      <alignment horizontal="right" indent="2"/>
    </xf>
    <xf numFmtId="164" fontId="32" fillId="0" borderId="0" xfId="52" applyNumberFormat="1" applyFont="1" applyAlignment="1">
      <alignment horizontal="center"/>
    </xf>
    <xf numFmtId="2" fontId="6" fillId="0" borderId="0" xfId="51" applyNumberFormat="1" applyFont="1"/>
    <xf numFmtId="2" fontId="6" fillId="0" borderId="0" xfId="51" applyNumberFormat="1" applyFont="1" applyAlignment="1">
      <alignment horizontal="right" indent="1"/>
    </xf>
    <xf numFmtId="0" fontId="30" fillId="0" borderId="0" xfId="51" applyFont="1"/>
    <xf numFmtId="0" fontId="2" fillId="0" borderId="0" xfId="51" applyAlignment="1">
      <alignment horizontal="right" indent="1"/>
    </xf>
    <xf numFmtId="0" fontId="62" fillId="0" borderId="0" xfId="29" applyFont="1"/>
    <xf numFmtId="0" fontId="63" fillId="0" borderId="0" xfId="34" applyFont="1"/>
    <xf numFmtId="0" fontId="2" fillId="0" borderId="1" xfId="35" applyFont="1" applyBorder="1" applyAlignment="1">
      <alignment horizontal="center" vertical="center" wrapText="1"/>
    </xf>
    <xf numFmtId="0" fontId="2" fillId="0" borderId="0" xfId="35" applyFont="1" applyAlignment="1">
      <alignment horizontal="center" vertical="center" wrapText="1"/>
    </xf>
    <xf numFmtId="164" fontId="63" fillId="0" borderId="0" xfId="34" applyNumberFormat="1" applyFont="1"/>
    <xf numFmtId="164" fontId="62" fillId="0" borderId="0" xfId="29" applyNumberFormat="1" applyFont="1"/>
    <xf numFmtId="0" fontId="8" fillId="0" borderId="0" xfId="32"/>
    <xf numFmtId="0" fontId="64" fillId="0" borderId="0" xfId="38" applyFont="1"/>
    <xf numFmtId="0" fontId="46" fillId="0" borderId="0" xfId="55" applyFont="1"/>
    <xf numFmtId="0" fontId="47" fillId="0" borderId="0" xfId="56" applyFont="1"/>
    <xf numFmtId="0" fontId="65" fillId="0" borderId="0" xfId="55" applyFont="1"/>
    <xf numFmtId="0" fontId="15" fillId="0" borderId="0" xfId="56" applyFont="1"/>
    <xf numFmtId="0" fontId="57" fillId="0" borderId="0" xfId="55" applyFont="1"/>
    <xf numFmtId="0" fontId="57" fillId="0" borderId="0" xfId="56" applyFont="1"/>
    <xf numFmtId="0" fontId="66" fillId="0" borderId="0" xfId="56" applyFont="1"/>
    <xf numFmtId="0" fontId="66" fillId="0" borderId="0" xfId="56" applyFont="1" applyAlignment="1">
      <alignment horizontal="right"/>
    </xf>
    <xf numFmtId="0" fontId="67" fillId="0" borderId="0" xfId="56" applyFont="1" applyAlignment="1">
      <alignment horizontal="center" vertical="center"/>
    </xf>
    <xf numFmtId="0" fontId="67" fillId="0" borderId="0" xfId="56" quotePrefix="1" applyFont="1" applyAlignment="1">
      <alignment horizontal="center" vertical="center"/>
    </xf>
    <xf numFmtId="0" fontId="15" fillId="0" borderId="1" xfId="55" applyFont="1" applyBorder="1"/>
    <xf numFmtId="0" fontId="68" fillId="0" borderId="1" xfId="28" applyFont="1" applyBorder="1" applyAlignment="1">
      <alignment horizontal="center" vertical="center" wrapText="1"/>
    </xf>
    <xf numFmtId="0" fontId="69" fillId="0" borderId="1" xfId="55" quotePrefix="1" applyFont="1" applyBorder="1" applyAlignment="1">
      <alignment horizontal="center" vertical="center"/>
    </xf>
    <xf numFmtId="0" fontId="15" fillId="0" borderId="0" xfId="55" applyFont="1"/>
    <xf numFmtId="2" fontId="15" fillId="0" borderId="0" xfId="55" applyNumberFormat="1" applyFont="1"/>
    <xf numFmtId="164" fontId="15" fillId="0" borderId="0" xfId="57" applyNumberFormat="1" applyFont="1"/>
    <xf numFmtId="2" fontId="15" fillId="0" borderId="0" xfId="57" applyNumberFormat="1" applyFont="1"/>
    <xf numFmtId="0" fontId="68" fillId="0" borderId="0" xfId="28" applyFont="1" applyAlignment="1">
      <alignment horizontal="center" vertical="center" wrapText="1"/>
    </xf>
    <xf numFmtId="0" fontId="69" fillId="0" borderId="0" xfId="55" applyFont="1" applyAlignment="1">
      <alignment horizontal="center" vertical="center"/>
    </xf>
    <xf numFmtId="164" fontId="15" fillId="0" borderId="0" xfId="55" applyNumberFormat="1" applyFont="1"/>
    <xf numFmtId="0" fontId="30" fillId="0" borderId="0" xfId="11" applyFont="1" applyAlignment="1">
      <alignment horizontal="center" vertical="center"/>
    </xf>
    <xf numFmtId="0" fontId="68" fillId="0" borderId="3" xfId="28" applyFont="1" applyBorder="1" applyAlignment="1">
      <alignment horizontal="center" vertical="center" wrapText="1"/>
    </xf>
    <xf numFmtId="0" fontId="30" fillId="0" borderId="3" xfId="11" applyFont="1" applyBorder="1" applyAlignment="1">
      <alignment horizontal="center" vertical="center"/>
    </xf>
    <xf numFmtId="0" fontId="69" fillId="0" borderId="3" xfId="55" applyFont="1" applyBorder="1" applyAlignment="1">
      <alignment horizontal="center" vertical="center"/>
    </xf>
    <xf numFmtId="0" fontId="15" fillId="0" borderId="0" xfId="56" applyFont="1" applyAlignment="1">
      <alignment horizontal="center" vertical="center" wrapText="1"/>
    </xf>
    <xf numFmtId="0" fontId="69" fillId="0" borderId="0" xfId="55" applyFont="1" applyAlignment="1">
      <alignment vertical="center"/>
    </xf>
    <xf numFmtId="1" fontId="15" fillId="0" borderId="0" xfId="58" applyNumberFormat="1" applyFont="1" applyAlignment="1">
      <alignment horizontal="right" vertical="center"/>
    </xf>
    <xf numFmtId="164" fontId="15" fillId="0" borderId="0" xfId="55" applyNumberFormat="1" applyFont="1" applyAlignment="1">
      <alignment vertical="center"/>
    </xf>
    <xf numFmtId="3" fontId="52" fillId="0" borderId="4" xfId="59" applyNumberFormat="1" applyFont="1" applyBorder="1" applyAlignment="1">
      <alignment horizontal="center" vertical="center"/>
    </xf>
    <xf numFmtId="1" fontId="15" fillId="0" borderId="0" xfId="55" applyNumberFormat="1" applyFont="1"/>
    <xf numFmtId="3" fontId="70" fillId="0" borderId="4" xfId="59" applyNumberFormat="1" applyFont="1" applyBorder="1" applyAlignment="1">
      <alignment horizontal="center" vertical="center" wrapText="1"/>
    </xf>
    <xf numFmtId="0" fontId="69" fillId="0" borderId="0" xfId="55" applyFont="1" applyAlignment="1">
      <alignment vertical="center" wrapText="1"/>
    </xf>
    <xf numFmtId="164" fontId="15" fillId="0" borderId="0" xfId="58" applyNumberFormat="1" applyFont="1" applyAlignment="1">
      <alignment horizontal="right" vertical="center"/>
    </xf>
    <xf numFmtId="0" fontId="34" fillId="0" borderId="0" xfId="55" applyFont="1"/>
    <xf numFmtId="0" fontId="71" fillId="0" borderId="4" xfId="59" applyFont="1" applyBorder="1" applyAlignment="1">
      <alignment horizontal="center" vertical="center"/>
    </xf>
    <xf numFmtId="0" fontId="72" fillId="0" borderId="0" xfId="55" applyFont="1"/>
    <xf numFmtId="1" fontId="72" fillId="0" borderId="0" xfId="55" applyNumberFormat="1" applyFont="1"/>
    <xf numFmtId="2" fontId="57" fillId="0" borderId="0" xfId="55" applyNumberFormat="1" applyFont="1"/>
    <xf numFmtId="0" fontId="1" fillId="0" borderId="0" xfId="55"/>
    <xf numFmtId="0" fontId="47" fillId="0" borderId="0" xfId="55" applyFont="1"/>
    <xf numFmtId="0" fontId="37" fillId="0" borderId="0" xfId="55" applyFont="1" applyAlignment="1">
      <alignment horizontal="right"/>
    </xf>
    <xf numFmtId="0" fontId="73" fillId="0" borderId="1" xfId="55" applyFont="1" applyBorder="1" applyAlignment="1">
      <alignment horizontal="center" wrapText="1"/>
    </xf>
    <xf numFmtId="0" fontId="12" fillId="0" borderId="1" xfId="11" quotePrefix="1" applyFont="1" applyBorder="1" applyAlignment="1">
      <alignment horizontal="center" vertical="center" wrapText="1"/>
    </xf>
    <xf numFmtId="0" fontId="12" fillId="0" borderId="1" xfId="11" applyFont="1" applyBorder="1" applyAlignment="1">
      <alignment horizontal="center" vertical="center" wrapText="1"/>
    </xf>
    <xf numFmtId="0" fontId="73" fillId="0" borderId="0" xfId="55" applyFont="1" applyAlignment="1">
      <alignment horizontal="center" wrapText="1"/>
    </xf>
    <xf numFmtId="0" fontId="12" fillId="0" borderId="3" xfId="11" applyFont="1" applyBorder="1" applyAlignment="1">
      <alignment horizontal="center" vertical="center" wrapText="1"/>
    </xf>
    <xf numFmtId="0" fontId="12" fillId="0" borderId="0" xfId="11" applyFont="1" applyAlignment="1">
      <alignment horizontal="center" vertical="center" wrapText="1"/>
    </xf>
    <xf numFmtId="0" fontId="32" fillId="0" borderId="0" xfId="36" applyFont="1"/>
    <xf numFmtId="1" fontId="34" fillId="0" borderId="0" xfId="55" applyNumberFormat="1" applyFont="1"/>
    <xf numFmtId="164" fontId="34" fillId="0" borderId="0" xfId="55" applyNumberFormat="1" applyFont="1" applyAlignment="1">
      <alignment horizontal="right" wrapText="1"/>
    </xf>
    <xf numFmtId="0" fontId="67" fillId="0" borderId="0" xfId="56" applyFont="1"/>
    <xf numFmtId="0" fontId="74" fillId="0" borderId="0" xfId="60" applyFont="1"/>
    <xf numFmtId="0" fontId="74" fillId="0" borderId="0" xfId="59" applyFont="1"/>
    <xf numFmtId="1" fontId="48" fillId="0" borderId="0" xfId="55" applyNumberFormat="1" applyFont="1"/>
    <xf numFmtId="164" fontId="48" fillId="0" borderId="0" xfId="55" applyNumberFormat="1" applyFont="1" applyAlignment="1">
      <alignment horizontal="right" wrapText="1"/>
    </xf>
    <xf numFmtId="0" fontId="75" fillId="0" borderId="0" xfId="56" applyFont="1"/>
    <xf numFmtId="0" fontId="69" fillId="0" borderId="0" xfId="59" applyFont="1"/>
    <xf numFmtId="0" fontId="68" fillId="0" borderId="0" xfId="59" applyFont="1" applyAlignment="1">
      <alignment horizontal="left" wrapText="1" indent="1"/>
    </xf>
    <xf numFmtId="164" fontId="15" fillId="0" borderId="0" xfId="55" applyNumberFormat="1" applyFont="1" applyAlignment="1">
      <alignment horizontal="right" wrapText="1"/>
    </xf>
    <xf numFmtId="0" fontId="76" fillId="0" borderId="0" xfId="60" applyFont="1"/>
    <xf numFmtId="164" fontId="15" fillId="0" borderId="0" xfId="55" applyNumberFormat="1" applyFont="1" applyAlignment="1">
      <alignment wrapText="1"/>
    </xf>
    <xf numFmtId="164" fontId="15" fillId="0" borderId="0" xfId="56" applyNumberFormat="1" applyFont="1" applyAlignment="1">
      <alignment horizontal="right"/>
    </xf>
    <xf numFmtId="0" fontId="75" fillId="0" borderId="0" xfId="56" applyFont="1" applyAlignment="1">
      <alignment horizontal="right"/>
    </xf>
    <xf numFmtId="0" fontId="6" fillId="0" borderId="0" xfId="36" applyFont="1"/>
    <xf numFmtId="0" fontId="34" fillId="0" borderId="0" xfId="55" applyFont="1" applyAlignment="1">
      <alignment horizontal="right" indent="1"/>
    </xf>
    <xf numFmtId="164" fontId="34" fillId="0" borderId="0" xfId="55" applyNumberFormat="1" applyFont="1" applyAlignment="1">
      <alignment horizontal="right" indent="4"/>
    </xf>
    <xf numFmtId="0" fontId="48" fillId="0" borderId="0" xfId="55" applyFont="1" applyAlignment="1">
      <alignment horizontal="right" indent="1"/>
    </xf>
    <xf numFmtId="164" fontId="48" fillId="0" borderId="0" xfId="55" applyNumberFormat="1" applyFont="1" applyAlignment="1">
      <alignment horizontal="right" indent="4"/>
    </xf>
    <xf numFmtId="0" fontId="77" fillId="0" borderId="0" xfId="58" applyFont="1" applyAlignment="1">
      <alignment horizontal="left" wrapText="1" indent="1"/>
    </xf>
    <xf numFmtId="0" fontId="15" fillId="0" borderId="0" xfId="55" applyFont="1" applyAlignment="1">
      <alignment horizontal="right" indent="1"/>
    </xf>
    <xf numFmtId="164" fontId="15" fillId="0" borderId="0" xfId="55" applyNumberFormat="1" applyFont="1" applyAlignment="1">
      <alignment horizontal="right" indent="4"/>
    </xf>
    <xf numFmtId="0" fontId="48" fillId="0" borderId="0" xfId="58" applyFont="1"/>
    <xf numFmtId="0" fontId="77" fillId="0" borderId="0" xfId="55" applyFont="1" applyAlignment="1">
      <alignment horizontal="left" wrapText="1" indent="1"/>
    </xf>
    <xf numFmtId="164" fontId="34" fillId="0" borderId="0" xfId="55" applyNumberFormat="1" applyFont="1" applyAlignment="1">
      <alignment horizontal="center"/>
    </xf>
    <xf numFmtId="0" fontId="11" fillId="0" borderId="0" xfId="61" applyFont="1" applyAlignment="1">
      <alignment horizontal="left"/>
    </xf>
    <xf numFmtId="0" fontId="22" fillId="0" borderId="0" xfId="61" applyFont="1" applyAlignment="1">
      <alignment horizontal="left"/>
    </xf>
    <xf numFmtId="0" fontId="22" fillId="0" borderId="0" xfId="61" applyFont="1" applyAlignment="1">
      <alignment horizontal="center"/>
    </xf>
    <xf numFmtId="0" fontId="8" fillId="0" borderId="0" xfId="61"/>
    <xf numFmtId="0" fontId="22" fillId="0" borderId="0" xfId="61" applyFont="1"/>
    <xf numFmtId="0" fontId="27" fillId="0" borderId="0" xfId="61" applyFont="1"/>
    <xf numFmtId="0" fontId="27" fillId="0" borderId="0" xfId="61" applyFont="1" applyAlignment="1">
      <alignment horizontal="center"/>
    </xf>
    <xf numFmtId="0" fontId="5" fillId="0" borderId="0" xfId="61" applyFont="1" applyAlignment="1">
      <alignment horizontal="right"/>
    </xf>
    <xf numFmtId="0" fontId="27" fillId="0" borderId="1" xfId="61" applyFont="1" applyBorder="1"/>
    <xf numFmtId="0" fontId="27" fillId="0" borderId="1" xfId="61" applyFont="1" applyBorder="1" applyAlignment="1">
      <alignment vertical="center"/>
    </xf>
    <xf numFmtId="0" fontId="2" fillId="0" borderId="1" xfId="61" applyFont="1" applyBorder="1" applyAlignment="1">
      <alignment horizontal="center" vertical="center"/>
    </xf>
    <xf numFmtId="0" fontId="27" fillId="0" borderId="0" xfId="61" applyFont="1" applyAlignment="1">
      <alignment vertical="center"/>
    </xf>
    <xf numFmtId="0" fontId="2" fillId="0" borderId="3" xfId="61" applyFont="1" applyBorder="1" applyAlignment="1">
      <alignment horizontal="center" vertical="center"/>
    </xf>
    <xf numFmtId="0" fontId="6" fillId="0" borderId="0" xfId="61" applyFont="1"/>
    <xf numFmtId="1" fontId="6" fillId="0" borderId="0" xfId="61" applyNumberFormat="1" applyFont="1" applyAlignment="1">
      <alignment horizontal="right" indent="3"/>
    </xf>
    <xf numFmtId="164" fontId="6" fillId="0" borderId="0" xfId="61" applyNumberFormat="1" applyFont="1" applyAlignment="1">
      <alignment horizontal="right" indent="2"/>
    </xf>
    <xf numFmtId="1" fontId="2" fillId="0" borderId="0" xfId="61" applyNumberFormat="1" applyFont="1" applyAlignment="1">
      <alignment horizontal="right" indent="3"/>
    </xf>
    <xf numFmtId="0" fontId="1" fillId="0" borderId="0" xfId="62" applyAlignment="1">
      <alignment horizontal="right" indent="2"/>
    </xf>
    <xf numFmtId="164" fontId="2" fillId="0" borderId="0" xfId="61" applyNumberFormat="1" applyFont="1" applyAlignment="1">
      <alignment horizontal="right" indent="2"/>
    </xf>
    <xf numFmtId="0" fontId="33" fillId="0" borderId="0" xfId="19" applyAlignment="1">
      <alignment vertical="center" wrapText="1"/>
    </xf>
    <xf numFmtId="0" fontId="2" fillId="0" borderId="0" xfId="63" applyFont="1" applyAlignment="1">
      <alignment horizontal="right" indent="3"/>
    </xf>
    <xf numFmtId="169" fontId="78" fillId="0" borderId="0" xfId="63" applyNumberFormat="1" applyFont="1" applyAlignment="1">
      <alignment horizontal="center"/>
    </xf>
    <xf numFmtId="169" fontId="5" fillId="0" borderId="0" xfId="63" applyNumberFormat="1" applyFont="1" applyAlignment="1">
      <alignment horizontal="right" indent="3"/>
    </xf>
    <xf numFmtId="164" fontId="5" fillId="0" borderId="0" xfId="63" applyNumberFormat="1" applyFont="1" applyAlignment="1">
      <alignment horizontal="right" indent="2"/>
    </xf>
    <xf numFmtId="0" fontId="2" fillId="0" borderId="0" xfId="61" applyFont="1"/>
    <xf numFmtId="43" fontId="52" fillId="0" borderId="0" xfId="5" applyFont="1" applyFill="1" applyBorder="1" applyAlignment="1">
      <alignment vertical="center"/>
    </xf>
    <xf numFmtId="0" fontId="12" fillId="0" borderId="0" xfId="46" applyFont="1" applyAlignment="1">
      <alignment horizontal="left" wrapText="1"/>
    </xf>
    <xf numFmtId="0" fontId="12" fillId="0" borderId="0" xfId="49" applyFont="1"/>
    <xf numFmtId="0" fontId="12" fillId="0" borderId="1" xfId="45" applyFont="1" applyBorder="1"/>
    <xf numFmtId="1" fontId="13" fillId="0" borderId="0" xfId="40" applyNumberFormat="1" applyFont="1"/>
    <xf numFmtId="1" fontId="12" fillId="0" borderId="0" xfId="40" applyNumberFormat="1" applyFont="1"/>
    <xf numFmtId="1" fontId="57" fillId="0" borderId="0" xfId="40" applyNumberFormat="1" applyFont="1"/>
    <xf numFmtId="0" fontId="23" fillId="0" borderId="0" xfId="45" applyFont="1"/>
    <xf numFmtId="164" fontId="6" fillId="0" borderId="0" xfId="8" applyNumberFormat="1" applyFont="1" applyAlignment="1">
      <alignment horizontal="right" vertical="center" indent="1"/>
    </xf>
    <xf numFmtId="164" fontId="12" fillId="0" borderId="0" xfId="6" applyNumberFormat="1" applyFont="1" applyAlignment="1">
      <alignment horizontal="right" vertical="center" indent="1"/>
    </xf>
    <xf numFmtId="0" fontId="12" fillId="0" borderId="0" xfId="6" applyFont="1" applyAlignment="1">
      <alignment horizontal="right" vertical="center" indent="1"/>
    </xf>
    <xf numFmtId="0" fontId="6" fillId="0" borderId="0" xfId="1" applyFont="1" applyAlignment="1">
      <alignment horizontal="left" wrapText="1"/>
    </xf>
    <xf numFmtId="0" fontId="3" fillId="0" borderId="0" xfId="16" applyFont="1" applyAlignment="1">
      <alignment horizontal="left" wrapText="1"/>
    </xf>
    <xf numFmtId="0" fontId="30" fillId="0" borderId="1" xfId="11" quotePrefix="1" applyFont="1" applyBorder="1" applyAlignment="1">
      <alignment horizontal="center" vertical="center"/>
    </xf>
    <xf numFmtId="0" fontId="30" fillId="0" borderId="3" xfId="11" quotePrefix="1" applyFont="1" applyBorder="1" applyAlignment="1">
      <alignment horizontal="center" vertical="center"/>
    </xf>
    <xf numFmtId="0" fontId="12" fillId="0" borderId="1" xfId="11" quotePrefix="1" applyFont="1" applyBorder="1" applyAlignment="1">
      <alignment horizontal="center" vertical="center"/>
    </xf>
    <xf numFmtId="0" fontId="12" fillId="0" borderId="1" xfId="11" applyFont="1" applyBorder="1" applyAlignment="1">
      <alignment horizontal="center" vertical="center"/>
    </xf>
    <xf numFmtId="0" fontId="12" fillId="0" borderId="3" xfId="11" applyFont="1" applyBorder="1" applyAlignment="1">
      <alignment horizontal="center" vertical="center"/>
    </xf>
    <xf numFmtId="0" fontId="12" fillId="0" borderId="1" xfId="11" quotePrefix="1" applyFont="1" applyBorder="1" applyAlignment="1">
      <alignment horizontal="center" vertical="center" wrapText="1"/>
    </xf>
    <xf numFmtId="0" fontId="12" fillId="0" borderId="1" xfId="11" applyFont="1" applyBorder="1" applyAlignment="1">
      <alignment horizontal="center" vertical="center" wrapText="1"/>
    </xf>
    <xf numFmtId="15" fontId="12" fillId="0" borderId="1" xfId="11" quotePrefix="1" applyNumberFormat="1" applyFont="1" applyBorder="1" applyAlignment="1">
      <alignment horizontal="center" vertical="center"/>
    </xf>
    <xf numFmtId="15" fontId="12" fillId="0" borderId="3" xfId="11" quotePrefix="1" applyNumberFormat="1" applyFont="1" applyBorder="1" applyAlignment="1">
      <alignment horizontal="center" vertical="center"/>
    </xf>
    <xf numFmtId="0" fontId="12" fillId="0" borderId="3" xfId="11" applyFont="1" applyBorder="1" applyAlignment="1">
      <alignment horizontal="center" vertical="center" wrapText="1"/>
    </xf>
    <xf numFmtId="0" fontId="15" fillId="0" borderId="1" xfId="29" applyFont="1" applyBorder="1" applyAlignment="1">
      <alignment horizontal="center" vertical="center" wrapText="1"/>
    </xf>
    <xf numFmtId="0" fontId="15" fillId="0" borderId="3" xfId="29" applyFont="1" applyBorder="1" applyAlignment="1">
      <alignment horizontal="center" vertical="center" wrapText="1"/>
    </xf>
    <xf numFmtId="0" fontId="57" fillId="0" borderId="3" xfId="47" applyFont="1" applyBorder="1" applyAlignment="1">
      <alignment horizontal="center" wrapText="1"/>
    </xf>
    <xf numFmtId="0" fontId="57" fillId="0" borderId="1" xfId="47" applyFont="1" applyBorder="1" applyAlignment="1">
      <alignment horizontal="center" wrapText="1"/>
    </xf>
    <xf numFmtId="0" fontId="57" fillId="0" borderId="0" xfId="47" applyFont="1" applyAlignment="1">
      <alignment horizontal="center" wrapText="1"/>
    </xf>
    <xf numFmtId="0" fontId="12" fillId="0" borderId="2" xfId="52" applyFont="1" applyBorder="1" applyAlignment="1">
      <alignment horizontal="center" vertical="center"/>
    </xf>
  </cellXfs>
  <cellStyles count="64">
    <cellStyle name="Comma" xfId="5" builtinId="3"/>
    <cellStyle name="Comma 2 2" xfId="4"/>
    <cellStyle name="Comma 3 2 5 4 2" xfId="63"/>
    <cellStyle name="Comma_Bieu 012011" xfId="50"/>
    <cellStyle name="Comma_Bieu 012011 2 3" xfId="48"/>
    <cellStyle name="Normal" xfId="0" builtinId="0"/>
    <cellStyle name="Normal - Style1 3" xfId="39"/>
    <cellStyle name="Normal 10 2 2 2 2" xfId="20"/>
    <cellStyle name="Normal 10 2 2 2 3" xfId="35"/>
    <cellStyle name="Normal 10 2 2 2 4 2" xfId="59"/>
    <cellStyle name="Normal 10 2 2 2 5" xfId="55"/>
    <cellStyle name="Normal 10 2 2 2 5 2" xfId="58"/>
    <cellStyle name="Normal 10 4 2 2 2" xfId="60"/>
    <cellStyle name="Normal 10 4 2 3" xfId="56"/>
    <cellStyle name="Normal 11 4" xfId="19"/>
    <cellStyle name="Normal 12 3 3" xfId="8"/>
    <cellStyle name="Normal 15" xfId="15"/>
    <cellStyle name="Normal 153 2 2" xfId="62"/>
    <cellStyle name="Normal 154 2" xfId="53"/>
    <cellStyle name="Normal 155 2" xfId="12"/>
    <cellStyle name="Normal 156" xfId="29"/>
    <cellStyle name="Normal 157 2" xfId="47"/>
    <cellStyle name="Normal 159 3" xfId="7"/>
    <cellStyle name="Normal 160 3" xfId="13"/>
    <cellStyle name="Normal 186" xfId="2"/>
    <cellStyle name="Normal 2 13 2" xfId="1"/>
    <cellStyle name="Normal 2 16 2" xfId="28"/>
    <cellStyle name="Normal 2 2" xfId="3"/>
    <cellStyle name="Normal 2 7 2" xfId="38"/>
    <cellStyle name="Normal 3 2 2 2 2" xfId="34"/>
    <cellStyle name="Normal 3 2 2 2 2 3" xfId="44"/>
    <cellStyle name="Normal 3 3" xfId="42"/>
    <cellStyle name="Normal 7 4 2" xfId="26"/>
    <cellStyle name="Normal_03&amp;04CN 2" xfId="9"/>
    <cellStyle name="Normal_05XD 2" xfId="22"/>
    <cellStyle name="Normal_05XD_Dautu(6-2011) 2" xfId="14"/>
    <cellStyle name="Normal_06DTNN 2" xfId="61"/>
    <cellStyle name="Normal_07Dulich11 2" xfId="41"/>
    <cellStyle name="Normal_07gia" xfId="52"/>
    <cellStyle name="Normal_07VT 2" xfId="32"/>
    <cellStyle name="Normal_08-12TM" xfId="45"/>
    <cellStyle name="Normal_08tmt3" xfId="27"/>
    <cellStyle name="Normal_08tmt3 2" xfId="31"/>
    <cellStyle name="Normal_08tmt3_VT- TM Diep" xfId="30"/>
    <cellStyle name="Normal_Book2" xfId="54"/>
    <cellStyle name="Normal_Dau tu 2" xfId="25"/>
    <cellStyle name="Normal_Gui Vu TH-Bao cao nhanh VDT 2006" xfId="24"/>
    <cellStyle name="Normal_nhanh sap xep lai 2 2" xfId="40"/>
    <cellStyle name="Normal_nhanh sap xep lai 3" xfId="46"/>
    <cellStyle name="Normal_Sheet1" xfId="10"/>
    <cellStyle name="Normal_solieu gdp 2 2" xfId="36"/>
    <cellStyle name="Normal_SPT3-96" xfId="11"/>
    <cellStyle name="Normal_SPT3-96_Bieu 012011 2" xfId="23"/>
    <cellStyle name="Normal_SPT3-96_Bieudautu_Dautu(6-2011)" xfId="21"/>
    <cellStyle name="Normal_SPT3-96_Van tai12.2010 2" xfId="37"/>
    <cellStyle name="Normal_Tieu thu-Ton kho thang 7.2012 (dieu chinh)" xfId="17"/>
    <cellStyle name="Normal_Xl0000008" xfId="43"/>
    <cellStyle name="Normal_Xl0000107" xfId="16"/>
    <cellStyle name="Normal_Xl0000141" xfId="6"/>
    <cellStyle name="Normal_Xl0000143" xfId="18"/>
    <cellStyle name="Normal_Xl0000156" xfId="33"/>
    <cellStyle name="Normal_Xl0000163" xfId="51"/>
    <cellStyle name="Normal_Xl0000203" xfId="49"/>
    <cellStyle name="Percen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Op"/>
      <sheetName val="gia x"/>
      <sheetName val="⁋㌱Ա"/>
      <sheetName val="bÑi_x0003_"/>
      <sheetName val="_x000f_"/>
      <sheetName val="M pc_x0006_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NS"/>
      <sheetName val="T4-99_x0005_"/>
      <sheetName val="Soqu_x0005_"/>
      <sheetName val="thong ke"/>
      <sheetName val="DMT"/>
      <sheetName val="Năm"/>
      <sheetName val="Thời gian"/>
      <sheetName val="Tỉnh"/>
      <sheetName val="Km282-Km_x0003_3"/>
      <sheetName val="_x0005_"/>
      <sheetName val="tien uong"/>
      <sheetName val="Y_BA"/>
      <sheetName val="T6-99 _x0012_[IBASE2.XLS]T"/>
      <sheetName val="T4-99_x0005_T5-99"/>
      <sheetName val="ma-p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  <sheetName val="Figure 6 NPV"/>
      <sheetName val="BTH chua"/>
      <sheetName val="XXXXXX?"/>
      <sheetName val="MTO REV.2(ARMOR)"/>
      <sheetName val="Dhue GTGT"/>
      <sheetName val="DMTCNTM"/>
      <sheetName val="QD_x0000_cua HDQD"/>
      <sheetName val="CTOBT"/>
      <sheetName val="Qheet10"/>
      <sheetName val="ThieuHD "/>
      <sheetName val="Trich Ngalg"/>
      <sheetName val="THANG7 "/>
      <sheetName val="THANG8"/>
      <sheetName val="THANG9"/>
      <sheetName val="THANG10"/>
      <sheetName val="THANG 11"/>
      <sheetName val="THANG 12"/>
      <sheetName val="De Tai Vhuc Tap"/>
      <sheetName val="trong"/>
      <sheetName val="DT1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8">
          <cell r="AH58" t="str">
            <v>EPCP</v>
          </cell>
          <cell r="AI58" t="str">
            <v>EPOXY-PHENOLIC CURED PRIMER .</v>
          </cell>
          <cell r="AJ58" t="str">
            <v>4691(Ar-910)</v>
          </cell>
          <cell r="AK58" t="str">
            <v>1060</v>
          </cell>
          <cell r="AL58" t="str">
            <v>76</v>
          </cell>
          <cell r="AM58">
            <v>1</v>
          </cell>
          <cell r="AN58">
            <v>17.3</v>
          </cell>
          <cell r="AO58">
            <v>19.2</v>
          </cell>
          <cell r="AP58">
            <v>30.9</v>
          </cell>
          <cell r="AQ58">
            <v>43.35</v>
          </cell>
          <cell r="AR58">
            <v>31.25</v>
          </cell>
          <cell r="AS58">
            <v>25.89</v>
          </cell>
          <cell r="AT58">
            <v>750</v>
          </cell>
          <cell r="AU58">
            <v>600</v>
          </cell>
          <cell r="AV58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69">
          <cell r="AH69" t="str">
            <v>VZCP</v>
          </cell>
          <cell r="AI69" t="str">
            <v>CHLORINATED RUBBER BASE M.I.O.COATING</v>
          </cell>
          <cell r="AJ69" t="str">
            <v>4693(Ar-930)</v>
          </cell>
          <cell r="AK69" t="str">
            <v>1452(RF-68)</v>
          </cell>
          <cell r="AL69" t="str">
            <v>600</v>
          </cell>
          <cell r="AM69">
            <v>1</v>
          </cell>
          <cell r="AN69">
            <v>16.399999999999999</v>
          </cell>
          <cell r="AO69">
            <v>13.2</v>
          </cell>
          <cell r="AP69">
            <v>14.8</v>
          </cell>
          <cell r="AQ69">
            <v>37.799999999999997</v>
          </cell>
          <cell r="AR69">
            <v>37.880000000000003</v>
          </cell>
          <cell r="AS69">
            <v>33.72</v>
          </cell>
          <cell r="AT69">
            <v>620</v>
          </cell>
          <cell r="AU69">
            <v>500</v>
          </cell>
          <cell r="AV69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8">
          <cell r="AT88">
            <v>640</v>
          </cell>
          <cell r="AU88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99">
          <cell r="AT99">
            <v>500</v>
          </cell>
          <cell r="AU99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/>
      <sheetData sheetId="790"/>
      <sheetData sheetId="791"/>
      <sheetData sheetId="792"/>
      <sheetData sheetId="793"/>
      <sheetData sheetId="794" refreshError="1"/>
      <sheetData sheetId="795" refreshError="1"/>
      <sheetData sheetId="796" refreshError="1"/>
      <sheetData sheetId="797"/>
      <sheetData sheetId="798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  <sheetData sheetId="1713" refreshError="1"/>
      <sheetData sheetId="1714" refreshError="1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/>
      <sheetData sheetId="1723" refreshError="1"/>
      <sheetData sheetId="1724" refreshError="1"/>
      <sheetData sheetId="1725" refreshError="1"/>
      <sheetData sheetId="1726"/>
      <sheetData sheetId="1727"/>
      <sheetData sheetId="1728"/>
      <sheetData sheetId="1729"/>
      <sheetData sheetId="1730"/>
      <sheetData sheetId="1731"/>
      <sheetData sheetId="173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Bthkl"/>
      <sheetName val="KM247"/>
      <sheetName val="km248"/>
      <sheetName val="Congty"/>
      <sheetName val="VPPN"/>
      <sheetName val="XN74"/>
      <sheetName val="XN54"/>
      <sheetName val="XN33"/>
      <sheetName val="NK96"/>
      <sheetName val="XL4Test5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Poppy (2)"/>
      <sheetName val="sat"/>
      <sheetName val="ptvt"/>
      <sheetName val="__ MTL"/>
      <sheetName val="__ DI"/>
      <sheetName val="CAN DOI"/>
      <sheetName val="GIA TRI"/>
      <sheetName val="NO-DIEN"/>
      <sheetName val="NO-KHUONG"/>
      <sheetName val="NO-DUNG"/>
      <sheetName val="NO-DU"/>
      <sheetName val="TC NV"/>
      <sheetName val="NHAP"/>
      <sheetName val="khuong"/>
      <sheetName val="du"/>
      <sheetName val="dien"/>
      <sheetName val="dung"/>
      <sheetName val="NO-BANG"/>
      <sheetName val="ton kho"/>
      <sheetName val="bang"/>
      <sheetName val="00000000"/>
      <sheetName val="10000000"/>
      <sheetName val="MAU_A"/>
      <sheetName val="MAU_B"/>
      <sheetName val="MAU_C"/>
      <sheetName val="MAU E -XCD"/>
      <sheetName val="MAU E -TDS1"/>
      <sheetName val="MAU E- NDH"/>
      <sheetName val="Sheet1"/>
      <sheetName val="Sheet2"/>
      <sheetName val="Chart1"/>
      <sheetName val="Chart2"/>
      <sheetName val="Sheet4"/>
      <sheetName val="TINHNEN"/>
      <sheetName val="Nen VN"/>
      <sheetName val="ESTI_"/>
      <sheetName val="DI_ESTI"/>
      <sheetName val="thang 1"/>
      <sheetName val="thang2"/>
      <sheetName val="Thang 3"/>
      <sheetName val="thang5"/>
      <sheetName val="thang4"/>
      <sheetName val="00000001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ATA"/>
      <sheetName val="Gia VL"/>
      <sheetName val="Bang luong CB"/>
      <sheetName val="Bang P.tich CT"/>
      <sheetName val="D.toan chi tiet"/>
      <sheetName val="Bang TH Dtoan"/>
      <sheetName val="XXXXXXXX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KSTK"/>
      <sheetName val="A6-II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 hop"/>
      <sheetName val="phan tich DG"/>
      <sheetName val="gia vat lieu"/>
      <sheetName val="gia xe may"/>
      <sheetName val="gia nhan cong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PTH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caodothietke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Du an nut So"/>
      <sheetName val="Du an nut vong"/>
      <sheetName val="Du an nut Nam cau Tlong"/>
      <sheetName val="Duong kim lien 0 cho dua"/>
      <sheetName val="Du an KTDC Nam trung yen"/>
      <sheetName val="DTCT"/>
      <sheetName val="THDT"/>
      <sheetName val="THVT"/>
      <sheetName val="THGT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g 8"/>
      <sheetName val="Macro1"/>
      <sheetName val="Macro2"/>
      <sheetName val="Macro3"/>
      <sheetName val="THANG 09"/>
      <sheetName val="THANG 10"/>
      <sheetName val="Duong con' vu hcm (8)"/>
      <sheetName val="Qheet3"/>
      <sheetName val="C47-456"/>
      <sheetName val="C46"/>
      <sheetName val="C47-PII"/>
      <sheetName val="TRUC TIEP"/>
      <sheetName val="GIAN TIEP"/>
      <sheetName val="HOP DONG"/>
      <sheetName val="CON LINH"/>
      <sheetName val="km346+00-km346_x000b_240 (2)"/>
      <sheetName val="km342+297._x0015_8-km342+376.41"/>
      <sheetName val="km341+1077 -km34_x0011_+1177.61"/>
      <sheetName val="Bang 聧ia ca may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RPT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20000000"/>
      <sheetName val="[RPT.x"/>
      <sheetName val="[RPT.xlsၝCmay"/>
      <sheetName val="Duïng cong vu hcm (13;) (2)"/>
      <sheetName val="Duong cong vu hcm (8;) (:)"/>
      <sheetName val="Duofg cong vu hcm (7;) (2)"/>
      <sheetName val=""/>
      <sheetName val="gVL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 quy I-2005"/>
      <sheetName val="Quy 2- 2005 "/>
      <sheetName val="Quy III- 2005 "/>
      <sheetName val="Quy 4- 2005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km337+533î60-km3ó4 (2)"/>
      <sheetName val="N_x0008_AN CONG"/>
      <sheetName val="K251 _x0001_C"/>
      <sheetName val="?? MTL"/>
      <sheetName val="?? DI"/>
      <sheetName val="tienluon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HDKT"/>
      <sheetName val="PIPERACK"/>
      <sheetName val="MONG T,V,E"/>
      <sheetName val="tk12A-B&amp;13A-B"/>
      <sheetName val="TAM-tk12A-B&amp;13A-B"/>
      <sheetName val="tk15&amp;11A-B"/>
      <sheetName val="TAM-tk15&amp;11A-B"/>
      <sheetName val="V31"/>
      <sheetName val="T-V31"/>
      <sheetName val="V51"/>
      <sheetName val="T-V51"/>
      <sheetName val="V11"/>
      <sheetName val="v12"/>
      <sheetName val="V13"/>
      <sheetName val="v22"/>
      <sheetName val="V23"/>
      <sheetName val="v24"/>
      <sheetName val="V25"/>
      <sheetName val="V52"/>
      <sheetName val="V61"/>
      <sheetName val="E-01"/>
      <sheetName val="E-02"/>
      <sheetName val="C-01"/>
      <sheetName val="pr-B"/>
      <sheetName val="pr-C"/>
      <sheetName val="pr-D"/>
      <sheetName val="pr-E"/>
      <sheetName val="S-SA"/>
      <sheetName val="S-SB"/>
      <sheetName val="S-SC1"/>
      <sheetName val="S-SC2"/>
      <sheetName val="S-SD1"/>
      <sheetName val="S-SD2"/>
      <sheetName val="S-SD3"/>
      <sheetName val="S-SE1"/>
      <sheetName val="S-SE2"/>
      <sheetName val="sum-sl"/>
      <sheetName val="sum-steel"/>
      <sheetName val="sum-T"/>
      <sheetName val="sum-E"/>
      <sheetName val="sum-pr"/>
      <sheetName val="REPORT"/>
      <sheetName val="Daily"/>
      <sheetName val="Data-input"/>
      <sheetName val="TK12"/>
      <sheetName val="Visual inspection record-07"/>
      <sheetName val="Fitup inspection record-06"/>
      <sheetName val="WELD MONITORING"/>
      <sheetName val="CHECK LIST"/>
      <sheetName val="MATERIAL B"/>
      <sheetName val="MATERIAL"/>
      <sheetName val="BENDING REPORT"/>
      <sheetName val="INPS RELEASE"/>
      <sheetName val="PAINTING REPORT"/>
      <sheetName val="hydro test"/>
      <sheetName val="MTL$-INTER"/>
      <sheetName val="Duong cong vu hcm (¶)"/>
      <sheetName val="thang6"/>
      <sheetName val="Sheet5"/>
      <sheetName val="Sheet6"/>
      <sheetName val="刃割 MTL"/>
      <sheetName val="giamay"/>
      <sheetName val="XL²t5"/>
      <sheetName val="Ë261"/>
      <sheetName val="K261Base"/>
      <sheetName val="K2_x0016_1 AC"/>
      <sheetName val="CON(LINH"/>
      <sheetName val="CHEKe VLCHINH"/>
      <sheetName val="K5_x0001_ @9_x0008_"/>
      <sheetName val="soktmay"/>
      <sheetName val="切割 MၔL"/>
      <sheetName val="K2_x0015_1 AC"/>
      <sheetName val="km342+520-km342+690 (2 "/>
      <sheetName val="Km346+60_x0010_-km346+820 (2)"/>
      <sheetName val="km346+00-km3_x0014_6+240 (_x0012_)"/>
      <sheetName val="km345+6_x0016_1-km345+000"/>
      <sheetName val="km342+_x0013_76.41- km342+520.29"/>
      <sheetName val="km342+29_x0017_.58-km3_x0014_2+376.41"/>
      <sheetName val="km338+00-km33Oé100(2)"/>
      <sheetName val="Bang ?ia ca may"/>
      <sheetName val="[RPT.xls?Cmay"/>
      <sheetName val="km345+400-km345ÿÿ00 (6)"/>
      <sheetName val="Con'ty"/>
      <sheetName val="Thuc thanh"/>
      <sheetName val="GTXLC@INH"/>
      <sheetName val="Ho=Ðdong giao khoan"/>
      <sheetName val="切割 II"/>
      <sheetName val="959 K98"/>
      <sheetName val="Mau so 04 TFDN"/>
      <sheetName val="TSO_CHUNG"/>
      <sheetName val="Duong cog vu hcm (4)"/>
      <sheetName val="K219 Subbase"/>
      <sheetName val="Duong cojg vu hcm (13;) (2)"/>
      <sheetName val="m361 Base"/>
      <sheetName val="DG1kSAT"/>
      <sheetName val="May no"/>
      <sheetName val="Sua chua "/>
      <sheetName val="BC luan chuyen"/>
      <sheetName val="_x0010_pЁ"/>
      <sheetName val="K259†Base "/>
      <sheetName val="_x0010_p?Ё"/>
      <sheetName val="K251 K)8"/>
      <sheetName val="?"/>
      <sheetName val="cot_xa"/>
      <sheetName val="Quet rac"/>
      <sheetName val="Thang"/>
      <sheetName val="T1"/>
      <sheetName val="T2"/>
      <sheetName val="T3"/>
      <sheetName val="T4"/>
      <sheetName val="k-337+533.60-km338 (2)"/>
      <sheetName val="km341+275-km341)350"/>
      <sheetName val="Don gia"/>
      <sheetName val="chi tiet z"/>
      <sheetName val="000000000000"/>
      <sheetName val="100000000000"/>
      <sheetName val="200000000000"/>
      <sheetName val="300000000000"/>
      <sheetName val="400000000000"/>
      <sheetName val="C²iet TK131"/>
      <sheetName val="Bang ke T.toan`"/>
      <sheetName val="K261?Base"/>
      <sheetName val="XL²??t5"/>
      <sheetName val="K?5_x0001_ @9_x0008_"/>
      <sheetName val="km337+136-km33×¶350"/>
      <sheetName val="km337+136-km337ý350"/>
      <sheetName val="nghiviecQ402"/>
      <sheetName val="nhansu_phong"/>
      <sheetName val="dieudong2003"/>
      <sheetName val="lylich03"/>
      <sheetName val="bdns02"/>
      <sheetName val="bdns03"/>
      <sheetName val="PET-NB"/>
      <sheetName val="giao nv TH chong qua tai dot 3"/>
      <sheetName val="ton tai cac tram dong dien"/>
      <sheetName val="chong qua tai dot 3"/>
      <sheetName val="cac du an"/>
      <sheetName val="Chong qua tai dot 3 moi"/>
      <sheetName val="H.so tram chong qua tai dot 3"/>
      <sheetName val="cac tram dong dien"/>
      <sheetName val="Bieu ngang"/>
      <sheetName val="T.van gs"/>
      <sheetName val="23 tram von WB"/>
      <sheetName val="Chi phi den bu A"/>
      <sheetName val="canh (2)"/>
      <sheetName val="canh"/>
      <sheetName val="Bang Don gia II"/>
      <sheetName val="CTP"/>
      <sheetName val="LUONG"/>
      <sheetName val="lphi"/>
      <sheetName val="PLTT"/>
      <sheetName val="KTPLVP"/>
      <sheetName val="KTPL2"/>
      <sheetName val="KHKPHT7-02"/>
      <sheetName val="KHKPHT9-02"/>
      <sheetName val="KHKPHT8-02"/>
      <sheetName val="KHKPHT10-02 "/>
      <sheetName val="lptinh"/>
      <sheetName val="UHNN"/>
      <sheetName val="BHYT02"/>
      <sheetName val="TLL"/>
      <sheetName val="TLL (2)"/>
      <sheetName val="TLLhuyen"/>
      <sheetName val="Dsach"/>
      <sheetName val="TCONG"/>
      <sheetName val="KHKPHT1-02"/>
      <sheetName val="ththdt"/>
      <sheetName val="CPTHU"/>
      <sheetName val="THKPCHD"/>
      <sheetName val="QD100"/>
      <sheetName val="KHKPHT-T6-02"/>
      <sheetName val="THKP"/>
      <sheetName val="HTchieusang"/>
      <sheetName val="HTdien"/>
      <sheetName val="CUNG CAP VAT TU"/>
      <sheetName val="TH.LIST CAP"/>
      <sheetName val="S3LIST CAP&amp;ONGDL"/>
      <sheetName val="S2LIST CAP&amp;ONGDL"/>
      <sheetName val="S1LIST CAP&amp;ONGDL"/>
      <sheetName val="NGUONGOCVATTU"/>
      <sheetName val="capdongluc"/>
      <sheetName val="KLMOI THAU"/>
      <sheetName val="30000000"/>
      <sheetName val="40000000"/>
      <sheetName val="50000000"/>
      <sheetName val="60000000"/>
      <sheetName val="XXXXXXX0"/>
      <sheetName val="TH9"/>
      <sheetName val="TH12"/>
      <sheetName val="lienbao1"/>
      <sheetName val="bangrap"/>
      <sheetName val="Lie Bao2"/>
      <sheetName val="lien bao"/>
      <sheetName val="duong BR"/>
      <sheetName val="nhakhoBR"/>
      <sheetName val="trung 5"/>
      <sheetName val="QLoi"/>
      <sheetName val="PTHT"/>
      <sheetName val="Yenlac"/>
      <sheetName val="telo"/>
      <sheetName val="CTA NCS cond.2012"/>
      <sheetName val="TCT DIEN LUC (EVN)"/>
      <sheetName val="415"/>
      <sheetName val="511.BT"/>
      <sheetName val="631.BT"/>
      <sheetName val="NKSC1"/>
      <sheetName val="CDKT"/>
      <sheetName val="BCDTCP"/>
      <sheetName val="KEM NGHIEN GIA CONG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rptDSTHEOTUNGNVVATUNGKHchitiet"/>
      <sheetName val="rptHangHoaNhapXuatTonTuNgayDenN"/>
      <sheetName val="Outlets"/>
      <sheetName val="PGs"/>
      <sheetName val="Cto"/>
      <sheetName val="B×a QTo¸n"/>
      <sheetName val="TDuyÖt QT "/>
      <sheetName val="B×a QTo¸n "/>
      <sheetName val="TMQT"/>
      <sheetName val="THQTo¸n"/>
      <sheetName val="TH.HangMuc"/>
      <sheetName val="NC«ng "/>
      <sheetName val="VËt t­ "/>
      <sheetName val="ThÝ nghiÖm "/>
      <sheetName val="THVT­ "/>
      <sheetName val="Thèng Kª nghiÖm thu"/>
      <sheetName val="VChuyÓn "/>
      <sheetName val="QT Thu håi "/>
      <sheetName val="Thu håi B3 "/>
      <sheetName val="Thu håi B4  "/>
      <sheetName val="Thu håi Õ"/>
      <sheetName val="BB¶n ®gi¸ VTThu håi "/>
      <sheetName val="CaM¸y "/>
      <sheetName val="BB"/>
      <sheetName val="BB¶n"/>
      <sheetName val="BVe Duoica 2"/>
      <sheetName val="BVe 242 MK"/>
      <sheetName val="BVe LTam-6"/>
      <sheetName val="특외대"/>
      <sheetName val="SILICATE"/>
      <sheetName val="Main"/>
      <sheetName val="Reference"/>
      <sheetName val="general"/>
      <sheetName val="_x0010_p?"/>
      <sheetName val="K259Base "/>
      <sheetName val="_x0010_p??"/>
      <sheetName val="Duong co?g vu hcm (4)"/>
      <sheetName val="Disch"/>
      <sheetName val="Pack"/>
      <sheetName val="Delivery"/>
      <sheetName val="M50"/>
      <sheetName val="M48"/>
      <sheetName val="M45"/>
      <sheetName val="M38"/>
      <sheetName val="D.Order"/>
      <sheetName val="Report.Delivery"/>
      <sheetName val="Monthly"/>
      <sheetName val="DMTK"/>
      <sheetName val="Corporate"/>
      <sheetName val="Quantity"/>
      <sheetName val="_RPT.x"/>
      <sheetName val="Du a. nut Nam cau Tlong"/>
      <sheetName val="km338+00-km338+100,2)"/>
      <sheetName val="km″42+297.58-km342+376.41"/>
      <sheetName val="Sheet04"/>
      <sheetName val="D"/>
      <sheetName val="_x0010_p"/>
      <sheetName val="ÇÐ¸î MTL"/>
      <sheetName val="ÇÐ¸î DI"/>
      <sheetName val="¤Á³Î MTL"/>
      <sheetName val="¤Á³Î DI"/>
      <sheetName val="km341+1077 -km341+1!77.61"/>
      <sheetName val="km3;7+00-km337+34 (3)"/>
      <sheetName val="Duong cong vu hcm`(2)"/>
      <sheetName val="Duong cong vuhcm (9)"/>
      <sheetName val="Duong cong vuhcm (4;) (2)"/>
      <sheetName val="Duong cong ve hcm (6)"/>
      <sheetName val="Duong colg vu hcm (3)"/>
      <sheetName val="Duong cnng vu hcm (7;) (2)"/>
      <sheetName val="Duong cong vu hcm(Lmat;0)!(2)"/>
      <sheetName val="CTduo~g"/>
      <sheetName val="km345+661-km345;000"/>
      <sheetName val="TNHCHINH"/>
      <sheetName val="Macro2뻰Ŏ_x0004_뱤ŏ"/>
      <sheetName val="PNT-QUOT-#3"/>
      <sheetName val="COAT&amp;WRAP-QIOT-#3"/>
      <sheetName val="NEW-PANEL"/>
      <sheetName val="Overhead &amp; Profit B-1"/>
      <sheetName val="B-2  (DPP)"/>
      <sheetName val="RP 14E Table"/>
      <sheetName val="AG"/>
      <sheetName val="Guidelines"/>
      <sheetName val="b1"/>
      <sheetName val="2.. (2)"/>
      <sheetName val="Callout"/>
      <sheetName val="MTO REV.0"/>
      <sheetName val="предприятия"/>
      <sheetName val="ЦФО"/>
      <sheetName val="LIGHTING &amp; GROUNDING"/>
      <sheetName val="[RPT.xls]Duong cong vu hcm (8;)"/>
      <sheetName val="T HOP"/>
      <sheetName val="LONG"/>
      <sheetName val="HAI"/>
      <sheetName val="HIEP"/>
      <sheetName val="TUAN"/>
      <sheetName val="nguyen"/>
      <sheetName val="VE"/>
      <sheetName val="VU"/>
      <sheetName val="LUAN"/>
      <sheetName val="HIEN&gt;"/>
      <sheetName val="HIEN"/>
      <sheetName val="PHU"/>
      <sheetName val="CHAN"/>
      <sheetName val="BANBGIAO"/>
      <sheetName val="DLIEU"/>
      <sheetName val="GOC"/>
      <sheetName val="Son"/>
      <sheetName val="MAIN GATE HOUSE"/>
      <sheetName val="Schedule"/>
      <sheetName val="MMTB"/>
      <sheetName val="DGNC"/>
      <sheetName val="F04-CPNC"/>
      <sheetName val="F05-CFVT"/>
      <sheetName val="VLP"/>
      <sheetName val="PVGC"/>
      <sheetName val="T03-02"/>
      <sheetName val="T02-02"/>
      <sheetName val="Mau"/>
      <sheetName val="切割_MTL"/>
      <sheetName val="切割_DI"/>
      <sheetName val="LM"/>
      <sheetName val="NSL"/>
      <sheetName val="切割_MTL1"/>
      <sheetName val="切割_DI1"/>
      <sheetName val="ESTI_1"/>
      <sheetName val="C²??iet TK131"/>
      <sheetName val="Dir01"/>
      <sheetName val="chamcongDHbo"/>
      <sheetName val="1-TH"/>
      <sheetName val="thang lương"/>
      <sheetName val="vs"/>
      <sheetName val="DTCP NB"/>
      <sheetName val="Duong co"/>
      <sheetName val="XL²"/>
      <sheetName val="K"/>
      <sheetName val="C²"/>
      <sheetName val="Duong cong vu"/>
      <sheetName val="Duong cong vu hcm(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km342+520-km342+690 (2_x0009_"/>
      <sheetName val="_x0000_"/>
      <sheetName val="K261_x0000_Base"/>
      <sheetName val="K_x0000_5_x0001_ @9_x0008_"/>
      <sheetName val="Duong co_x0000_g vu hcm (4)"/>
      <sheetName val="Thang_x0000__x0000_"/>
      <sheetName val="_x0010_p_x0000_?"/>
      <sheetName val="Duong cong vu_x0000_hcm (9)"/>
      <sheetName val="Duong cong vu_x0000_hcm (4;) (2)"/>
      <sheetName val="Duong cong vu hcm(_x0000_Lmat;0)!(2)"/>
      <sheetName val="WUA"/>
      <sheetName val="_RPT.xlsၝCmay"/>
      <sheetName val="TRUC TI"/>
      <sheetName val="Ў`"/>
      <sheetName val="chitiet"/>
      <sheetName val="Thang??"/>
      <sheetName val="?? M?L"/>
      <sheetName val="?? II"/>
      <sheetName val="ctTBA"/>
      <sheetName val="MCY"/>
      <sheetName val="Eau so 04 TNDN"/>
      <sheetName val="LME"/>
      <sheetName val="GDXLCHINH"/>
      <sheetName val="CT 13!"/>
      <sheetName val="Du an n5t Nam cau Tlong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  <cell r="B1">
            <v>0</v>
          </cell>
          <cell r="C1">
            <v>0</v>
          </cell>
          <cell r="D1" t="str">
            <v/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 t="str">
            <v/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/>
          </cell>
          <cell r="S1">
            <v>0</v>
          </cell>
          <cell r="T1" t="str">
            <v/>
          </cell>
          <cell r="U1">
            <v>0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C31">
            <v>6</v>
          </cell>
          <cell r="D31">
            <v>2.77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C32">
            <v>8</v>
          </cell>
          <cell r="D32">
            <v>2.77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C33">
            <v>10</v>
          </cell>
          <cell r="D33">
            <v>3.4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C34">
            <v>12</v>
          </cell>
          <cell r="D34">
            <v>3.96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C35">
            <v>14</v>
          </cell>
          <cell r="D35">
            <v>3.96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C36">
            <v>16</v>
          </cell>
          <cell r="D36">
            <v>4.1900000000000004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C37">
            <v>18</v>
          </cell>
          <cell r="D37">
            <v>4.1900000000000004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C38">
            <v>20</v>
          </cell>
          <cell r="D38">
            <v>4.78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C39">
            <v>22</v>
          </cell>
          <cell r="D39">
            <v>4.78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C40">
            <v>24</v>
          </cell>
          <cell r="D40">
            <v>5.54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C41">
            <v>30</v>
          </cell>
          <cell r="D41">
            <v>6.35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C42">
            <v>14</v>
          </cell>
          <cell r="D42">
            <v>6.35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C43">
            <v>16</v>
          </cell>
          <cell r="D43">
            <v>6.35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C44">
            <v>18</v>
          </cell>
          <cell r="D44">
            <v>6.35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C45">
            <v>20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  <cell r="Q46">
            <v>0</v>
          </cell>
          <cell r="R46">
            <v>0</v>
          </cell>
          <cell r="S46">
            <v>0</v>
          </cell>
          <cell r="T46" t="str">
            <v/>
          </cell>
          <cell r="U46" t="str">
            <v/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 t="str">
            <v>Fc = 0.25  Utility Supply Lines, OSBL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 t="str">
            <v xml:space="preserve">   By William B. Hooper , Monsanto Co.</v>
          </cell>
          <cell r="E48">
            <v>1</v>
          </cell>
          <cell r="I48">
            <v>2.64</v>
          </cell>
          <cell r="J48">
            <v>4.8600000000000003</v>
          </cell>
          <cell r="K48" t="str">
            <v xml:space="preserve">        (PIPE JOINT FACTOR Fp = 100%)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 t="str">
            <v>Fc = 0.50  Long, Straight Piping Run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 t="str">
            <v xml:space="preserve">        (PIPE JOINT FACTOR Fp = 100%)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 t="str">
            <v>Fc = 1.00  Normal Piping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 t="str">
            <v xml:space="preserve">        (PIPE JOINT FACTOR Fp = 10%)</v>
          </cell>
          <cell r="P52">
            <v>12</v>
          </cell>
        </row>
      </sheetData>
      <sheetData sheetId="3">
        <row r="8">
          <cell r="A8">
            <v>3</v>
          </cell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7.0000000000000007E-2</v>
          </cell>
          <cell r="J8">
            <v>0</v>
          </cell>
          <cell r="K8">
            <v>7.0000000000000007E-2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</row>
        <row r="9">
          <cell r="A9">
            <v>4</v>
          </cell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7.0000000000000007E-2</v>
          </cell>
          <cell r="J9">
            <v>0</v>
          </cell>
          <cell r="K9">
            <v>7.0000000000000007E-2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</row>
        <row r="10">
          <cell r="A10" t="str">
            <v>5S</v>
          </cell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F10">
            <v>7.0000000000000007E-2</v>
          </cell>
          <cell r="G10">
            <v>0</v>
          </cell>
          <cell r="H10">
            <v>7.0000000000000007E-2</v>
          </cell>
          <cell r="I10">
            <v>7.0000000000000007E-2</v>
          </cell>
          <cell r="J10">
            <v>0</v>
          </cell>
          <cell r="K10">
            <v>7.0000000000000007E-2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</row>
        <row r="11">
          <cell r="A11">
            <v>6</v>
          </cell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7.0000000000000007E-2</v>
          </cell>
          <cell r="J11">
            <v>0</v>
          </cell>
          <cell r="K11">
            <v>7.0000000000000007E-2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0</v>
          </cell>
          <cell r="R11">
            <v>0</v>
          </cell>
        </row>
        <row r="12">
          <cell r="A12">
            <v>7</v>
          </cell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7.0000000000000007E-2</v>
          </cell>
          <cell r="J12">
            <v>0</v>
          </cell>
          <cell r="K12">
            <v>7.0000000000000007E-2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</row>
        <row r="13">
          <cell r="A13">
            <v>8</v>
          </cell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7.0000000000000007E-2</v>
          </cell>
          <cell r="J13">
            <v>0</v>
          </cell>
          <cell r="K13">
            <v>7.0000000000000007E-2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</row>
        <row r="14">
          <cell r="A14">
            <v>9</v>
          </cell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0.12</v>
          </cell>
          <cell r="J14">
            <v>0</v>
          </cell>
          <cell r="K14">
            <v>0.12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0</v>
          </cell>
        </row>
        <row r="15">
          <cell r="A15">
            <v>10</v>
          </cell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0.12</v>
          </cell>
          <cell r="J15">
            <v>0</v>
          </cell>
          <cell r="K15">
            <v>0.12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</row>
        <row r="16">
          <cell r="A16">
            <v>11</v>
          </cell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0.12</v>
          </cell>
          <cell r="J16">
            <v>0</v>
          </cell>
          <cell r="K16">
            <v>0.12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</v>
          </cell>
          <cell r="Q16">
            <v>0</v>
          </cell>
          <cell r="R16">
            <v>0</v>
          </cell>
        </row>
        <row r="17">
          <cell r="A17">
            <v>12</v>
          </cell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0.15</v>
          </cell>
          <cell r="J17">
            <v>0</v>
          </cell>
          <cell r="K17">
            <v>0.15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2</v>
          </cell>
          <cell r="Q17">
            <v>0</v>
          </cell>
          <cell r="R17">
            <v>0</v>
          </cell>
        </row>
        <row r="18">
          <cell r="A18">
            <v>13</v>
          </cell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0.15</v>
          </cell>
          <cell r="J18">
            <v>0</v>
          </cell>
          <cell r="K18">
            <v>0.15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</v>
          </cell>
          <cell r="Q18">
            <v>0</v>
          </cell>
          <cell r="R18">
            <v>0</v>
          </cell>
        </row>
        <row r="19">
          <cell r="A19">
            <v>14</v>
          </cell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0.15</v>
          </cell>
          <cell r="J19">
            <v>0</v>
          </cell>
          <cell r="K19">
            <v>0.15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</row>
        <row r="20">
          <cell r="A20">
            <v>15</v>
          </cell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0.15</v>
          </cell>
          <cell r="J20">
            <v>0</v>
          </cell>
          <cell r="K20">
            <v>0.15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</row>
        <row r="21">
          <cell r="A21">
            <v>16</v>
          </cell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0.15</v>
          </cell>
          <cell r="J21">
            <v>0</v>
          </cell>
          <cell r="K21">
            <v>0.15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</v>
          </cell>
          <cell r="Q21">
            <v>0</v>
          </cell>
          <cell r="R21">
            <v>0</v>
          </cell>
        </row>
        <row r="22">
          <cell r="A22">
            <v>17</v>
          </cell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0.15</v>
          </cell>
          <cell r="J22">
            <v>0</v>
          </cell>
          <cell r="K22">
            <v>0.15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</v>
          </cell>
          <cell r="Q22">
            <v>0</v>
          </cell>
          <cell r="R22">
            <v>0</v>
          </cell>
        </row>
        <row r="23">
          <cell r="A23">
            <v>18</v>
          </cell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0.15</v>
          </cell>
          <cell r="J23">
            <v>0</v>
          </cell>
          <cell r="K23">
            <v>0.15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</v>
          </cell>
          <cell r="Q23">
            <v>0</v>
          </cell>
          <cell r="R23">
            <v>0</v>
          </cell>
        </row>
        <row r="24">
          <cell r="A24">
            <v>19</v>
          </cell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0.15</v>
          </cell>
          <cell r="J24">
            <v>0</v>
          </cell>
          <cell r="K24">
            <v>0.15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</v>
          </cell>
          <cell r="Q24">
            <v>0</v>
          </cell>
          <cell r="R24">
            <v>0</v>
          </cell>
        </row>
        <row r="25">
          <cell r="A25">
            <v>20</v>
          </cell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0.15</v>
          </cell>
          <cell r="J25">
            <v>0</v>
          </cell>
          <cell r="K25">
            <v>0.15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</v>
          </cell>
          <cell r="Q25">
            <v>0</v>
          </cell>
          <cell r="R25">
            <v>0</v>
          </cell>
        </row>
        <row r="26">
          <cell r="A26">
            <v>21</v>
          </cell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  <cell r="R26">
            <v>0</v>
          </cell>
        </row>
        <row r="27">
          <cell r="A27">
            <v>22</v>
          </cell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0.3</v>
          </cell>
          <cell r="J27">
            <v>0</v>
          </cell>
          <cell r="K27">
            <v>0.3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</v>
          </cell>
          <cell r="Q27">
            <v>0</v>
          </cell>
          <cell r="R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  <cell r="R28">
            <v>0</v>
          </cell>
        </row>
        <row r="29">
          <cell r="A29">
            <v>24</v>
          </cell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0.3</v>
          </cell>
          <cell r="J29">
            <v>0</v>
          </cell>
          <cell r="K29">
            <v>0.3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  <cell r="R30">
            <v>0</v>
          </cell>
        </row>
        <row r="31">
          <cell r="A31" t="str">
            <v>5S</v>
          </cell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F31">
            <v>0.45</v>
          </cell>
          <cell r="G31">
            <v>0</v>
          </cell>
          <cell r="H31">
            <v>0.45</v>
          </cell>
          <cell r="I31">
            <v>0.45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4</v>
          </cell>
          <cell r="Q31">
            <v>0</v>
          </cell>
          <cell r="R31">
            <v>0</v>
          </cell>
        </row>
        <row r="32">
          <cell r="A32">
            <v>27</v>
          </cell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F32">
            <v>0</v>
          </cell>
          <cell r="G32">
            <v>0</v>
          </cell>
          <cell r="H32">
            <v>0</v>
          </cell>
          <cell r="I32">
            <v>0.45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</v>
          </cell>
          <cell r="Q32">
            <v>0</v>
          </cell>
          <cell r="R32">
            <v>0</v>
          </cell>
        </row>
        <row r="33">
          <cell r="A33">
            <v>28</v>
          </cell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0.9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</v>
          </cell>
          <cell r="Q33">
            <v>0</v>
          </cell>
          <cell r="R33">
            <v>0</v>
          </cell>
        </row>
        <row r="34">
          <cell r="A34">
            <v>29</v>
          </cell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1.2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6</v>
          </cell>
          <cell r="Q34">
            <v>0</v>
          </cell>
          <cell r="R34">
            <v>0</v>
          </cell>
        </row>
        <row r="35">
          <cell r="A35">
            <v>30</v>
          </cell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1.34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</v>
          </cell>
          <cell r="Q35">
            <v>0</v>
          </cell>
          <cell r="R35">
            <v>0</v>
          </cell>
        </row>
        <row r="36">
          <cell r="A36">
            <v>31</v>
          </cell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1.65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</v>
          </cell>
          <cell r="Q36">
            <v>0</v>
          </cell>
          <cell r="R36">
            <v>0</v>
          </cell>
        </row>
        <row r="37">
          <cell r="A37">
            <v>32</v>
          </cell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1.8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6</v>
          </cell>
          <cell r="Q37">
            <v>0</v>
          </cell>
          <cell r="R37">
            <v>0</v>
          </cell>
        </row>
        <row r="38">
          <cell r="A38">
            <v>33</v>
          </cell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F38">
            <v>0</v>
          </cell>
          <cell r="G38">
            <v>0</v>
          </cell>
          <cell r="H38">
            <v>0</v>
          </cell>
          <cell r="I38">
            <v>2.54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7</v>
          </cell>
          <cell r="Q38">
            <v>0</v>
          </cell>
          <cell r="R38">
            <v>0</v>
          </cell>
        </row>
        <row r="39">
          <cell r="A39">
            <v>34</v>
          </cell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2.69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8</v>
          </cell>
          <cell r="Q39">
            <v>0</v>
          </cell>
          <cell r="R39">
            <v>0</v>
          </cell>
        </row>
        <row r="40">
          <cell r="A40">
            <v>35</v>
          </cell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2.4300000000000002</v>
          </cell>
          <cell r="J40">
            <v>1.47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</v>
          </cell>
          <cell r="Q40">
            <v>0</v>
          </cell>
          <cell r="R40">
            <v>0</v>
          </cell>
        </row>
        <row r="41">
          <cell r="A41">
            <v>36</v>
          </cell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3.04</v>
          </cell>
          <cell r="J41">
            <v>3.11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10</v>
          </cell>
          <cell r="Q41">
            <v>0</v>
          </cell>
          <cell r="R41">
            <v>0</v>
          </cell>
        </row>
        <row r="42">
          <cell r="A42">
            <v>37</v>
          </cell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1.42</v>
          </cell>
          <cell r="J42">
            <v>1.27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</v>
          </cell>
          <cell r="Q42">
            <v>0</v>
          </cell>
          <cell r="R42">
            <v>0</v>
          </cell>
        </row>
        <row r="43">
          <cell r="A43">
            <v>38</v>
          </cell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F43">
            <v>0</v>
          </cell>
          <cell r="G43">
            <v>0</v>
          </cell>
          <cell r="H43">
            <v>0</v>
          </cell>
          <cell r="I43">
            <v>1.62</v>
          </cell>
          <cell r="J43">
            <v>1.38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6</v>
          </cell>
          <cell r="Q43">
            <v>0</v>
          </cell>
          <cell r="R43">
            <v>0</v>
          </cell>
        </row>
        <row r="44">
          <cell r="A44">
            <v>39</v>
          </cell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1.82</v>
          </cell>
          <cell r="J44">
            <v>1.48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6</v>
          </cell>
          <cell r="Q44">
            <v>0</v>
          </cell>
          <cell r="R44">
            <v>0</v>
          </cell>
        </row>
        <row r="45">
          <cell r="A45" t="str">
            <v>AVE.</v>
          </cell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2.0299999999999998</v>
          </cell>
          <cell r="J45">
            <v>1.72</v>
          </cell>
          <cell r="K45">
            <v>3.75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</v>
          </cell>
          <cell r="Q45">
            <v>0</v>
          </cell>
          <cell r="R45">
            <v>0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2.23</v>
          </cell>
          <cell r="G46">
            <v>2.27</v>
          </cell>
          <cell r="H46">
            <v>4.5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2.4300000000000002</v>
          </cell>
          <cell r="J47">
            <v>2.0699999999999998</v>
          </cell>
          <cell r="K47">
            <v>4.5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F48">
            <v>2.64</v>
          </cell>
          <cell r="G48">
            <v>4.8600000000000003</v>
          </cell>
          <cell r="H48">
            <v>7.5</v>
          </cell>
          <cell r="I48">
            <v>2.64</v>
          </cell>
          <cell r="J48">
            <v>4.8600000000000003</v>
          </cell>
          <cell r="K48">
            <v>7.5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F49">
            <v>2.84</v>
          </cell>
          <cell r="G49">
            <v>5.26</v>
          </cell>
          <cell r="H49">
            <v>8.1</v>
          </cell>
          <cell r="I49">
            <v>2.84</v>
          </cell>
          <cell r="J49">
            <v>5.26</v>
          </cell>
          <cell r="K49">
            <v>8.1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F50">
            <v>0</v>
          </cell>
          <cell r="G50">
            <v>0</v>
          </cell>
          <cell r="H50">
            <v>0</v>
          </cell>
          <cell r="I50">
            <v>3.04</v>
          </cell>
          <cell r="J50">
            <v>5.66</v>
          </cell>
          <cell r="K50">
            <v>8.6999999999999993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3.24</v>
          </cell>
          <cell r="J51">
            <v>6.06</v>
          </cell>
          <cell r="K51">
            <v>9.3000000000000007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3.45</v>
          </cell>
          <cell r="J52">
            <v>6.44</v>
          </cell>
          <cell r="K52">
            <v>9.89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</v>
          </cell>
          <cell r="Q52">
            <v>0</v>
          </cell>
          <cell r="R52" t="str">
            <v/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F53">
            <v>3.65</v>
          </cell>
          <cell r="G53">
            <v>6.84</v>
          </cell>
          <cell r="H53">
            <v>10.49</v>
          </cell>
          <cell r="I53">
            <v>3.65</v>
          </cell>
          <cell r="J53">
            <v>6.84</v>
          </cell>
          <cell r="K53">
            <v>10.49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F54">
            <v>7.0000000000000007E-2</v>
          </cell>
          <cell r="G54">
            <v>7.0000000000000007E-2</v>
          </cell>
          <cell r="H54">
            <v>2</v>
          </cell>
          <cell r="I54">
            <v>7.0000000000000007E-2</v>
          </cell>
          <cell r="J54">
            <v>0</v>
          </cell>
          <cell r="K54">
            <v>7.0000000000000007E-2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F55">
            <v>7.0000000000000007E-2</v>
          </cell>
          <cell r="G55">
            <v>7.0000000000000007E-2</v>
          </cell>
          <cell r="H55">
            <v>2</v>
          </cell>
          <cell r="I55">
            <v>7.0000000000000007E-2</v>
          </cell>
          <cell r="J55">
            <v>0</v>
          </cell>
          <cell r="K55">
            <v>7.0000000000000007E-2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</v>
          </cell>
          <cell r="Q55" t="str">
            <v xml:space="preserve">S_x0001_N_x0002_1a_x0000__x0017_T«n nÒn b»ng c¸t ®Çm kü_x0002_m3_x0000_%X©y mãng ®¸ 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F56">
            <v>7.0000000000000007E-2</v>
          </cell>
          <cell r="G56">
            <v>7.0000000000000007E-2</v>
          </cell>
          <cell r="H56">
            <v>2</v>
          </cell>
          <cell r="I56">
            <v>7.0000000000000007E-2</v>
          </cell>
          <cell r="J56">
            <v>0</v>
          </cell>
          <cell r="K56">
            <v>7.0000000000000007E-2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F57">
            <v>7.0000000000000007E-2</v>
          </cell>
          <cell r="G57">
            <v>7.0000000000000007E-2</v>
          </cell>
          <cell r="H57">
            <v>2</v>
          </cell>
          <cell r="I57">
            <v>7.0000000000000007E-2</v>
          </cell>
          <cell r="J57">
            <v>0</v>
          </cell>
          <cell r="K57">
            <v>7.0000000000000007E-2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F58">
            <v>7.0000000000000007E-2</v>
          </cell>
          <cell r="G58">
            <v>7.0000000000000007E-2</v>
          </cell>
          <cell r="H58">
            <v>2</v>
          </cell>
          <cell r="I58">
            <v>7.0000000000000007E-2</v>
          </cell>
          <cell r="J58">
            <v>0</v>
          </cell>
          <cell r="K58">
            <v>7.0000000000000007E-2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F59">
            <v>7.0000000000000007E-2</v>
          </cell>
          <cell r="G59">
            <v>7.0000000000000007E-2</v>
          </cell>
          <cell r="H59">
            <v>2</v>
          </cell>
          <cell r="I59">
            <v>7.0000000000000007E-2</v>
          </cell>
          <cell r="J59">
            <v>0</v>
          </cell>
          <cell r="K59">
            <v>7.0000000000000007E-2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F60">
            <v>7.0000000000000007E-2</v>
          </cell>
          <cell r="G60">
            <v>0</v>
          </cell>
          <cell r="H60">
            <v>7.0000000000000007E-2</v>
          </cell>
          <cell r="I60">
            <v>7.0000000000000007E-2</v>
          </cell>
          <cell r="J60">
            <v>0</v>
          </cell>
          <cell r="K60">
            <v>7.0000000000000007E-2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F61">
            <v>7.0000000000000007E-2</v>
          </cell>
          <cell r="G61">
            <v>0</v>
          </cell>
          <cell r="H61">
            <v>7.0000000000000007E-2</v>
          </cell>
          <cell r="I61">
            <v>7.0000000000000007E-2</v>
          </cell>
          <cell r="J61">
            <v>0</v>
          </cell>
          <cell r="K61">
            <v>7.0000000000000007E-2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F62">
            <v>7.0000000000000007E-2</v>
          </cell>
          <cell r="G62">
            <v>0</v>
          </cell>
          <cell r="H62">
            <v>7.0000000000000007E-2</v>
          </cell>
          <cell r="I62">
            <v>7.0000000000000007E-2</v>
          </cell>
          <cell r="J62">
            <v>0</v>
          </cell>
          <cell r="K62">
            <v>7.0000000000000007E-2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F63">
            <v>7.0000000000000007E-2</v>
          </cell>
          <cell r="G63">
            <v>0</v>
          </cell>
          <cell r="H63">
            <v>7.0000000000000007E-2</v>
          </cell>
          <cell r="I63">
            <v>7.0000000000000007E-2</v>
          </cell>
          <cell r="J63">
            <v>0</v>
          </cell>
          <cell r="K63">
            <v>7.0000000000000007E-2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F64">
            <v>7.0000000000000007E-2</v>
          </cell>
          <cell r="G64">
            <v>0</v>
          </cell>
          <cell r="H64">
            <v>7.0000000000000007E-2</v>
          </cell>
          <cell r="I64">
            <v>7.0000000000000007E-2</v>
          </cell>
          <cell r="J64">
            <v>0</v>
          </cell>
          <cell r="K64">
            <v>7.0000000000000007E-2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F65">
            <v>7.0000000000000007E-2</v>
          </cell>
          <cell r="G65">
            <v>0</v>
          </cell>
          <cell r="H65">
            <v>7.0000000000000007E-2</v>
          </cell>
          <cell r="I65">
            <v>7.0000000000000007E-2</v>
          </cell>
          <cell r="J65">
            <v>0</v>
          </cell>
          <cell r="K65">
            <v>7.0000000000000007E-2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F66">
            <v>7.0000000000000007E-2</v>
          </cell>
          <cell r="G66">
            <v>0</v>
          </cell>
          <cell r="H66">
            <v>7.0000000000000007E-2</v>
          </cell>
          <cell r="I66">
            <v>7.0000000000000007E-2</v>
          </cell>
          <cell r="J66">
            <v>0</v>
          </cell>
          <cell r="K66">
            <v>7.0000000000000007E-2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F67">
            <v>7.0000000000000007E-2</v>
          </cell>
          <cell r="G67">
            <v>0</v>
          </cell>
          <cell r="H67">
            <v>7.0000000000000007E-2</v>
          </cell>
          <cell r="I67">
            <v>7.0000000000000007E-2</v>
          </cell>
          <cell r="J67">
            <v>0</v>
          </cell>
          <cell r="K67">
            <v>7.0000000000000007E-2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F68">
            <v>7.0000000000000007E-2</v>
          </cell>
          <cell r="G68">
            <v>0</v>
          </cell>
          <cell r="H68">
            <v>7.0000000000000007E-2</v>
          </cell>
          <cell r="I68">
            <v>7.0000000000000007E-2</v>
          </cell>
          <cell r="J68">
            <v>0</v>
          </cell>
          <cell r="K68">
            <v>7.0000000000000007E-2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F69">
            <v>0.12</v>
          </cell>
          <cell r="G69">
            <v>0</v>
          </cell>
          <cell r="H69">
            <v>0.12</v>
          </cell>
          <cell r="I69">
            <v>0.12</v>
          </cell>
          <cell r="J69">
            <v>0</v>
          </cell>
          <cell r="K69">
            <v>0.12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F70">
            <v>0.12</v>
          </cell>
          <cell r="G70">
            <v>0</v>
          </cell>
          <cell r="H70">
            <v>0.12</v>
          </cell>
          <cell r="I70">
            <v>0.12</v>
          </cell>
          <cell r="J70">
            <v>0</v>
          </cell>
          <cell r="K70">
            <v>0.12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F71">
            <v>0.12</v>
          </cell>
          <cell r="G71">
            <v>0</v>
          </cell>
          <cell r="H71">
            <v>0.12</v>
          </cell>
          <cell r="I71">
            <v>0.12</v>
          </cell>
          <cell r="J71">
            <v>0</v>
          </cell>
          <cell r="K71">
            <v>0.12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F72">
            <v>0.15</v>
          </cell>
          <cell r="G72">
            <v>0.15</v>
          </cell>
          <cell r="H72">
            <v>2</v>
          </cell>
          <cell r="I72">
            <v>0.15</v>
          </cell>
          <cell r="J72">
            <v>0</v>
          </cell>
          <cell r="K72">
            <v>0.15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F73">
            <v>0.15</v>
          </cell>
          <cell r="G73">
            <v>0.15</v>
          </cell>
          <cell r="H73">
            <v>2</v>
          </cell>
          <cell r="I73">
            <v>0.15</v>
          </cell>
          <cell r="J73">
            <v>0</v>
          </cell>
          <cell r="K73">
            <v>0.15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</v>
          </cell>
          <cell r="Q73">
            <v>0</v>
          </cell>
          <cell r="R73">
            <v>0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F74">
            <v>0.15</v>
          </cell>
          <cell r="G74">
            <v>0.15</v>
          </cell>
          <cell r="H74">
            <v>2</v>
          </cell>
          <cell r="I74">
            <v>0.15</v>
          </cell>
          <cell r="J74">
            <v>0</v>
          </cell>
          <cell r="K74">
            <v>0.15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F75">
            <v>0.15</v>
          </cell>
          <cell r="G75">
            <v>0</v>
          </cell>
          <cell r="H75">
            <v>0.15</v>
          </cell>
          <cell r="I75">
            <v>0.15</v>
          </cell>
          <cell r="J75">
            <v>0</v>
          </cell>
          <cell r="K75">
            <v>0.15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F76">
            <v>0.15</v>
          </cell>
          <cell r="G76">
            <v>0</v>
          </cell>
          <cell r="H76">
            <v>0.15</v>
          </cell>
          <cell r="I76">
            <v>0.15</v>
          </cell>
          <cell r="J76">
            <v>0</v>
          </cell>
          <cell r="K76">
            <v>0.15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F77">
            <v>0.15</v>
          </cell>
          <cell r="G77">
            <v>0</v>
          </cell>
          <cell r="H77">
            <v>0.15</v>
          </cell>
          <cell r="I77">
            <v>0.15</v>
          </cell>
          <cell r="J77">
            <v>0</v>
          </cell>
          <cell r="K77">
            <v>0.15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F78">
            <v>0.15</v>
          </cell>
          <cell r="G78">
            <v>0</v>
          </cell>
          <cell r="H78">
            <v>0.15</v>
          </cell>
          <cell r="I78">
            <v>0.15</v>
          </cell>
          <cell r="J78">
            <v>0</v>
          </cell>
          <cell r="K78">
            <v>0.15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F79">
            <v>0.15</v>
          </cell>
          <cell r="G79">
            <v>0</v>
          </cell>
          <cell r="H79">
            <v>0.15</v>
          </cell>
          <cell r="I79">
            <v>0.15</v>
          </cell>
          <cell r="J79">
            <v>0</v>
          </cell>
          <cell r="K79">
            <v>0.15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F80">
            <v>0.15</v>
          </cell>
          <cell r="G80">
            <v>0</v>
          </cell>
          <cell r="H80">
            <v>0.15</v>
          </cell>
          <cell r="I80">
            <v>0.15</v>
          </cell>
          <cell r="J80">
            <v>0</v>
          </cell>
          <cell r="K80">
            <v>0.15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F81">
            <v>0.15</v>
          </cell>
          <cell r="G81">
            <v>0</v>
          </cell>
          <cell r="H81">
            <v>0.15</v>
          </cell>
          <cell r="I81">
            <v>0.15</v>
          </cell>
          <cell r="J81">
            <v>0</v>
          </cell>
          <cell r="K81">
            <v>0.15</v>
          </cell>
          <cell r="L81">
            <v>0</v>
          </cell>
          <cell r="M81">
            <v>0</v>
          </cell>
          <cell r="N81">
            <v>0</v>
          </cell>
          <cell r="O81">
            <v>2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F82">
            <v>0.3</v>
          </cell>
          <cell r="G82">
            <v>0</v>
          </cell>
          <cell r="H82">
            <v>0.3</v>
          </cell>
          <cell r="I82">
            <v>0.3</v>
          </cell>
          <cell r="J82">
            <v>0</v>
          </cell>
          <cell r="K82">
            <v>0.3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F83">
            <v>0.3</v>
          </cell>
          <cell r="G83">
            <v>0.3</v>
          </cell>
          <cell r="H83">
            <v>3</v>
          </cell>
          <cell r="I83">
            <v>0.3</v>
          </cell>
          <cell r="J83">
            <v>0</v>
          </cell>
          <cell r="K83">
            <v>0.3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F84">
            <v>0.45</v>
          </cell>
          <cell r="G84">
            <v>0</v>
          </cell>
          <cell r="H84">
            <v>0.45</v>
          </cell>
          <cell r="I84">
            <v>0.45</v>
          </cell>
          <cell r="J84">
            <v>0</v>
          </cell>
          <cell r="K84">
            <v>0.45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F85">
            <v>0.45</v>
          </cell>
          <cell r="G85">
            <v>0.45</v>
          </cell>
          <cell r="H85">
            <v>4</v>
          </cell>
          <cell r="I85">
            <v>0.45</v>
          </cell>
          <cell r="J85">
            <v>0</v>
          </cell>
          <cell r="K85">
            <v>0.45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F86">
            <v>0.6</v>
          </cell>
          <cell r="G86">
            <v>0</v>
          </cell>
          <cell r="H86">
            <v>0.6</v>
          </cell>
          <cell r="I86">
            <v>0.6</v>
          </cell>
          <cell r="J86">
            <v>0</v>
          </cell>
          <cell r="K86">
            <v>0.6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F87">
            <v>0.6</v>
          </cell>
          <cell r="G87">
            <v>0</v>
          </cell>
          <cell r="H87">
            <v>0.6</v>
          </cell>
          <cell r="I87">
            <v>0.6</v>
          </cell>
          <cell r="J87">
            <v>0</v>
          </cell>
          <cell r="K87">
            <v>0.6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F88">
            <v>1.2</v>
          </cell>
          <cell r="G88">
            <v>0</v>
          </cell>
          <cell r="H88">
            <v>1.2</v>
          </cell>
          <cell r="I88">
            <v>1.2</v>
          </cell>
          <cell r="J88">
            <v>0</v>
          </cell>
          <cell r="K88">
            <v>1.2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F89">
            <v>1.5</v>
          </cell>
          <cell r="G89">
            <v>0</v>
          </cell>
          <cell r="H89">
            <v>1.5</v>
          </cell>
          <cell r="I89">
            <v>1.5</v>
          </cell>
          <cell r="J89">
            <v>0</v>
          </cell>
          <cell r="K89">
            <v>1.5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F90">
            <v>0</v>
          </cell>
          <cell r="G90">
            <v>0</v>
          </cell>
          <cell r="H90">
            <v>2.2251287283221441E-307</v>
          </cell>
          <cell r="I90">
            <v>1.65</v>
          </cell>
          <cell r="J90">
            <v>0</v>
          </cell>
          <cell r="K90">
            <v>1.65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F91">
            <v>1.95</v>
          </cell>
          <cell r="G91">
            <v>0</v>
          </cell>
          <cell r="H91">
            <v>1.95</v>
          </cell>
          <cell r="I91">
            <v>1.95</v>
          </cell>
          <cell r="J91">
            <v>0</v>
          </cell>
          <cell r="K91">
            <v>1.95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F92">
            <v>2.25</v>
          </cell>
          <cell r="G92">
            <v>0</v>
          </cell>
          <cell r="H92">
            <v>2.25</v>
          </cell>
          <cell r="I92">
            <v>2.25</v>
          </cell>
          <cell r="J92">
            <v>0</v>
          </cell>
          <cell r="K92">
            <v>2.25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F93">
            <v>2.0299999999999998</v>
          </cell>
          <cell r="G93">
            <v>1.1200000000000001</v>
          </cell>
          <cell r="H93">
            <v>3.15</v>
          </cell>
          <cell r="I93">
            <v>2.0299999999999998</v>
          </cell>
          <cell r="J93">
            <v>1.1200000000000001</v>
          </cell>
          <cell r="K93">
            <v>3.15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F94">
            <v>2.23</v>
          </cell>
          <cell r="G94">
            <v>1.37</v>
          </cell>
          <cell r="H94">
            <v>3.6</v>
          </cell>
          <cell r="I94">
            <v>2.23</v>
          </cell>
          <cell r="J94">
            <v>1.37</v>
          </cell>
          <cell r="K94">
            <v>3.6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F95">
            <v>2.4300000000000002</v>
          </cell>
          <cell r="G95">
            <v>2.0699999999999998</v>
          </cell>
          <cell r="H95">
            <v>4.5</v>
          </cell>
          <cell r="I95">
            <v>2.4300000000000002</v>
          </cell>
          <cell r="J95">
            <v>2.0699999999999998</v>
          </cell>
          <cell r="K95">
            <v>4.5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F96">
            <v>3.04</v>
          </cell>
          <cell r="G96">
            <v>5.66</v>
          </cell>
          <cell r="H96">
            <v>8.6999999999999993</v>
          </cell>
          <cell r="I96">
            <v>3.04</v>
          </cell>
          <cell r="J96">
            <v>5.66</v>
          </cell>
          <cell r="K96">
            <v>8.6999999999999993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F97">
            <v>0.81</v>
          </cell>
          <cell r="G97">
            <v>0.99</v>
          </cell>
          <cell r="H97">
            <v>1.8</v>
          </cell>
          <cell r="I97">
            <v>0.81</v>
          </cell>
          <cell r="J97">
            <v>0.99</v>
          </cell>
          <cell r="K97">
            <v>1.8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F98">
            <v>1.01</v>
          </cell>
          <cell r="G98">
            <v>1.0900000000000001</v>
          </cell>
          <cell r="H98">
            <v>2.1</v>
          </cell>
          <cell r="I98">
            <v>1.01</v>
          </cell>
          <cell r="J98">
            <v>1.0900000000000001</v>
          </cell>
          <cell r="K98">
            <v>2.1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F99">
            <v>1.22</v>
          </cell>
          <cell r="G99">
            <v>1.32</v>
          </cell>
          <cell r="H99">
            <v>2.54</v>
          </cell>
          <cell r="I99">
            <v>1.22</v>
          </cell>
          <cell r="J99">
            <v>1.32</v>
          </cell>
          <cell r="K99">
            <v>2.54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F100">
            <v>1.42</v>
          </cell>
          <cell r="G100">
            <v>2.48</v>
          </cell>
          <cell r="H100">
            <v>3.9</v>
          </cell>
          <cell r="I100">
            <v>1.42</v>
          </cell>
          <cell r="J100">
            <v>2.48</v>
          </cell>
          <cell r="K100">
            <v>3.9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F101">
            <v>1.62</v>
          </cell>
          <cell r="G101">
            <v>2.73</v>
          </cell>
          <cell r="H101">
            <v>4.3499999999999996</v>
          </cell>
          <cell r="I101">
            <v>1.62</v>
          </cell>
          <cell r="J101">
            <v>2.73</v>
          </cell>
          <cell r="K101">
            <v>4.3499999999999996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F102">
            <v>1.82</v>
          </cell>
          <cell r="G102">
            <v>3.12</v>
          </cell>
          <cell r="H102">
            <v>4.9400000000000004</v>
          </cell>
          <cell r="I102">
            <v>1.82</v>
          </cell>
          <cell r="J102">
            <v>3.12</v>
          </cell>
          <cell r="K102">
            <v>4.9400000000000004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F103">
            <v>2.0299999999999998</v>
          </cell>
          <cell r="G103">
            <v>5.47</v>
          </cell>
          <cell r="H103">
            <v>7.5</v>
          </cell>
          <cell r="I103">
            <v>2.0299999999999998</v>
          </cell>
          <cell r="J103">
            <v>5.47</v>
          </cell>
          <cell r="K103">
            <v>7.5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F104">
            <v>2.23</v>
          </cell>
          <cell r="G104">
            <v>6.47</v>
          </cell>
          <cell r="H104">
            <v>8.6999999999999993</v>
          </cell>
          <cell r="I104">
            <v>2.23</v>
          </cell>
          <cell r="J104">
            <v>6.47</v>
          </cell>
          <cell r="K104">
            <v>8.6999999999999993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F105">
            <v>2.4300000000000002</v>
          </cell>
          <cell r="G105">
            <v>6.57</v>
          </cell>
          <cell r="H105">
            <v>9</v>
          </cell>
          <cell r="I105">
            <v>2.4300000000000002</v>
          </cell>
          <cell r="J105">
            <v>6.57</v>
          </cell>
          <cell r="K105">
            <v>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F106">
            <v>2.64</v>
          </cell>
          <cell r="G106">
            <v>13.86</v>
          </cell>
          <cell r="H106">
            <v>16.5</v>
          </cell>
          <cell r="I106">
            <v>2.64</v>
          </cell>
          <cell r="J106">
            <v>13.86</v>
          </cell>
          <cell r="K106">
            <v>16.5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F107">
            <v>2.84</v>
          </cell>
          <cell r="G107">
            <v>15.16</v>
          </cell>
          <cell r="H107">
            <v>18</v>
          </cell>
          <cell r="I107">
            <v>2.84</v>
          </cell>
          <cell r="J107">
            <v>15.16</v>
          </cell>
          <cell r="K107">
            <v>18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F108">
            <v>3.04</v>
          </cell>
          <cell r="G108">
            <v>16.45</v>
          </cell>
          <cell r="H108">
            <v>19.489999999999998</v>
          </cell>
          <cell r="I108">
            <v>3.04</v>
          </cell>
          <cell r="J108">
            <v>16.45</v>
          </cell>
          <cell r="K108">
            <v>19.489999999999998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F109">
            <v>3.24</v>
          </cell>
          <cell r="G109">
            <v>17.75</v>
          </cell>
          <cell r="H109">
            <v>20.990000000000002</v>
          </cell>
          <cell r="I109">
            <v>3.24</v>
          </cell>
          <cell r="J109">
            <v>17.75</v>
          </cell>
          <cell r="K109">
            <v>20.990000000000002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F110">
            <v>3.45</v>
          </cell>
          <cell r="G110">
            <v>18.54</v>
          </cell>
          <cell r="H110">
            <v>21.99</v>
          </cell>
          <cell r="I110">
            <v>3.45</v>
          </cell>
          <cell r="J110">
            <v>18.54</v>
          </cell>
          <cell r="K110">
            <v>21.99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F111">
            <v>3.65</v>
          </cell>
          <cell r="G111">
            <v>18.84</v>
          </cell>
          <cell r="H111">
            <v>22.49</v>
          </cell>
          <cell r="I111">
            <v>3.65</v>
          </cell>
          <cell r="J111">
            <v>18.84</v>
          </cell>
          <cell r="K111">
            <v>22.49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F112">
            <v>0.81</v>
          </cell>
          <cell r="G112">
            <v>1.1399999999999999</v>
          </cell>
          <cell r="H112">
            <v>1.95</v>
          </cell>
          <cell r="I112">
            <v>0.81</v>
          </cell>
          <cell r="J112">
            <v>1.1399999999999999</v>
          </cell>
          <cell r="K112">
            <v>1.95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F113">
            <v>1.01</v>
          </cell>
          <cell r="G113">
            <v>1.99</v>
          </cell>
          <cell r="H113">
            <v>3</v>
          </cell>
          <cell r="I113">
            <v>1.01</v>
          </cell>
          <cell r="J113">
            <v>1.99</v>
          </cell>
          <cell r="K113">
            <v>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4</v>
          </cell>
          <cell r="Q113">
            <v>0</v>
          </cell>
          <cell r="R113">
            <v>0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F114">
            <v>1.22</v>
          </cell>
          <cell r="G114">
            <v>2.68</v>
          </cell>
          <cell r="H114">
            <v>3.9000000000000004</v>
          </cell>
          <cell r="I114">
            <v>1.22</v>
          </cell>
          <cell r="J114">
            <v>2.68</v>
          </cell>
          <cell r="K114">
            <v>3.9000000000000004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F115">
            <v>1.42</v>
          </cell>
          <cell r="G115">
            <v>3.97</v>
          </cell>
          <cell r="H115">
            <v>5.3900000000000006</v>
          </cell>
          <cell r="I115">
            <v>1.42</v>
          </cell>
          <cell r="J115">
            <v>3.97</v>
          </cell>
          <cell r="K115">
            <v>5.3900000000000006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F116">
            <v>1.62</v>
          </cell>
          <cell r="G116">
            <v>4.68</v>
          </cell>
          <cell r="H116">
            <v>6.3</v>
          </cell>
          <cell r="I116">
            <v>1.62</v>
          </cell>
          <cell r="J116">
            <v>4.68</v>
          </cell>
          <cell r="K116">
            <v>6.3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F117">
            <v>1.82</v>
          </cell>
          <cell r="G117">
            <v>6.88</v>
          </cell>
          <cell r="H117">
            <v>8.6999999999999993</v>
          </cell>
          <cell r="I117">
            <v>1.82</v>
          </cell>
          <cell r="J117">
            <v>6.88</v>
          </cell>
          <cell r="K117">
            <v>8.6999999999999993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F118">
            <v>2.0299999999999998</v>
          </cell>
          <cell r="G118">
            <v>10.42</v>
          </cell>
          <cell r="H118">
            <v>12.45</v>
          </cell>
          <cell r="I118">
            <v>2.0299999999999998</v>
          </cell>
          <cell r="J118">
            <v>10.42</v>
          </cell>
          <cell r="K118">
            <v>12.45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F119">
            <v>2.23</v>
          </cell>
          <cell r="G119">
            <v>11.72</v>
          </cell>
          <cell r="H119">
            <v>13.950000000000001</v>
          </cell>
          <cell r="I119">
            <v>2.23</v>
          </cell>
          <cell r="J119">
            <v>11.72</v>
          </cell>
          <cell r="K119">
            <v>13.950000000000001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F120">
            <v>2.4300000000000002</v>
          </cell>
          <cell r="G120">
            <v>15.57</v>
          </cell>
          <cell r="H120">
            <v>18</v>
          </cell>
          <cell r="I120">
            <v>2.4300000000000002</v>
          </cell>
          <cell r="J120">
            <v>15.57</v>
          </cell>
          <cell r="K120">
            <v>18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F121">
            <v>2.84</v>
          </cell>
          <cell r="G121">
            <v>22.65</v>
          </cell>
          <cell r="H121">
            <v>25.49</v>
          </cell>
          <cell r="I121">
            <v>2.84</v>
          </cell>
          <cell r="J121">
            <v>22.65</v>
          </cell>
          <cell r="K121">
            <v>25.49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F122">
            <v>3.04</v>
          </cell>
          <cell r="G122">
            <v>23.96</v>
          </cell>
          <cell r="H122">
            <v>27</v>
          </cell>
          <cell r="I122">
            <v>3.04</v>
          </cell>
          <cell r="J122">
            <v>23.96</v>
          </cell>
          <cell r="K122">
            <v>27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F123">
            <v>3.24</v>
          </cell>
          <cell r="G123">
            <v>26.76</v>
          </cell>
          <cell r="H123">
            <v>30</v>
          </cell>
          <cell r="I123">
            <v>3.24</v>
          </cell>
          <cell r="J123">
            <v>26.76</v>
          </cell>
          <cell r="K123">
            <v>30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F124">
            <v>3.45</v>
          </cell>
          <cell r="G124">
            <v>28.05</v>
          </cell>
          <cell r="H124">
            <v>31.5</v>
          </cell>
          <cell r="I124">
            <v>3.45</v>
          </cell>
          <cell r="J124">
            <v>28.05</v>
          </cell>
          <cell r="K124">
            <v>31.5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F125">
            <v>3.65</v>
          </cell>
          <cell r="G125">
            <v>29.35</v>
          </cell>
          <cell r="H125">
            <v>33</v>
          </cell>
          <cell r="I125">
            <v>3.65</v>
          </cell>
          <cell r="J125">
            <v>29.35</v>
          </cell>
          <cell r="K125">
            <v>33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F126">
            <v>7.0000000000000007E-2</v>
          </cell>
          <cell r="G126">
            <v>7.0000000000000007E-2</v>
          </cell>
          <cell r="H126">
            <v>2</v>
          </cell>
          <cell r="I126">
            <v>7.0000000000000007E-2</v>
          </cell>
          <cell r="J126">
            <v>0</v>
          </cell>
          <cell r="K126">
            <v>7.0000000000000007E-2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F127">
            <v>7.0000000000000007E-2</v>
          </cell>
          <cell r="G127">
            <v>7.0000000000000007E-2</v>
          </cell>
          <cell r="H127">
            <v>2</v>
          </cell>
          <cell r="I127">
            <v>7.0000000000000007E-2</v>
          </cell>
          <cell r="J127">
            <v>0</v>
          </cell>
          <cell r="K127">
            <v>7.0000000000000007E-2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F128">
            <v>7.0000000000000007E-2</v>
          </cell>
          <cell r="G128">
            <v>7.0000000000000007E-2</v>
          </cell>
          <cell r="H128">
            <v>2</v>
          </cell>
          <cell r="I128">
            <v>7.0000000000000007E-2</v>
          </cell>
          <cell r="J128">
            <v>0</v>
          </cell>
          <cell r="K128">
            <v>7.0000000000000007E-2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F129">
            <v>7.0000000000000007E-2</v>
          </cell>
          <cell r="G129">
            <v>7.0000000000000007E-2</v>
          </cell>
          <cell r="H129">
            <v>2</v>
          </cell>
          <cell r="I129">
            <v>7.0000000000000007E-2</v>
          </cell>
          <cell r="J129">
            <v>0</v>
          </cell>
          <cell r="K129">
            <v>7.0000000000000007E-2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>
            <v>7.0000000000000007E-2</v>
          </cell>
          <cell r="J130">
            <v>0</v>
          </cell>
          <cell r="K130">
            <v>7.0000000000000007E-2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</v>
          </cell>
          <cell r="Q130">
            <v>0</v>
          </cell>
          <cell r="R130">
            <v>0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F131">
            <v>7.0000000000000007E-2</v>
          </cell>
          <cell r="G131">
            <v>7.0000000000000007E-2</v>
          </cell>
          <cell r="H131">
            <v>2</v>
          </cell>
          <cell r="I131">
            <v>7.0000000000000007E-2</v>
          </cell>
          <cell r="J131">
            <v>0</v>
          </cell>
          <cell r="K131">
            <v>7.0000000000000007E-2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F132">
            <v>7.0000000000000007E-2</v>
          </cell>
          <cell r="G132">
            <v>0</v>
          </cell>
          <cell r="H132">
            <v>7.0000000000000007E-2</v>
          </cell>
          <cell r="I132">
            <v>7.0000000000000007E-2</v>
          </cell>
          <cell r="J132">
            <v>0</v>
          </cell>
          <cell r="K132">
            <v>7.0000000000000007E-2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F133">
            <v>7.0000000000000007E-2</v>
          </cell>
          <cell r="G133">
            <v>0</v>
          </cell>
          <cell r="H133">
            <v>7.0000000000000007E-2</v>
          </cell>
          <cell r="I133">
            <v>7.0000000000000007E-2</v>
          </cell>
          <cell r="J133">
            <v>0</v>
          </cell>
          <cell r="K133">
            <v>7.0000000000000007E-2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F134">
            <v>7.0000000000000007E-2</v>
          </cell>
          <cell r="G134">
            <v>0</v>
          </cell>
          <cell r="H134">
            <v>7.0000000000000007E-2</v>
          </cell>
          <cell r="I134">
            <v>7.0000000000000007E-2</v>
          </cell>
          <cell r="J134">
            <v>0</v>
          </cell>
          <cell r="K134">
            <v>7.0000000000000007E-2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F135">
            <v>7.0000000000000007E-2</v>
          </cell>
          <cell r="G135">
            <v>0</v>
          </cell>
          <cell r="H135">
            <v>7.0000000000000007E-2</v>
          </cell>
          <cell r="I135">
            <v>7.0000000000000007E-2</v>
          </cell>
          <cell r="J135">
            <v>0</v>
          </cell>
          <cell r="K135">
            <v>7.0000000000000007E-2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F136">
            <v>7.0000000000000007E-2</v>
          </cell>
          <cell r="G136">
            <v>0</v>
          </cell>
          <cell r="H136">
            <v>7.0000000000000007E-2</v>
          </cell>
          <cell r="I136">
            <v>7.0000000000000007E-2</v>
          </cell>
          <cell r="J136">
            <v>0</v>
          </cell>
          <cell r="K136">
            <v>7.0000000000000007E-2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F137">
            <v>7.0000000000000007E-2</v>
          </cell>
          <cell r="G137">
            <v>0</v>
          </cell>
          <cell r="H137">
            <v>7.0000000000000007E-2</v>
          </cell>
          <cell r="I137">
            <v>7.0000000000000007E-2</v>
          </cell>
          <cell r="J137">
            <v>0</v>
          </cell>
          <cell r="K137">
            <v>7.0000000000000007E-2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F138">
            <v>7.0000000000000007E-2</v>
          </cell>
          <cell r="G138">
            <v>0</v>
          </cell>
          <cell r="H138">
            <v>7.0000000000000007E-2</v>
          </cell>
          <cell r="I138">
            <v>7.0000000000000007E-2</v>
          </cell>
          <cell r="J138">
            <v>0</v>
          </cell>
          <cell r="K138">
            <v>7.0000000000000007E-2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F139">
            <v>7.0000000000000007E-2</v>
          </cell>
          <cell r="G139">
            <v>0</v>
          </cell>
          <cell r="H139">
            <v>7.0000000000000007E-2</v>
          </cell>
          <cell r="I139">
            <v>7.0000000000000007E-2</v>
          </cell>
          <cell r="J139">
            <v>0</v>
          </cell>
          <cell r="K139">
            <v>7.0000000000000007E-2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F140">
            <v>7.0000000000000007E-2</v>
          </cell>
          <cell r="G140">
            <v>0</v>
          </cell>
          <cell r="H140">
            <v>7.0000000000000007E-2</v>
          </cell>
          <cell r="I140">
            <v>7.0000000000000007E-2</v>
          </cell>
          <cell r="J140">
            <v>0</v>
          </cell>
          <cell r="K140">
            <v>7.0000000000000007E-2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F141">
            <v>0.12</v>
          </cell>
          <cell r="G141">
            <v>0</v>
          </cell>
          <cell r="H141">
            <v>0.12</v>
          </cell>
          <cell r="I141">
            <v>0.12</v>
          </cell>
          <cell r="J141">
            <v>0</v>
          </cell>
          <cell r="K141">
            <v>0.12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0.12</v>
          </cell>
          <cell r="G142">
            <v>0</v>
          </cell>
          <cell r="H142">
            <v>0.12</v>
          </cell>
          <cell r="I142">
            <v>0.12</v>
          </cell>
          <cell r="J142">
            <v>0</v>
          </cell>
          <cell r="K142">
            <v>0.12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F143">
            <v>0.12</v>
          </cell>
          <cell r="G143">
            <v>0</v>
          </cell>
          <cell r="H143">
            <v>0.12</v>
          </cell>
          <cell r="I143">
            <v>0.12</v>
          </cell>
          <cell r="J143">
            <v>0</v>
          </cell>
          <cell r="K143">
            <v>0.12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F144">
            <v>0.15</v>
          </cell>
          <cell r="G144">
            <v>0.15</v>
          </cell>
          <cell r="H144">
            <v>2</v>
          </cell>
          <cell r="I144">
            <v>0.15</v>
          </cell>
          <cell r="J144">
            <v>0</v>
          </cell>
          <cell r="K144">
            <v>0.15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F145">
            <v>0.15</v>
          </cell>
          <cell r="G145">
            <v>0.15</v>
          </cell>
          <cell r="H145">
            <v>2</v>
          </cell>
          <cell r="I145">
            <v>0.15</v>
          </cell>
          <cell r="J145">
            <v>0</v>
          </cell>
          <cell r="K145">
            <v>0.15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F146">
            <v>0.15</v>
          </cell>
          <cell r="G146">
            <v>0.15</v>
          </cell>
          <cell r="H146">
            <v>2</v>
          </cell>
          <cell r="I146">
            <v>0.15</v>
          </cell>
          <cell r="J146">
            <v>0</v>
          </cell>
          <cell r="K146">
            <v>0.15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F147">
            <v>0.15</v>
          </cell>
          <cell r="G147">
            <v>0</v>
          </cell>
          <cell r="H147">
            <v>0.15</v>
          </cell>
          <cell r="I147">
            <v>0.15</v>
          </cell>
          <cell r="J147">
            <v>0</v>
          </cell>
          <cell r="K147">
            <v>0.15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F148">
            <v>0.15</v>
          </cell>
          <cell r="G148">
            <v>0</v>
          </cell>
          <cell r="H148">
            <v>0.15</v>
          </cell>
          <cell r="I148">
            <v>0.15</v>
          </cell>
          <cell r="J148">
            <v>0</v>
          </cell>
          <cell r="K148">
            <v>0.15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F149">
            <v>0.15</v>
          </cell>
          <cell r="G149">
            <v>0</v>
          </cell>
          <cell r="H149">
            <v>0.15</v>
          </cell>
          <cell r="I149">
            <v>0.15</v>
          </cell>
          <cell r="J149">
            <v>0</v>
          </cell>
          <cell r="K149">
            <v>0.15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F150">
            <v>0.3</v>
          </cell>
          <cell r="G150">
            <v>0</v>
          </cell>
          <cell r="H150">
            <v>0.3</v>
          </cell>
          <cell r="I150">
            <v>0.3</v>
          </cell>
          <cell r="J150">
            <v>0</v>
          </cell>
          <cell r="K150">
            <v>0.3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</v>
          </cell>
          <cell r="Q150">
            <v>0</v>
          </cell>
          <cell r="R150">
            <v>0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F151">
            <v>0.3</v>
          </cell>
          <cell r="G151">
            <v>0</v>
          </cell>
          <cell r="H151">
            <v>0.3</v>
          </cell>
          <cell r="I151">
            <v>0.3</v>
          </cell>
          <cell r="J151">
            <v>0</v>
          </cell>
          <cell r="K151">
            <v>0.3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F152">
            <v>0.3</v>
          </cell>
          <cell r="G152">
            <v>0</v>
          </cell>
          <cell r="H152">
            <v>0.3</v>
          </cell>
          <cell r="I152">
            <v>0.3</v>
          </cell>
          <cell r="J152">
            <v>0</v>
          </cell>
          <cell r="K152">
            <v>0.3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F153">
            <v>0.25</v>
          </cell>
          <cell r="G153">
            <v>0.2</v>
          </cell>
          <cell r="H153">
            <v>0.45</v>
          </cell>
          <cell r="I153">
            <v>0.25</v>
          </cell>
          <cell r="J153">
            <v>0.2</v>
          </cell>
          <cell r="K153">
            <v>0.45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F154">
            <v>0.3</v>
          </cell>
          <cell r="G154">
            <v>0.3</v>
          </cell>
          <cell r="H154">
            <v>0.6</v>
          </cell>
          <cell r="I154">
            <v>0.3</v>
          </cell>
          <cell r="J154">
            <v>0.3</v>
          </cell>
          <cell r="K154">
            <v>0.6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F155">
            <v>0.35</v>
          </cell>
          <cell r="G155">
            <v>0.4</v>
          </cell>
          <cell r="H155">
            <v>0.75</v>
          </cell>
          <cell r="I155">
            <v>0.35</v>
          </cell>
          <cell r="J155">
            <v>0.4</v>
          </cell>
          <cell r="K155">
            <v>0.75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F156">
            <v>0.41</v>
          </cell>
          <cell r="G156">
            <v>0.49</v>
          </cell>
          <cell r="H156">
            <v>0.89999999999999991</v>
          </cell>
          <cell r="I156">
            <v>0.41</v>
          </cell>
          <cell r="J156">
            <v>0.49</v>
          </cell>
          <cell r="K156">
            <v>0.89999999999999991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F157">
            <v>0.51</v>
          </cell>
          <cell r="G157">
            <v>0.54</v>
          </cell>
          <cell r="H157">
            <v>1.05</v>
          </cell>
          <cell r="I157">
            <v>0.51</v>
          </cell>
          <cell r="J157">
            <v>0.54</v>
          </cell>
          <cell r="K157">
            <v>1.05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F158">
            <v>0.61</v>
          </cell>
          <cell r="G158">
            <v>1.04</v>
          </cell>
          <cell r="H158">
            <v>1.65</v>
          </cell>
          <cell r="I158">
            <v>0.61</v>
          </cell>
          <cell r="J158">
            <v>1.04</v>
          </cell>
          <cell r="K158">
            <v>1.65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F159">
            <v>0.81</v>
          </cell>
          <cell r="G159">
            <v>1.73</v>
          </cell>
          <cell r="H159">
            <v>2.54</v>
          </cell>
          <cell r="I159">
            <v>0.81</v>
          </cell>
          <cell r="J159">
            <v>1.73</v>
          </cell>
          <cell r="K159">
            <v>2.54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F160">
            <v>1.01</v>
          </cell>
          <cell r="G160">
            <v>3.04</v>
          </cell>
          <cell r="H160">
            <v>4.05</v>
          </cell>
          <cell r="I160">
            <v>1.01</v>
          </cell>
          <cell r="J160">
            <v>3.04</v>
          </cell>
          <cell r="K160">
            <v>4.05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F161">
            <v>1.22</v>
          </cell>
          <cell r="G161">
            <v>4.0199999999999996</v>
          </cell>
          <cell r="H161">
            <v>5.2399999999999993</v>
          </cell>
          <cell r="I161">
            <v>1.22</v>
          </cell>
          <cell r="J161">
            <v>4.0199999999999996</v>
          </cell>
          <cell r="K161">
            <v>5.2399999999999993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F162">
            <v>1.42</v>
          </cell>
          <cell r="G162">
            <v>5.33</v>
          </cell>
          <cell r="H162">
            <v>6.75</v>
          </cell>
          <cell r="I162">
            <v>1.42</v>
          </cell>
          <cell r="J162">
            <v>5.33</v>
          </cell>
          <cell r="K162">
            <v>6.75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F163">
            <v>1.62</v>
          </cell>
          <cell r="G163">
            <v>8.42</v>
          </cell>
          <cell r="H163">
            <v>10.039999999999999</v>
          </cell>
          <cell r="I163">
            <v>1.62</v>
          </cell>
          <cell r="J163">
            <v>8.42</v>
          </cell>
          <cell r="K163">
            <v>10.039999999999999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F164">
            <v>1.82</v>
          </cell>
          <cell r="G164">
            <v>11.53</v>
          </cell>
          <cell r="H164">
            <v>13.35</v>
          </cell>
          <cell r="I164">
            <v>1.82</v>
          </cell>
          <cell r="J164">
            <v>11.53</v>
          </cell>
          <cell r="K164">
            <v>13.35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F165">
            <v>2.0299999999999998</v>
          </cell>
          <cell r="G165">
            <v>14.47</v>
          </cell>
          <cell r="H165">
            <v>16.5</v>
          </cell>
          <cell r="I165">
            <v>2.0299999999999998</v>
          </cell>
          <cell r="J165">
            <v>14.47</v>
          </cell>
          <cell r="K165">
            <v>16.5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F166">
            <v>2.4300000000000002</v>
          </cell>
          <cell r="G166">
            <v>24.57</v>
          </cell>
          <cell r="H166">
            <v>27</v>
          </cell>
          <cell r="I166">
            <v>2.4300000000000002</v>
          </cell>
          <cell r="J166">
            <v>24.57</v>
          </cell>
          <cell r="K166">
            <v>27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F167">
            <v>3.24</v>
          </cell>
          <cell r="G167">
            <v>31.26</v>
          </cell>
          <cell r="H167">
            <v>34.5</v>
          </cell>
          <cell r="I167">
            <v>3.24</v>
          </cell>
          <cell r="J167">
            <v>31.26</v>
          </cell>
          <cell r="K167">
            <v>34.5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F168">
            <v>3.45</v>
          </cell>
          <cell r="G168">
            <v>34.049999999999997</v>
          </cell>
          <cell r="H168">
            <v>37.5</v>
          </cell>
          <cell r="I168">
            <v>3.45</v>
          </cell>
          <cell r="J168">
            <v>34.049999999999997</v>
          </cell>
          <cell r="K168">
            <v>37.5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F169">
            <v>3.65</v>
          </cell>
          <cell r="G169">
            <v>41.34</v>
          </cell>
          <cell r="H169">
            <v>44.99</v>
          </cell>
          <cell r="I169">
            <v>3.65</v>
          </cell>
          <cell r="J169">
            <v>41.34</v>
          </cell>
          <cell r="K169">
            <v>44.99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F170">
            <v>7.0000000000000007E-2</v>
          </cell>
          <cell r="G170">
            <v>7.0000000000000007E-2</v>
          </cell>
          <cell r="H170">
            <v>2</v>
          </cell>
          <cell r="I170">
            <v>7.0000000000000007E-2</v>
          </cell>
          <cell r="J170">
            <v>0</v>
          </cell>
          <cell r="K170">
            <v>7.0000000000000007E-2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F171">
            <v>7.0000000000000007E-2</v>
          </cell>
          <cell r="G171">
            <v>7.0000000000000007E-2</v>
          </cell>
          <cell r="H171">
            <v>2</v>
          </cell>
          <cell r="I171">
            <v>7.0000000000000007E-2</v>
          </cell>
          <cell r="J171">
            <v>0</v>
          </cell>
          <cell r="K171">
            <v>7.0000000000000007E-2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F172">
            <v>7.0000000000000007E-2</v>
          </cell>
          <cell r="G172">
            <v>7.0000000000000007E-2</v>
          </cell>
          <cell r="H172">
            <v>2</v>
          </cell>
          <cell r="I172">
            <v>7.0000000000000007E-2</v>
          </cell>
          <cell r="J172">
            <v>0</v>
          </cell>
          <cell r="K172">
            <v>7.0000000000000007E-2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F173">
            <v>7.0000000000000007E-2</v>
          </cell>
          <cell r="G173">
            <v>7.0000000000000007E-2</v>
          </cell>
          <cell r="H173">
            <v>2</v>
          </cell>
          <cell r="I173">
            <v>7.0000000000000007E-2</v>
          </cell>
          <cell r="J173">
            <v>0</v>
          </cell>
          <cell r="K173">
            <v>7.0000000000000007E-2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F174">
            <v>7.0000000000000007E-2</v>
          </cell>
          <cell r="G174">
            <v>7.0000000000000007E-2</v>
          </cell>
          <cell r="H174">
            <v>2</v>
          </cell>
          <cell r="I174">
            <v>7.0000000000000007E-2</v>
          </cell>
          <cell r="J174">
            <v>0</v>
          </cell>
          <cell r="K174">
            <v>7.0000000000000007E-2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F175">
            <v>0</v>
          </cell>
          <cell r="G175">
            <v>0</v>
          </cell>
          <cell r="H175">
            <v>2</v>
          </cell>
          <cell r="I175">
            <v>7.0000000000000007E-2</v>
          </cell>
          <cell r="J175">
            <v>0</v>
          </cell>
          <cell r="K175">
            <v>7.0000000000000007E-2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F176">
            <v>7.0000000000000007E-2</v>
          </cell>
          <cell r="G176">
            <v>7.0000000000000007E-2</v>
          </cell>
          <cell r="H176">
            <v>2</v>
          </cell>
          <cell r="I176">
            <v>7.0000000000000007E-2</v>
          </cell>
          <cell r="J176">
            <v>0</v>
          </cell>
          <cell r="K176">
            <v>7.0000000000000007E-2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F177">
            <v>7.0000000000000007E-2</v>
          </cell>
          <cell r="G177">
            <v>7.0000000000000007E-2</v>
          </cell>
          <cell r="H177">
            <v>2</v>
          </cell>
          <cell r="I177">
            <v>7.0000000000000007E-2</v>
          </cell>
          <cell r="J177">
            <v>0</v>
          </cell>
          <cell r="K177">
            <v>7.0000000000000007E-2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F178">
            <v>7.0000000000000007E-2</v>
          </cell>
          <cell r="G178">
            <v>7.0000000000000007E-2</v>
          </cell>
          <cell r="H178">
            <v>2</v>
          </cell>
          <cell r="I178">
            <v>7.0000000000000007E-2</v>
          </cell>
          <cell r="J178">
            <v>0</v>
          </cell>
          <cell r="K178">
            <v>7.0000000000000007E-2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F179">
            <v>7.0000000000000007E-2</v>
          </cell>
          <cell r="G179">
            <v>0</v>
          </cell>
          <cell r="H179">
            <v>7.0000000000000007E-2</v>
          </cell>
          <cell r="I179">
            <v>7.0000000000000007E-2</v>
          </cell>
          <cell r="J179">
            <v>0</v>
          </cell>
          <cell r="K179">
            <v>7.0000000000000007E-2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F180">
            <v>7.0000000000000007E-2</v>
          </cell>
          <cell r="G180">
            <v>0</v>
          </cell>
          <cell r="H180">
            <v>7.0000000000000007E-2</v>
          </cell>
          <cell r="I180">
            <v>7.0000000000000007E-2</v>
          </cell>
          <cell r="J180">
            <v>0</v>
          </cell>
          <cell r="K180">
            <v>7.0000000000000007E-2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F181">
            <v>7.0000000000000007E-2</v>
          </cell>
          <cell r="G181">
            <v>0</v>
          </cell>
          <cell r="H181">
            <v>7.0000000000000007E-2</v>
          </cell>
          <cell r="I181">
            <v>7.0000000000000007E-2</v>
          </cell>
          <cell r="J181">
            <v>0</v>
          </cell>
          <cell r="K181">
            <v>7.0000000000000007E-2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F182">
            <v>7.0000000000000007E-2</v>
          </cell>
          <cell r="G182">
            <v>0</v>
          </cell>
          <cell r="H182">
            <v>7.0000000000000007E-2</v>
          </cell>
          <cell r="I182">
            <v>7.0000000000000007E-2</v>
          </cell>
          <cell r="J182">
            <v>0</v>
          </cell>
          <cell r="K182">
            <v>7.0000000000000007E-2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F183">
            <v>7.0000000000000007E-2</v>
          </cell>
          <cell r="G183">
            <v>0</v>
          </cell>
          <cell r="H183">
            <v>7.0000000000000007E-2</v>
          </cell>
          <cell r="I183">
            <v>7.0000000000000007E-2</v>
          </cell>
          <cell r="J183">
            <v>0</v>
          </cell>
          <cell r="K183">
            <v>7.0000000000000007E-2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F184">
            <v>7.0000000000000007E-2</v>
          </cell>
          <cell r="G184">
            <v>0</v>
          </cell>
          <cell r="H184">
            <v>7.0000000000000007E-2</v>
          </cell>
          <cell r="I184">
            <v>7.0000000000000007E-2</v>
          </cell>
          <cell r="J184">
            <v>0</v>
          </cell>
          <cell r="K184">
            <v>7.0000000000000007E-2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F185">
            <v>0.12</v>
          </cell>
          <cell r="G185">
            <v>0</v>
          </cell>
          <cell r="H185">
            <v>0.12</v>
          </cell>
          <cell r="I185">
            <v>0.12</v>
          </cell>
          <cell r="J185">
            <v>0</v>
          </cell>
          <cell r="K185">
            <v>0.12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F186">
            <v>0.12</v>
          </cell>
          <cell r="G186">
            <v>0</v>
          </cell>
          <cell r="H186">
            <v>0.12</v>
          </cell>
          <cell r="I186">
            <v>0.12</v>
          </cell>
          <cell r="J186">
            <v>0</v>
          </cell>
          <cell r="K186">
            <v>0.12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F187">
            <v>0.12</v>
          </cell>
          <cell r="G187">
            <v>0</v>
          </cell>
          <cell r="H187">
            <v>0.12</v>
          </cell>
          <cell r="I187">
            <v>0.12</v>
          </cell>
          <cell r="J187">
            <v>0</v>
          </cell>
          <cell r="K187">
            <v>0.12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F188">
            <v>0.15</v>
          </cell>
          <cell r="G188">
            <v>0.15</v>
          </cell>
          <cell r="H188">
            <v>2</v>
          </cell>
          <cell r="I188">
            <v>0.15</v>
          </cell>
          <cell r="J188">
            <v>0</v>
          </cell>
          <cell r="K188">
            <v>0.15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F189">
            <v>0.15</v>
          </cell>
          <cell r="G189">
            <v>0.15</v>
          </cell>
          <cell r="H189">
            <v>2</v>
          </cell>
          <cell r="I189">
            <v>0.15</v>
          </cell>
          <cell r="J189">
            <v>0</v>
          </cell>
          <cell r="K189">
            <v>0.15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F190">
            <v>0.15</v>
          </cell>
          <cell r="G190">
            <v>0.15</v>
          </cell>
          <cell r="H190">
            <v>2</v>
          </cell>
          <cell r="I190">
            <v>0.15</v>
          </cell>
          <cell r="J190">
            <v>8.42</v>
          </cell>
          <cell r="K190">
            <v>0.15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F191">
            <v>0.15</v>
          </cell>
          <cell r="G191">
            <v>0</v>
          </cell>
          <cell r="H191">
            <v>0.15</v>
          </cell>
          <cell r="I191">
            <v>0.15</v>
          </cell>
          <cell r="J191">
            <v>0</v>
          </cell>
          <cell r="K191">
            <v>0.15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F192">
            <v>0.15</v>
          </cell>
          <cell r="G192">
            <v>0</v>
          </cell>
          <cell r="H192">
            <v>0.15</v>
          </cell>
          <cell r="I192">
            <v>0.15</v>
          </cell>
          <cell r="J192">
            <v>0</v>
          </cell>
          <cell r="K192">
            <v>0.15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F193">
            <v>0.15</v>
          </cell>
          <cell r="G193">
            <v>0</v>
          </cell>
          <cell r="H193">
            <v>0.15</v>
          </cell>
          <cell r="I193">
            <v>0.15</v>
          </cell>
          <cell r="J193">
            <v>0</v>
          </cell>
          <cell r="K193">
            <v>0.15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F194">
            <v>0.3</v>
          </cell>
          <cell r="G194">
            <v>0</v>
          </cell>
          <cell r="H194">
            <v>0.3</v>
          </cell>
          <cell r="I194">
            <v>0.3</v>
          </cell>
          <cell r="J194">
            <v>0</v>
          </cell>
          <cell r="K194">
            <v>0.3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F195">
            <v>0.3</v>
          </cell>
          <cell r="G195">
            <v>0</v>
          </cell>
          <cell r="H195">
            <v>0.3</v>
          </cell>
          <cell r="I195">
            <v>0.3</v>
          </cell>
          <cell r="J195">
            <v>0</v>
          </cell>
          <cell r="K195">
            <v>0.3</v>
          </cell>
          <cell r="L195">
            <v>2</v>
          </cell>
          <cell r="M195">
            <v>0</v>
          </cell>
          <cell r="N195">
            <v>4.1166770151461775E-312</v>
          </cell>
          <cell r="O195" t="str">
            <v>40S</v>
          </cell>
          <cell r="P195">
            <v>2</v>
          </cell>
          <cell r="Q195">
            <v>3.9099923706054689</v>
          </cell>
          <cell r="R195">
            <v>1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F196">
            <v>0.3</v>
          </cell>
          <cell r="G196">
            <v>0</v>
          </cell>
          <cell r="H196">
            <v>0.3</v>
          </cell>
          <cell r="I196">
            <v>0.3</v>
          </cell>
          <cell r="J196">
            <v>0</v>
          </cell>
          <cell r="K196">
            <v>0.3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F197">
            <v>0.25</v>
          </cell>
          <cell r="G197">
            <v>0.2</v>
          </cell>
          <cell r="H197">
            <v>0.45</v>
          </cell>
          <cell r="I197">
            <v>0.25</v>
          </cell>
          <cell r="J197">
            <v>0.2</v>
          </cell>
          <cell r="K197">
            <v>0.45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F198">
            <v>0.3</v>
          </cell>
          <cell r="G198">
            <v>0.3</v>
          </cell>
          <cell r="H198">
            <v>0.6</v>
          </cell>
          <cell r="I198">
            <v>0.3</v>
          </cell>
          <cell r="J198">
            <v>0.3</v>
          </cell>
          <cell r="K198">
            <v>0.6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F199">
            <v>0.35</v>
          </cell>
          <cell r="G199">
            <v>0.4</v>
          </cell>
          <cell r="H199">
            <v>0.75</v>
          </cell>
          <cell r="I199">
            <v>0.35</v>
          </cell>
          <cell r="J199">
            <v>0.4</v>
          </cell>
          <cell r="K199">
            <v>0.75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F200">
            <v>0.41</v>
          </cell>
          <cell r="G200">
            <v>0.49</v>
          </cell>
          <cell r="H200">
            <v>0.89999999999999991</v>
          </cell>
          <cell r="I200">
            <v>0.41</v>
          </cell>
          <cell r="J200">
            <v>0.49</v>
          </cell>
          <cell r="K200">
            <v>0.89999999999999991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F201">
            <v>0.51</v>
          </cell>
          <cell r="G201">
            <v>0.54</v>
          </cell>
          <cell r="H201">
            <v>1.05</v>
          </cell>
          <cell r="I201">
            <v>0.51</v>
          </cell>
          <cell r="J201">
            <v>0.54</v>
          </cell>
          <cell r="K201">
            <v>1.05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F202">
            <v>0.61</v>
          </cell>
          <cell r="G202">
            <v>1.04</v>
          </cell>
          <cell r="H202">
            <v>1.65</v>
          </cell>
          <cell r="I202">
            <v>0.61</v>
          </cell>
          <cell r="J202">
            <v>1.04</v>
          </cell>
          <cell r="K202">
            <v>1.65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F203">
            <v>0.81</v>
          </cell>
          <cell r="G203">
            <v>1.73</v>
          </cell>
          <cell r="H203">
            <v>2.54</v>
          </cell>
          <cell r="I203">
            <v>0.81</v>
          </cell>
          <cell r="J203">
            <v>1.73</v>
          </cell>
          <cell r="K203">
            <v>2.54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F204">
            <v>1.01</v>
          </cell>
          <cell r="G204">
            <v>3.04</v>
          </cell>
          <cell r="H204">
            <v>4.05</v>
          </cell>
          <cell r="I204">
            <v>1.01</v>
          </cell>
          <cell r="J204">
            <v>3.04</v>
          </cell>
          <cell r="K204">
            <v>4.05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F205">
            <v>1.22</v>
          </cell>
          <cell r="G205">
            <v>3.28</v>
          </cell>
          <cell r="H205">
            <v>4.5</v>
          </cell>
          <cell r="I205">
            <v>1.22</v>
          </cell>
          <cell r="J205">
            <v>3.28</v>
          </cell>
          <cell r="K205">
            <v>4.5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F206">
            <v>0.81</v>
          </cell>
          <cell r="G206">
            <v>2.64</v>
          </cell>
          <cell r="H206">
            <v>3.45</v>
          </cell>
          <cell r="I206">
            <v>0.81</v>
          </cell>
          <cell r="J206">
            <v>2.64</v>
          </cell>
          <cell r="K206">
            <v>3.45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F207">
            <v>1.01</v>
          </cell>
          <cell r="G207">
            <v>5.74</v>
          </cell>
          <cell r="H207">
            <v>6.75</v>
          </cell>
          <cell r="I207">
            <v>1.01</v>
          </cell>
          <cell r="J207">
            <v>5.74</v>
          </cell>
          <cell r="K207">
            <v>6.75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F208">
            <v>1.22</v>
          </cell>
          <cell r="G208">
            <v>8.3800000000000008</v>
          </cell>
          <cell r="H208">
            <v>9.6000000000000014</v>
          </cell>
          <cell r="I208">
            <v>1.22</v>
          </cell>
          <cell r="J208">
            <v>8.3800000000000008</v>
          </cell>
          <cell r="K208">
            <v>9.6000000000000014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F209">
            <v>1.42</v>
          </cell>
          <cell r="G209">
            <v>9.9700000000000006</v>
          </cell>
          <cell r="H209">
            <v>11.39</v>
          </cell>
          <cell r="I209">
            <v>1.42</v>
          </cell>
          <cell r="J209">
            <v>9.9700000000000006</v>
          </cell>
          <cell r="K209">
            <v>11.39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F210">
            <v>1.62</v>
          </cell>
          <cell r="G210">
            <v>14.88</v>
          </cell>
          <cell r="H210">
            <v>16.5</v>
          </cell>
          <cell r="I210">
            <v>1.62</v>
          </cell>
          <cell r="J210">
            <v>14.88</v>
          </cell>
          <cell r="K210">
            <v>16.5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F211">
            <v>1.82</v>
          </cell>
          <cell r="G211">
            <v>20.67</v>
          </cell>
          <cell r="H211">
            <v>22.490000000000002</v>
          </cell>
          <cell r="I211">
            <v>1.82</v>
          </cell>
          <cell r="J211">
            <v>20.67</v>
          </cell>
          <cell r="K211">
            <v>22.490000000000002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F212">
            <v>2.0299999999999998</v>
          </cell>
          <cell r="G212">
            <v>23.47</v>
          </cell>
          <cell r="H212">
            <v>25.5</v>
          </cell>
          <cell r="I212">
            <v>2.0299999999999998</v>
          </cell>
          <cell r="J212">
            <v>23.47</v>
          </cell>
          <cell r="K212">
            <v>25.5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F213">
            <v>2.23</v>
          </cell>
          <cell r="G213">
            <v>29.27</v>
          </cell>
          <cell r="H213">
            <v>31.5</v>
          </cell>
          <cell r="I213">
            <v>2.23</v>
          </cell>
          <cell r="J213">
            <v>29.27</v>
          </cell>
          <cell r="K213">
            <v>31.5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F214">
            <v>2.4300000000000002</v>
          </cell>
          <cell r="G214">
            <v>35.07</v>
          </cell>
          <cell r="H214">
            <v>37.5</v>
          </cell>
          <cell r="I214">
            <v>2.4300000000000002</v>
          </cell>
          <cell r="J214">
            <v>35.07</v>
          </cell>
          <cell r="K214">
            <v>37.5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F215">
            <v>7.0000000000000007E-2</v>
          </cell>
          <cell r="G215">
            <v>7.0000000000000007E-2</v>
          </cell>
          <cell r="H215">
            <v>2</v>
          </cell>
          <cell r="I215">
            <v>7.0000000000000007E-2</v>
          </cell>
          <cell r="J215">
            <v>0</v>
          </cell>
          <cell r="K215">
            <v>7.0000000000000007E-2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F216">
            <v>7.0000000000000007E-2</v>
          </cell>
          <cell r="G216">
            <v>7.0000000000000007E-2</v>
          </cell>
          <cell r="H216">
            <v>2</v>
          </cell>
          <cell r="I216">
            <v>7.0000000000000007E-2</v>
          </cell>
          <cell r="J216">
            <v>0</v>
          </cell>
          <cell r="K216">
            <v>7.0000000000000007E-2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F217">
            <v>7.0000000000000007E-2</v>
          </cell>
          <cell r="G217">
            <v>7.0000000000000007E-2</v>
          </cell>
          <cell r="H217">
            <v>2</v>
          </cell>
          <cell r="I217">
            <v>7.0000000000000007E-2</v>
          </cell>
          <cell r="J217">
            <v>0</v>
          </cell>
          <cell r="K217">
            <v>7.0000000000000007E-2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F218">
            <v>7.0000000000000007E-2</v>
          </cell>
          <cell r="G218">
            <v>7.0000000000000007E-2</v>
          </cell>
          <cell r="H218">
            <v>2</v>
          </cell>
          <cell r="I218">
            <v>7.0000000000000007E-2</v>
          </cell>
          <cell r="J218">
            <v>0</v>
          </cell>
          <cell r="K218">
            <v>7.0000000000000007E-2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F219">
            <v>7.0000000000000007E-2</v>
          </cell>
          <cell r="G219">
            <v>7.0000000000000007E-2</v>
          </cell>
          <cell r="H219">
            <v>2</v>
          </cell>
          <cell r="I219">
            <v>7.0000000000000007E-2</v>
          </cell>
          <cell r="J219">
            <v>0</v>
          </cell>
          <cell r="K219">
            <v>7.0000000000000007E-2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F220">
            <v>7.0000000000000007E-2</v>
          </cell>
          <cell r="G220">
            <v>7.0000000000000007E-2</v>
          </cell>
          <cell r="H220">
            <v>2</v>
          </cell>
          <cell r="I220">
            <v>7.0000000000000007E-2</v>
          </cell>
          <cell r="J220">
            <v>0</v>
          </cell>
          <cell r="K220">
            <v>7.0000000000000007E-2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F221">
            <v>7.0000000000000007E-2</v>
          </cell>
          <cell r="G221">
            <v>0</v>
          </cell>
          <cell r="H221">
            <v>7.0000000000000007E-2</v>
          </cell>
          <cell r="I221">
            <v>7.0000000000000007E-2</v>
          </cell>
          <cell r="J221">
            <v>0</v>
          </cell>
          <cell r="K221">
            <v>7.0000000000000007E-2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F222">
            <v>7.0000000000000007E-2</v>
          </cell>
          <cell r="G222">
            <v>0</v>
          </cell>
          <cell r="H222">
            <v>7.0000000000000007E-2</v>
          </cell>
          <cell r="I222">
            <v>7.0000000000000007E-2</v>
          </cell>
          <cell r="J222">
            <v>0</v>
          </cell>
          <cell r="K222">
            <v>7.0000000000000007E-2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7.0000000000000007E-2</v>
          </cell>
          <cell r="J223">
            <v>0</v>
          </cell>
          <cell r="K223">
            <v>7.0000000000000007E-2</v>
          </cell>
          <cell r="L223">
            <v>2.12451171875</v>
          </cell>
          <cell r="M223">
            <v>0</v>
          </cell>
          <cell r="N223">
            <v>4.7320557945261064E-312</v>
          </cell>
          <cell r="O223">
            <v>80</v>
          </cell>
          <cell r="P223">
            <v>2</v>
          </cell>
          <cell r="Q223">
            <v>3.73</v>
          </cell>
          <cell r="R223">
            <v>1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F224">
            <v>7.0000000000000007E-2</v>
          </cell>
          <cell r="G224">
            <v>0</v>
          </cell>
          <cell r="H224">
            <v>7.0000000000000007E-2</v>
          </cell>
          <cell r="I224">
            <v>7.0000000000000007E-2</v>
          </cell>
          <cell r="J224">
            <v>0</v>
          </cell>
          <cell r="K224">
            <v>7.0000000000000007E-2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F225">
            <v>7.0000000000000007E-2</v>
          </cell>
          <cell r="G225">
            <v>0</v>
          </cell>
          <cell r="H225">
            <v>7.0000000000000007E-2</v>
          </cell>
          <cell r="I225">
            <v>7.0000000000000007E-2</v>
          </cell>
          <cell r="J225">
            <v>0</v>
          </cell>
          <cell r="K225">
            <v>7.0000000000000007E-2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F226">
            <v>7.0000000000000007E-2</v>
          </cell>
          <cell r="G226">
            <v>0</v>
          </cell>
          <cell r="H226">
            <v>7.0000000000000007E-2</v>
          </cell>
          <cell r="I226">
            <v>7.0000000000000007E-2</v>
          </cell>
          <cell r="J226">
            <v>0</v>
          </cell>
          <cell r="K226">
            <v>7.0000000000000007E-2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F227">
            <v>7.0000000000000007E-2</v>
          </cell>
          <cell r="G227">
            <v>0</v>
          </cell>
          <cell r="H227">
            <v>7.0000000000000007E-2</v>
          </cell>
          <cell r="I227">
            <v>7.0000000000000007E-2</v>
          </cell>
          <cell r="J227">
            <v>0</v>
          </cell>
          <cell r="K227">
            <v>7.0000000000000007E-2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F228">
            <v>7.0000000000000007E-2</v>
          </cell>
          <cell r="G228">
            <v>0</v>
          </cell>
          <cell r="H228">
            <v>7.0000000000000007E-2</v>
          </cell>
          <cell r="I228">
            <v>7.0000000000000007E-2</v>
          </cell>
          <cell r="J228">
            <v>0</v>
          </cell>
          <cell r="K228">
            <v>7.0000000000000007E-2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F229">
            <v>7.0000000000000007E-2</v>
          </cell>
          <cell r="G229">
            <v>0</v>
          </cell>
          <cell r="H229">
            <v>7.0000000000000007E-2</v>
          </cell>
          <cell r="I229">
            <v>7.0000000000000007E-2</v>
          </cell>
          <cell r="J229">
            <v>0</v>
          </cell>
          <cell r="K229">
            <v>7.0000000000000007E-2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F230">
            <v>0.15</v>
          </cell>
          <cell r="G230">
            <v>0</v>
          </cell>
          <cell r="H230">
            <v>0.15</v>
          </cell>
          <cell r="I230">
            <v>0.15</v>
          </cell>
          <cell r="J230">
            <v>0</v>
          </cell>
          <cell r="K230">
            <v>0.15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F231">
            <v>0.15</v>
          </cell>
          <cell r="G231">
            <v>0</v>
          </cell>
          <cell r="H231">
            <v>0.15</v>
          </cell>
          <cell r="I231">
            <v>0.15</v>
          </cell>
          <cell r="J231">
            <v>0</v>
          </cell>
          <cell r="K231">
            <v>0.15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F232">
            <v>0.15</v>
          </cell>
          <cell r="G232">
            <v>0</v>
          </cell>
          <cell r="H232">
            <v>0.15</v>
          </cell>
          <cell r="I232">
            <v>0.15</v>
          </cell>
          <cell r="J232">
            <v>0</v>
          </cell>
          <cell r="K232">
            <v>0.15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F233">
            <v>0.13</v>
          </cell>
          <cell r="G233">
            <v>0.17</v>
          </cell>
          <cell r="H233">
            <v>0.30000000000000004</v>
          </cell>
          <cell r="I233">
            <v>0.13</v>
          </cell>
          <cell r="J233">
            <v>0.17</v>
          </cell>
          <cell r="K233">
            <v>0.30000000000000004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F234">
            <v>0.13</v>
          </cell>
          <cell r="G234">
            <v>0.17</v>
          </cell>
          <cell r="H234">
            <v>0.30000000000000004</v>
          </cell>
          <cell r="I234">
            <v>0.13</v>
          </cell>
          <cell r="J234">
            <v>0.17</v>
          </cell>
          <cell r="K234">
            <v>0.30000000000000004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F235">
            <v>0.13</v>
          </cell>
          <cell r="G235">
            <v>0.17</v>
          </cell>
          <cell r="H235">
            <v>0.30000000000000004</v>
          </cell>
          <cell r="I235">
            <v>0.13</v>
          </cell>
          <cell r="J235">
            <v>0.17</v>
          </cell>
          <cell r="K235">
            <v>0.30000000000000004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F236">
            <v>0.15</v>
          </cell>
          <cell r="G236">
            <v>0.15</v>
          </cell>
          <cell r="H236">
            <v>0.3</v>
          </cell>
          <cell r="I236">
            <v>0.15</v>
          </cell>
          <cell r="J236">
            <v>0.15</v>
          </cell>
          <cell r="K236">
            <v>0.3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F237">
            <v>0.15</v>
          </cell>
          <cell r="G237">
            <v>0.15</v>
          </cell>
          <cell r="H237">
            <v>0.3</v>
          </cell>
          <cell r="I237">
            <v>0.15</v>
          </cell>
          <cell r="J237">
            <v>0.15</v>
          </cell>
          <cell r="K237">
            <v>0.3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2</v>
          </cell>
          <cell r="R237">
            <v>0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F238">
            <v>0.15</v>
          </cell>
          <cell r="G238">
            <v>0.15</v>
          </cell>
          <cell r="H238">
            <v>0.3</v>
          </cell>
          <cell r="I238">
            <v>0.15</v>
          </cell>
          <cell r="J238">
            <v>0.15</v>
          </cell>
          <cell r="K238">
            <v>0.3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F239">
            <v>0.2</v>
          </cell>
          <cell r="G239">
            <v>0.25</v>
          </cell>
          <cell r="H239">
            <v>0.45</v>
          </cell>
          <cell r="I239">
            <v>0.2</v>
          </cell>
          <cell r="J239">
            <v>0.25</v>
          </cell>
          <cell r="K239">
            <v>0.45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F240">
            <v>0.2</v>
          </cell>
          <cell r="G240">
            <v>0.25</v>
          </cell>
          <cell r="H240">
            <v>0.45</v>
          </cell>
          <cell r="I240">
            <v>0.2</v>
          </cell>
          <cell r="J240">
            <v>0.25</v>
          </cell>
          <cell r="K240">
            <v>0.45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F241">
            <v>0.2</v>
          </cell>
          <cell r="G241">
            <v>0.25</v>
          </cell>
          <cell r="H241">
            <v>0.45</v>
          </cell>
          <cell r="I241">
            <v>0.2</v>
          </cell>
          <cell r="J241">
            <v>0.25</v>
          </cell>
          <cell r="K241">
            <v>0.45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F242">
            <v>0.25</v>
          </cell>
          <cell r="G242">
            <v>0.5</v>
          </cell>
          <cell r="H242">
            <v>0.75</v>
          </cell>
          <cell r="I242">
            <v>0.25</v>
          </cell>
          <cell r="J242">
            <v>0.5</v>
          </cell>
          <cell r="K242">
            <v>0.75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F243">
            <v>0.3</v>
          </cell>
          <cell r="G243">
            <v>0.6</v>
          </cell>
          <cell r="H243">
            <v>0.89999999999999991</v>
          </cell>
          <cell r="I243">
            <v>0.3</v>
          </cell>
          <cell r="J243">
            <v>0.6</v>
          </cell>
          <cell r="K243">
            <v>0.89999999999999991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F244">
            <v>0.35</v>
          </cell>
          <cell r="G244">
            <v>0.85</v>
          </cell>
          <cell r="H244">
            <v>1.2</v>
          </cell>
          <cell r="I244">
            <v>0.35</v>
          </cell>
          <cell r="J244">
            <v>0.85</v>
          </cell>
          <cell r="K244">
            <v>1.2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</v>
          </cell>
        </row>
        <row r="245">
          <cell r="A245">
            <v>0</v>
          </cell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F245">
            <v>0.41</v>
          </cell>
          <cell r="G245">
            <v>0.93</v>
          </cell>
          <cell r="H245">
            <v>1.34</v>
          </cell>
          <cell r="I245">
            <v>0.41</v>
          </cell>
          <cell r="J245">
            <v>0.93</v>
          </cell>
          <cell r="K245">
            <v>1.34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F246">
            <v>0.51</v>
          </cell>
          <cell r="G246">
            <v>1.59</v>
          </cell>
          <cell r="H246">
            <v>2.1</v>
          </cell>
          <cell r="I246">
            <v>0.51</v>
          </cell>
          <cell r="J246">
            <v>1.59</v>
          </cell>
          <cell r="K246">
            <v>2.1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F247">
            <v>0.61</v>
          </cell>
          <cell r="G247">
            <v>2.69</v>
          </cell>
          <cell r="H247">
            <v>3.3</v>
          </cell>
          <cell r="I247">
            <v>0.61</v>
          </cell>
          <cell r="J247">
            <v>2.69</v>
          </cell>
          <cell r="K247">
            <v>3.3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F248">
            <v>0.81</v>
          </cell>
          <cell r="G248">
            <v>4.58</v>
          </cell>
          <cell r="H248">
            <v>5.3900000000000006</v>
          </cell>
          <cell r="I248">
            <v>0.81</v>
          </cell>
          <cell r="J248">
            <v>4.58</v>
          </cell>
          <cell r="K248">
            <v>5.3900000000000006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F249">
            <v>1.01</v>
          </cell>
          <cell r="G249">
            <v>7.99</v>
          </cell>
          <cell r="H249">
            <v>9</v>
          </cell>
          <cell r="I249">
            <v>1.01</v>
          </cell>
          <cell r="J249">
            <v>7.99</v>
          </cell>
          <cell r="K249">
            <v>9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F250">
            <v>1.22</v>
          </cell>
          <cell r="G250">
            <v>11.68</v>
          </cell>
          <cell r="H250">
            <v>12.9</v>
          </cell>
          <cell r="I250">
            <v>1.22</v>
          </cell>
          <cell r="J250">
            <v>11.68</v>
          </cell>
          <cell r="K250">
            <v>12.9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F251">
            <v>1.42</v>
          </cell>
          <cell r="G251">
            <v>12.68</v>
          </cell>
          <cell r="H251">
            <v>14.1</v>
          </cell>
          <cell r="I251">
            <v>1.42</v>
          </cell>
          <cell r="J251">
            <v>12.68</v>
          </cell>
          <cell r="K251">
            <v>14.1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F252">
            <v>1.62</v>
          </cell>
          <cell r="G252">
            <v>19.37</v>
          </cell>
          <cell r="H252">
            <v>20.990000000000002</v>
          </cell>
          <cell r="I252">
            <v>1.62</v>
          </cell>
          <cell r="J252">
            <v>19.37</v>
          </cell>
          <cell r="K252">
            <v>20.990000000000002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F253">
            <v>1.82</v>
          </cell>
          <cell r="G253">
            <v>26.68</v>
          </cell>
          <cell r="H253">
            <v>28.5</v>
          </cell>
          <cell r="I253">
            <v>1.82</v>
          </cell>
          <cell r="J253">
            <v>26.68</v>
          </cell>
          <cell r="K253">
            <v>28.5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F254">
            <v>2.0299999999999998</v>
          </cell>
          <cell r="G254">
            <v>36.96</v>
          </cell>
          <cell r="H254">
            <v>38.99</v>
          </cell>
          <cell r="I254">
            <v>2.0299999999999998</v>
          </cell>
          <cell r="J254">
            <v>36.96</v>
          </cell>
          <cell r="K254">
            <v>38.99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F255">
            <v>2.23</v>
          </cell>
          <cell r="G255">
            <v>45.77</v>
          </cell>
          <cell r="H255">
            <v>48</v>
          </cell>
          <cell r="I255">
            <v>2.23</v>
          </cell>
          <cell r="J255">
            <v>45.77</v>
          </cell>
          <cell r="K255">
            <v>48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F256">
            <v>2.4300000000000002</v>
          </cell>
          <cell r="G256">
            <v>53.07</v>
          </cell>
          <cell r="H256">
            <v>55.5</v>
          </cell>
          <cell r="I256">
            <v>2.4300000000000002</v>
          </cell>
          <cell r="J256">
            <v>53.07</v>
          </cell>
          <cell r="K256">
            <v>55.5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</v>
          </cell>
        </row>
        <row r="257">
          <cell r="A257">
            <v>0</v>
          </cell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F257">
            <v>7.0000000000000007E-2</v>
          </cell>
          <cell r="G257">
            <v>7.0000000000000007E-2</v>
          </cell>
          <cell r="H257">
            <v>2</v>
          </cell>
          <cell r="I257">
            <v>7.0000000000000007E-2</v>
          </cell>
          <cell r="J257">
            <v>0</v>
          </cell>
          <cell r="K257">
            <v>7.0000000000000007E-2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F258">
            <v>7.0000000000000007E-2</v>
          </cell>
          <cell r="G258">
            <v>7.0000000000000007E-2</v>
          </cell>
          <cell r="H258">
            <v>2</v>
          </cell>
          <cell r="I258">
            <v>7.0000000000000007E-2</v>
          </cell>
          <cell r="J258">
            <v>0</v>
          </cell>
          <cell r="K258">
            <v>7.0000000000000007E-2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F259">
            <v>7.0000000000000007E-2</v>
          </cell>
          <cell r="G259">
            <v>7.0000000000000007E-2</v>
          </cell>
          <cell r="H259">
            <v>2</v>
          </cell>
          <cell r="I259">
            <v>7.0000000000000007E-2</v>
          </cell>
          <cell r="J259">
            <v>0</v>
          </cell>
          <cell r="K259">
            <v>7.0000000000000007E-2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F260">
            <v>7.0000000000000007E-2</v>
          </cell>
          <cell r="G260">
            <v>7.0000000000000007E-2</v>
          </cell>
          <cell r="H260">
            <v>2</v>
          </cell>
          <cell r="I260">
            <v>7.0000000000000007E-2</v>
          </cell>
          <cell r="J260">
            <v>0</v>
          </cell>
          <cell r="K260">
            <v>7.0000000000000007E-2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</v>
          </cell>
        </row>
        <row r="261">
          <cell r="A261">
            <v>0</v>
          </cell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F261">
            <v>7.0000000000000007E-2</v>
          </cell>
          <cell r="G261">
            <v>7.0000000000000007E-2</v>
          </cell>
          <cell r="H261">
            <v>2</v>
          </cell>
          <cell r="I261">
            <v>7.0000000000000007E-2</v>
          </cell>
          <cell r="J261">
            <v>0</v>
          </cell>
          <cell r="K261">
            <v>7.0000000000000007E-2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2</v>
          </cell>
          <cell r="Q261">
            <v>0</v>
          </cell>
          <cell r="R261">
            <v>0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F262">
            <v>7.0000000000000007E-2</v>
          </cell>
          <cell r="G262">
            <v>7.0000000000000007E-2</v>
          </cell>
          <cell r="H262">
            <v>2</v>
          </cell>
          <cell r="I262">
            <v>7.0000000000000007E-2</v>
          </cell>
          <cell r="J262">
            <v>0</v>
          </cell>
          <cell r="K262">
            <v>7.0000000000000007E-2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F263">
            <v>7.0000000000000007E-2</v>
          </cell>
          <cell r="G263">
            <v>0</v>
          </cell>
          <cell r="H263">
            <v>7.0000000000000007E-2</v>
          </cell>
          <cell r="I263">
            <v>7.0000000000000007E-2</v>
          </cell>
          <cell r="J263">
            <v>0</v>
          </cell>
          <cell r="K263">
            <v>7.0000000000000007E-2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F264">
            <v>7.0000000000000007E-2</v>
          </cell>
          <cell r="G264">
            <v>0</v>
          </cell>
          <cell r="H264">
            <v>7.0000000000000007E-2</v>
          </cell>
          <cell r="I264">
            <v>7.0000000000000007E-2</v>
          </cell>
          <cell r="J264">
            <v>0</v>
          </cell>
          <cell r="K264">
            <v>7.0000000000000007E-2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F265">
            <v>7.0000000000000007E-2</v>
          </cell>
          <cell r="G265">
            <v>0</v>
          </cell>
          <cell r="H265">
            <v>7.0000000000000007E-2</v>
          </cell>
          <cell r="I265">
            <v>7.0000000000000007E-2</v>
          </cell>
          <cell r="J265">
            <v>0</v>
          </cell>
          <cell r="K265">
            <v>7.0000000000000007E-2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F266">
            <v>7.0000000000000007E-2</v>
          </cell>
          <cell r="G266">
            <v>0</v>
          </cell>
          <cell r="H266">
            <v>7.0000000000000007E-2</v>
          </cell>
          <cell r="I266">
            <v>7.0000000000000007E-2</v>
          </cell>
          <cell r="J266">
            <v>0</v>
          </cell>
          <cell r="K266">
            <v>7.0000000000000007E-2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F267">
            <v>7.0000000000000007E-2</v>
          </cell>
          <cell r="G267">
            <v>0</v>
          </cell>
          <cell r="H267">
            <v>7.0000000000000007E-2</v>
          </cell>
          <cell r="I267">
            <v>7.0000000000000007E-2</v>
          </cell>
          <cell r="J267">
            <v>0</v>
          </cell>
          <cell r="K267">
            <v>7.0000000000000007E-2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F268">
            <v>7.0000000000000007E-2</v>
          </cell>
          <cell r="G268">
            <v>0</v>
          </cell>
          <cell r="H268">
            <v>7.0000000000000007E-2</v>
          </cell>
          <cell r="I268">
            <v>7.0000000000000007E-2</v>
          </cell>
          <cell r="J268">
            <v>0</v>
          </cell>
          <cell r="K268">
            <v>7.0000000000000007E-2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F269">
            <v>7.0000000000000007E-2</v>
          </cell>
          <cell r="G269">
            <v>0</v>
          </cell>
          <cell r="H269">
            <v>0</v>
          </cell>
          <cell r="I269">
            <v>7.0000000000000007E-2</v>
          </cell>
          <cell r="J269">
            <v>0</v>
          </cell>
          <cell r="K269">
            <v>7.0000000000000007E-2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2</v>
          </cell>
          <cell r="R269">
            <v>0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F270">
            <v>7.0000000000000007E-2</v>
          </cell>
          <cell r="G270">
            <v>0</v>
          </cell>
          <cell r="H270">
            <v>7.0000000000000007E-2</v>
          </cell>
          <cell r="I270">
            <v>7.0000000000000007E-2</v>
          </cell>
          <cell r="J270">
            <v>0</v>
          </cell>
          <cell r="K270">
            <v>7.0000000000000007E-2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F271">
            <v>7.0000000000000007E-2</v>
          </cell>
          <cell r="G271">
            <v>0</v>
          </cell>
          <cell r="H271">
            <v>7.0000000000000007E-2</v>
          </cell>
          <cell r="I271">
            <v>7.0000000000000007E-2</v>
          </cell>
          <cell r="J271">
            <v>0</v>
          </cell>
          <cell r="K271">
            <v>7.0000000000000007E-2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2</v>
          </cell>
          <cell r="Q271">
            <v>0</v>
          </cell>
          <cell r="R271">
            <v>0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F272">
            <v>0.15</v>
          </cell>
          <cell r="G272">
            <v>0</v>
          </cell>
          <cell r="H272">
            <v>0.15</v>
          </cell>
          <cell r="I272">
            <v>0.15</v>
          </cell>
          <cell r="J272">
            <v>0</v>
          </cell>
          <cell r="K272">
            <v>0.15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F273">
            <v>0.15</v>
          </cell>
          <cell r="G273">
            <v>0</v>
          </cell>
          <cell r="H273">
            <v>0.15</v>
          </cell>
          <cell r="I273">
            <v>0.15</v>
          </cell>
          <cell r="J273">
            <v>0</v>
          </cell>
          <cell r="K273">
            <v>0.15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F274">
            <v>0.15</v>
          </cell>
          <cell r="G274">
            <v>0</v>
          </cell>
          <cell r="H274">
            <v>0.15</v>
          </cell>
          <cell r="I274">
            <v>0.15</v>
          </cell>
          <cell r="J274">
            <v>0</v>
          </cell>
          <cell r="K274">
            <v>0.15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F275">
            <v>0.13</v>
          </cell>
          <cell r="G275">
            <v>0.17</v>
          </cell>
          <cell r="H275">
            <v>0.30000000000000004</v>
          </cell>
          <cell r="I275">
            <v>0.13</v>
          </cell>
          <cell r="J275">
            <v>0.17</v>
          </cell>
          <cell r="K275">
            <v>0.30000000000000004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F276">
            <v>0.13</v>
          </cell>
          <cell r="G276">
            <v>0.17</v>
          </cell>
          <cell r="H276">
            <v>0.30000000000000004</v>
          </cell>
          <cell r="I276">
            <v>0.13</v>
          </cell>
          <cell r="J276">
            <v>0.17</v>
          </cell>
          <cell r="K276">
            <v>0.30000000000000004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F277">
            <v>0.13</v>
          </cell>
          <cell r="G277">
            <v>0.17</v>
          </cell>
          <cell r="H277">
            <v>0.30000000000000004</v>
          </cell>
          <cell r="I277">
            <v>0.13</v>
          </cell>
          <cell r="J277">
            <v>0.17</v>
          </cell>
          <cell r="K277">
            <v>0.30000000000000004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F278">
            <v>0.15</v>
          </cell>
          <cell r="G278">
            <v>0.15</v>
          </cell>
          <cell r="H278">
            <v>0.3</v>
          </cell>
          <cell r="I278">
            <v>0.15</v>
          </cell>
          <cell r="J278">
            <v>0.15</v>
          </cell>
          <cell r="K278">
            <v>0.3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F279">
            <v>0.15</v>
          </cell>
          <cell r="G279">
            <v>0.15</v>
          </cell>
          <cell r="H279">
            <v>0.3</v>
          </cell>
          <cell r="I279">
            <v>0.15</v>
          </cell>
          <cell r="J279">
            <v>0.15</v>
          </cell>
          <cell r="K279">
            <v>0.3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F280">
            <v>0.15</v>
          </cell>
          <cell r="G280">
            <v>0.15</v>
          </cell>
          <cell r="H280">
            <v>0.3</v>
          </cell>
          <cell r="I280">
            <v>0.15</v>
          </cell>
          <cell r="J280">
            <v>0.15</v>
          </cell>
          <cell r="K280">
            <v>0.3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F281">
            <v>0.2</v>
          </cell>
          <cell r="G281">
            <v>0.25</v>
          </cell>
          <cell r="H281">
            <v>0.45</v>
          </cell>
          <cell r="I281">
            <v>0.2</v>
          </cell>
          <cell r="J281">
            <v>0.25</v>
          </cell>
          <cell r="K281">
            <v>0.45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F282">
            <v>0.2</v>
          </cell>
          <cell r="G282">
            <v>0.25</v>
          </cell>
          <cell r="H282">
            <v>0.45</v>
          </cell>
          <cell r="I282">
            <v>0.2</v>
          </cell>
          <cell r="J282">
            <v>0.25</v>
          </cell>
          <cell r="K282">
            <v>0.45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F283">
            <v>0.2</v>
          </cell>
          <cell r="G283">
            <v>0.25</v>
          </cell>
          <cell r="H283">
            <v>0.45</v>
          </cell>
          <cell r="I283">
            <v>0.2</v>
          </cell>
          <cell r="J283">
            <v>0.25</v>
          </cell>
          <cell r="K283">
            <v>0.45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F284">
            <v>0.25</v>
          </cell>
          <cell r="G284">
            <v>0.5</v>
          </cell>
          <cell r="H284">
            <v>0.75</v>
          </cell>
          <cell r="I284">
            <v>0.25</v>
          </cell>
          <cell r="J284">
            <v>0.5</v>
          </cell>
          <cell r="K284">
            <v>0.75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F285">
            <v>0.3</v>
          </cell>
          <cell r="G285">
            <v>0.6</v>
          </cell>
          <cell r="H285">
            <v>0.89999999999999991</v>
          </cell>
          <cell r="I285">
            <v>0.3</v>
          </cell>
          <cell r="J285">
            <v>0.6</v>
          </cell>
          <cell r="K285">
            <v>0.89999999999999991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F286">
            <v>0.35</v>
          </cell>
          <cell r="G286">
            <v>0.85</v>
          </cell>
          <cell r="H286">
            <v>1.2</v>
          </cell>
          <cell r="I286">
            <v>0.35</v>
          </cell>
          <cell r="J286">
            <v>0.85</v>
          </cell>
          <cell r="K286">
            <v>1.2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3</v>
          </cell>
        </row>
        <row r="287">
          <cell r="A287" t="str">
            <v>80S</v>
          </cell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F287">
            <v>0.41</v>
          </cell>
          <cell r="G287">
            <v>0.93</v>
          </cell>
          <cell r="H287">
            <v>1.34</v>
          </cell>
          <cell r="I287">
            <v>0.41</v>
          </cell>
          <cell r="J287">
            <v>0.93</v>
          </cell>
          <cell r="K287">
            <v>1.34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F288">
            <v>0.51</v>
          </cell>
          <cell r="G288">
            <v>1.59</v>
          </cell>
          <cell r="H288">
            <v>2.1</v>
          </cell>
          <cell r="I288">
            <v>0.51</v>
          </cell>
          <cell r="J288">
            <v>1.59</v>
          </cell>
          <cell r="K288">
            <v>2.1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F289">
            <v>0.61</v>
          </cell>
          <cell r="G289">
            <v>2.69</v>
          </cell>
          <cell r="H289">
            <v>3.3</v>
          </cell>
          <cell r="I289">
            <v>0.61</v>
          </cell>
          <cell r="J289">
            <v>2.69</v>
          </cell>
          <cell r="K289">
            <v>3.3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F290">
            <v>0.81</v>
          </cell>
          <cell r="G290">
            <v>4.58</v>
          </cell>
          <cell r="H290">
            <v>5.3900000000000006</v>
          </cell>
          <cell r="I290">
            <v>0.81</v>
          </cell>
          <cell r="J290">
            <v>4.58</v>
          </cell>
          <cell r="K290">
            <v>5.3900000000000006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F291">
            <v>1.01</v>
          </cell>
          <cell r="G291">
            <v>5.74</v>
          </cell>
          <cell r="H291">
            <v>6.75</v>
          </cell>
          <cell r="I291">
            <v>1.01</v>
          </cell>
          <cell r="J291">
            <v>5.74</v>
          </cell>
          <cell r="K291">
            <v>6.75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F292">
            <v>1.22</v>
          </cell>
          <cell r="G292">
            <v>6.73</v>
          </cell>
          <cell r="H292">
            <v>7.95</v>
          </cell>
          <cell r="I292">
            <v>1.22</v>
          </cell>
          <cell r="J292">
            <v>6.73</v>
          </cell>
          <cell r="K292">
            <v>7.95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F293">
            <v>0.81</v>
          </cell>
          <cell r="G293">
            <v>6.09</v>
          </cell>
          <cell r="H293">
            <v>6.9</v>
          </cell>
          <cell r="I293">
            <v>0.81</v>
          </cell>
          <cell r="J293">
            <v>6.09</v>
          </cell>
          <cell r="K293">
            <v>6.9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F294">
            <v>1.01</v>
          </cell>
          <cell r="G294">
            <v>11.44</v>
          </cell>
          <cell r="H294">
            <v>12.45</v>
          </cell>
          <cell r="I294">
            <v>1.01</v>
          </cell>
          <cell r="J294">
            <v>11.44</v>
          </cell>
          <cell r="K294">
            <v>12.45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F295">
            <v>1.22</v>
          </cell>
          <cell r="G295">
            <v>15.28</v>
          </cell>
          <cell r="H295">
            <v>16.5</v>
          </cell>
          <cell r="I295">
            <v>1.22</v>
          </cell>
          <cell r="J295">
            <v>15.28</v>
          </cell>
          <cell r="K295">
            <v>16.5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F296">
            <v>1.42</v>
          </cell>
          <cell r="G296">
            <v>21.07</v>
          </cell>
          <cell r="H296">
            <v>22.490000000000002</v>
          </cell>
          <cell r="I296">
            <v>1.42</v>
          </cell>
          <cell r="J296">
            <v>21.07</v>
          </cell>
          <cell r="K296">
            <v>22.490000000000002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F297">
            <v>1.62</v>
          </cell>
          <cell r="G297">
            <v>28.38</v>
          </cell>
          <cell r="H297">
            <v>30</v>
          </cell>
          <cell r="I297">
            <v>1.62</v>
          </cell>
          <cell r="J297">
            <v>28.38</v>
          </cell>
          <cell r="K297">
            <v>30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F298">
            <v>1.82</v>
          </cell>
          <cell r="G298">
            <v>37.17</v>
          </cell>
          <cell r="H298">
            <v>38.99</v>
          </cell>
          <cell r="I298">
            <v>1.82</v>
          </cell>
          <cell r="J298">
            <v>37.17</v>
          </cell>
          <cell r="K298">
            <v>38.99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F299">
            <v>2.0299999999999998</v>
          </cell>
          <cell r="G299">
            <v>45.97</v>
          </cell>
          <cell r="H299">
            <v>48</v>
          </cell>
          <cell r="I299">
            <v>2.0299999999999998</v>
          </cell>
          <cell r="J299">
            <v>45.97</v>
          </cell>
          <cell r="K299">
            <v>48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F300">
            <v>2.23</v>
          </cell>
          <cell r="G300">
            <v>65.27</v>
          </cell>
          <cell r="H300">
            <v>67.5</v>
          </cell>
          <cell r="I300">
            <v>2.23</v>
          </cell>
          <cell r="J300">
            <v>65.27</v>
          </cell>
          <cell r="K300">
            <v>67.5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F301">
            <v>2.4300000000000002</v>
          </cell>
          <cell r="G301">
            <v>75.56</v>
          </cell>
          <cell r="H301">
            <v>77.990000000000009</v>
          </cell>
          <cell r="I301">
            <v>2.4300000000000002</v>
          </cell>
          <cell r="J301">
            <v>75.56</v>
          </cell>
          <cell r="K301">
            <v>77.990000000000009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F302">
            <v>0.41</v>
          </cell>
          <cell r="G302">
            <v>1.84</v>
          </cell>
          <cell r="H302">
            <v>2.25</v>
          </cell>
          <cell r="I302">
            <v>0.41</v>
          </cell>
          <cell r="J302">
            <v>1.84</v>
          </cell>
          <cell r="K302">
            <v>2.25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F303">
            <v>0.51</v>
          </cell>
          <cell r="G303">
            <v>2.94</v>
          </cell>
          <cell r="H303">
            <v>3.45</v>
          </cell>
          <cell r="I303">
            <v>0.51</v>
          </cell>
          <cell r="J303">
            <v>2.94</v>
          </cell>
          <cell r="K303">
            <v>3.45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F304">
            <v>0.61</v>
          </cell>
          <cell r="G304">
            <v>4.1900000000000004</v>
          </cell>
          <cell r="H304">
            <v>4.8000000000000007</v>
          </cell>
          <cell r="I304">
            <v>0.61</v>
          </cell>
          <cell r="J304">
            <v>4.1900000000000004</v>
          </cell>
          <cell r="K304">
            <v>4.8000000000000007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F305">
            <v>0.81</v>
          </cell>
          <cell r="G305">
            <v>9.23</v>
          </cell>
          <cell r="H305">
            <v>10.040000000000001</v>
          </cell>
          <cell r="I305">
            <v>0.81</v>
          </cell>
          <cell r="J305">
            <v>9.23</v>
          </cell>
          <cell r="K305">
            <v>10.040000000000001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F306">
            <v>1.01</v>
          </cell>
          <cell r="G306">
            <v>12.49</v>
          </cell>
          <cell r="H306">
            <v>13.5</v>
          </cell>
          <cell r="I306">
            <v>1.01</v>
          </cell>
          <cell r="J306">
            <v>12.49</v>
          </cell>
          <cell r="K306">
            <v>13.5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F307">
            <v>1.22</v>
          </cell>
          <cell r="G307">
            <v>21.27</v>
          </cell>
          <cell r="H307">
            <v>22.49</v>
          </cell>
          <cell r="I307">
            <v>1.22</v>
          </cell>
          <cell r="J307">
            <v>21.27</v>
          </cell>
          <cell r="K307">
            <v>22.49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F308">
            <v>1.42</v>
          </cell>
          <cell r="G308">
            <v>25.58</v>
          </cell>
          <cell r="H308">
            <v>27</v>
          </cell>
          <cell r="I308">
            <v>1.42</v>
          </cell>
          <cell r="J308">
            <v>25.58</v>
          </cell>
          <cell r="K308">
            <v>27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F309">
            <v>1.62</v>
          </cell>
          <cell r="G309">
            <v>35.880000000000003</v>
          </cell>
          <cell r="H309">
            <v>37.5</v>
          </cell>
          <cell r="I309">
            <v>1.62</v>
          </cell>
          <cell r="J309">
            <v>35.880000000000003</v>
          </cell>
          <cell r="K309">
            <v>37.5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F310">
            <v>1.82</v>
          </cell>
          <cell r="G310">
            <v>47.68</v>
          </cell>
          <cell r="H310">
            <v>49.5</v>
          </cell>
          <cell r="I310">
            <v>1.82</v>
          </cell>
          <cell r="J310">
            <v>47.68</v>
          </cell>
          <cell r="K310">
            <v>49.5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F311">
            <v>2.0299999999999998</v>
          </cell>
          <cell r="G311">
            <v>62.47</v>
          </cell>
          <cell r="H311">
            <v>64.5</v>
          </cell>
          <cell r="I311">
            <v>2.0299999999999998</v>
          </cell>
          <cell r="J311">
            <v>62.47</v>
          </cell>
          <cell r="K311">
            <v>64.5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F312">
            <v>2.23</v>
          </cell>
          <cell r="G312">
            <v>84.76</v>
          </cell>
          <cell r="H312">
            <v>86.990000000000009</v>
          </cell>
          <cell r="I312">
            <v>2.23</v>
          </cell>
          <cell r="J312">
            <v>84.76</v>
          </cell>
          <cell r="K312">
            <v>86.990000000000009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F313">
            <v>2.4300000000000002</v>
          </cell>
          <cell r="G313">
            <v>98.07</v>
          </cell>
          <cell r="H313">
            <v>100.5</v>
          </cell>
          <cell r="I313">
            <v>2.4300000000000002</v>
          </cell>
          <cell r="J313">
            <v>98.07</v>
          </cell>
          <cell r="K313">
            <v>100.5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8</v>
          </cell>
          <cell r="Q313">
            <v>0</v>
          </cell>
          <cell r="R313">
            <v>0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F314">
            <v>0.81</v>
          </cell>
          <cell r="G314">
            <v>10.130000000000001</v>
          </cell>
          <cell r="H314">
            <v>10.940000000000001</v>
          </cell>
          <cell r="I314">
            <v>0.81</v>
          </cell>
          <cell r="J314">
            <v>10.130000000000001</v>
          </cell>
          <cell r="K314">
            <v>10.940000000000001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F315">
            <v>1.01</v>
          </cell>
          <cell r="G315">
            <v>18.48</v>
          </cell>
          <cell r="H315">
            <v>19.490000000000002</v>
          </cell>
          <cell r="I315">
            <v>1.01</v>
          </cell>
          <cell r="J315">
            <v>18.48</v>
          </cell>
          <cell r="K315">
            <v>19.490000000000002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F316">
            <v>1.22</v>
          </cell>
          <cell r="G316">
            <v>25.78</v>
          </cell>
          <cell r="H316">
            <v>27</v>
          </cell>
          <cell r="I316">
            <v>1.22</v>
          </cell>
          <cell r="J316">
            <v>25.78</v>
          </cell>
          <cell r="K316">
            <v>27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F317">
            <v>1.42</v>
          </cell>
          <cell r="G317">
            <v>31.58</v>
          </cell>
          <cell r="H317">
            <v>33</v>
          </cell>
          <cell r="I317">
            <v>1.42</v>
          </cell>
          <cell r="J317">
            <v>31.58</v>
          </cell>
          <cell r="K317">
            <v>33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F318">
            <v>1.62</v>
          </cell>
          <cell r="G318">
            <v>44.87</v>
          </cell>
          <cell r="H318">
            <v>46.489999999999995</v>
          </cell>
          <cell r="I318">
            <v>1.62</v>
          </cell>
          <cell r="J318">
            <v>44.87</v>
          </cell>
          <cell r="K318">
            <v>46.489999999999995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F319">
            <v>1.82</v>
          </cell>
          <cell r="G319">
            <v>59.68</v>
          </cell>
          <cell r="H319">
            <v>61.5</v>
          </cell>
          <cell r="I319">
            <v>1.82</v>
          </cell>
          <cell r="J319">
            <v>59.68</v>
          </cell>
          <cell r="K319">
            <v>61.5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F320">
            <v>2.0299999999999998</v>
          </cell>
          <cell r="G320">
            <v>78.959999999999994</v>
          </cell>
          <cell r="H320">
            <v>80.989999999999995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F321">
            <v>2.23</v>
          </cell>
          <cell r="G321">
            <v>108.77</v>
          </cell>
          <cell r="H321">
            <v>111</v>
          </cell>
          <cell r="I321">
            <v>2.23</v>
          </cell>
          <cell r="J321">
            <v>108.77</v>
          </cell>
          <cell r="K321">
            <v>111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F322">
            <v>2.4300000000000002</v>
          </cell>
          <cell r="G322">
            <v>126.57</v>
          </cell>
          <cell r="H322">
            <v>129</v>
          </cell>
          <cell r="I322">
            <v>2.4300000000000002</v>
          </cell>
          <cell r="J322">
            <v>126.57</v>
          </cell>
          <cell r="K322">
            <v>129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F323">
            <v>7.0000000000000007E-2</v>
          </cell>
          <cell r="G323">
            <v>0.08</v>
          </cell>
          <cell r="H323">
            <v>0.15000000000000002</v>
          </cell>
          <cell r="I323">
            <v>7.0000000000000007E-2</v>
          </cell>
          <cell r="J323">
            <v>0.08</v>
          </cell>
          <cell r="K323">
            <v>0.15000000000000002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F324">
            <v>7.0000000000000007E-2</v>
          </cell>
          <cell r="G324">
            <v>0.08</v>
          </cell>
          <cell r="H324">
            <v>0.15000000000000002</v>
          </cell>
          <cell r="I324">
            <v>7.0000000000000007E-2</v>
          </cell>
          <cell r="J324">
            <v>0.08</v>
          </cell>
          <cell r="K324">
            <v>0.15000000000000002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F325">
            <v>7.0000000000000007E-2</v>
          </cell>
          <cell r="G325">
            <v>0.08</v>
          </cell>
          <cell r="H325">
            <v>0.15000000000000002</v>
          </cell>
          <cell r="I325">
            <v>7.0000000000000007E-2</v>
          </cell>
          <cell r="J325">
            <v>0.08</v>
          </cell>
          <cell r="K325">
            <v>0.15000000000000002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F326">
            <v>0.08</v>
          </cell>
          <cell r="G326">
            <v>7.0000000000000007E-2</v>
          </cell>
          <cell r="H326">
            <v>0.15000000000000002</v>
          </cell>
          <cell r="I326">
            <v>0.08</v>
          </cell>
          <cell r="J326">
            <v>7.0000000000000007E-2</v>
          </cell>
          <cell r="K326">
            <v>0.15000000000000002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F327">
            <v>0.08</v>
          </cell>
          <cell r="G327">
            <v>7.0000000000000007E-2</v>
          </cell>
          <cell r="H327">
            <v>0.15000000000000002</v>
          </cell>
          <cell r="I327">
            <v>0.08</v>
          </cell>
          <cell r="J327">
            <v>7.0000000000000007E-2</v>
          </cell>
          <cell r="K327">
            <v>0.15000000000000002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F328">
            <v>0.08</v>
          </cell>
          <cell r="G328">
            <v>7.0000000000000007E-2</v>
          </cell>
          <cell r="H328">
            <v>0.15000000000000002</v>
          </cell>
          <cell r="I328">
            <v>0.08</v>
          </cell>
          <cell r="J328">
            <v>7.0000000000000007E-2</v>
          </cell>
          <cell r="K328">
            <v>0.15000000000000002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F329">
            <v>0.1</v>
          </cell>
          <cell r="G329">
            <v>0.35</v>
          </cell>
          <cell r="H329">
            <v>0.44999999999999996</v>
          </cell>
          <cell r="I329">
            <v>0.1</v>
          </cell>
          <cell r="J329">
            <v>0.35</v>
          </cell>
          <cell r="K329">
            <v>0.44999999999999996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F330">
            <v>0.1</v>
          </cell>
          <cell r="G330">
            <v>0.35</v>
          </cell>
          <cell r="H330">
            <v>0.44999999999999996</v>
          </cell>
          <cell r="I330">
            <v>0.1</v>
          </cell>
          <cell r="J330">
            <v>0.35</v>
          </cell>
          <cell r="K330">
            <v>0.44999999999999996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F331">
            <v>0.1</v>
          </cell>
          <cell r="G331">
            <v>0.35</v>
          </cell>
          <cell r="H331">
            <v>0.44999999999999996</v>
          </cell>
          <cell r="I331">
            <v>0.1</v>
          </cell>
          <cell r="J331">
            <v>0.35</v>
          </cell>
          <cell r="K331">
            <v>0.44999999999999996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F332">
            <v>0.13</v>
          </cell>
          <cell r="G332">
            <v>0.32</v>
          </cell>
          <cell r="H332">
            <v>0.45</v>
          </cell>
          <cell r="I332">
            <v>0.13</v>
          </cell>
          <cell r="J332">
            <v>0.32</v>
          </cell>
          <cell r="K332">
            <v>0.45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F333">
            <v>0.13</v>
          </cell>
          <cell r="G333">
            <v>0.32</v>
          </cell>
          <cell r="H333">
            <v>0.45</v>
          </cell>
          <cell r="I333">
            <v>0.13</v>
          </cell>
          <cell r="J333">
            <v>0.32</v>
          </cell>
          <cell r="K333">
            <v>0.45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F334">
            <v>0.13</v>
          </cell>
          <cell r="G334">
            <v>0.32</v>
          </cell>
          <cell r="H334">
            <v>0.45</v>
          </cell>
          <cell r="I334">
            <v>0.13</v>
          </cell>
          <cell r="J334">
            <v>0.32</v>
          </cell>
          <cell r="K334">
            <v>0.45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F335">
            <v>0.15</v>
          </cell>
          <cell r="G335">
            <v>0.45</v>
          </cell>
          <cell r="H335">
            <v>0.6</v>
          </cell>
          <cell r="I335">
            <v>0.15</v>
          </cell>
          <cell r="J335">
            <v>0.45</v>
          </cell>
          <cell r="K335">
            <v>0.6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F336">
            <v>0.15</v>
          </cell>
          <cell r="G336">
            <v>0.45</v>
          </cell>
          <cell r="H336">
            <v>0.6</v>
          </cell>
          <cell r="I336">
            <v>0.15</v>
          </cell>
          <cell r="J336">
            <v>0.45</v>
          </cell>
          <cell r="K336">
            <v>0.6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F337">
            <v>0.15</v>
          </cell>
          <cell r="G337">
            <v>0.45</v>
          </cell>
          <cell r="H337">
            <v>0.6</v>
          </cell>
          <cell r="I337">
            <v>0.15</v>
          </cell>
          <cell r="J337">
            <v>0.45</v>
          </cell>
          <cell r="K337">
            <v>0.6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F338">
            <v>0.2</v>
          </cell>
          <cell r="G338">
            <v>0.7</v>
          </cell>
          <cell r="H338">
            <v>0.89999999999999991</v>
          </cell>
          <cell r="I338">
            <v>0.2</v>
          </cell>
          <cell r="J338">
            <v>0.7</v>
          </cell>
          <cell r="K338">
            <v>0.89999999999999991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F339">
            <v>0.2</v>
          </cell>
          <cell r="G339">
            <v>0.7</v>
          </cell>
          <cell r="H339">
            <v>0.89999999999999991</v>
          </cell>
          <cell r="I339">
            <v>0.2</v>
          </cell>
          <cell r="J339">
            <v>0.7</v>
          </cell>
          <cell r="K339">
            <v>0.89999999999999991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F340">
            <v>0.2</v>
          </cell>
          <cell r="G340">
            <v>0.7</v>
          </cell>
          <cell r="H340">
            <v>0.89999999999999991</v>
          </cell>
          <cell r="I340">
            <v>0.2</v>
          </cell>
          <cell r="J340">
            <v>0.7</v>
          </cell>
          <cell r="K340">
            <v>0.89999999999999991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F341">
            <v>0.25</v>
          </cell>
          <cell r="G341">
            <v>0.8</v>
          </cell>
          <cell r="H341">
            <v>1.05</v>
          </cell>
          <cell r="I341">
            <v>0.25</v>
          </cell>
          <cell r="J341">
            <v>0.8</v>
          </cell>
          <cell r="K341">
            <v>1.05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F342">
            <v>0.3</v>
          </cell>
          <cell r="G342">
            <v>1.5</v>
          </cell>
          <cell r="H342">
            <v>1.8</v>
          </cell>
          <cell r="I342">
            <v>0.3</v>
          </cell>
          <cell r="J342">
            <v>1.5</v>
          </cell>
          <cell r="K342">
            <v>1.8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F343">
            <v>0.41</v>
          </cell>
          <cell r="G343">
            <v>2.59</v>
          </cell>
          <cell r="H343">
            <v>3</v>
          </cell>
          <cell r="I343">
            <v>0.41</v>
          </cell>
          <cell r="J343">
            <v>2.59</v>
          </cell>
          <cell r="K343">
            <v>3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4.29</v>
          </cell>
          <cell r="H344">
            <v>4.8</v>
          </cell>
          <cell r="I344">
            <v>0.51</v>
          </cell>
          <cell r="J344">
            <v>4.29</v>
          </cell>
          <cell r="K344">
            <v>4.8</v>
          </cell>
          <cell r="L344">
            <v>4</v>
          </cell>
          <cell r="M344">
            <v>0</v>
          </cell>
          <cell r="N344">
            <v>0</v>
          </cell>
          <cell r="O344">
            <v>160</v>
          </cell>
          <cell r="P344">
            <v>4</v>
          </cell>
          <cell r="Q344">
            <v>0</v>
          </cell>
          <cell r="R344">
            <v>7.2784507436844332E-312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F345">
            <v>0.61</v>
          </cell>
          <cell r="G345">
            <v>7.04</v>
          </cell>
          <cell r="H345">
            <v>7.65</v>
          </cell>
          <cell r="I345">
            <v>0.61</v>
          </cell>
          <cell r="J345">
            <v>7.04</v>
          </cell>
          <cell r="K345">
            <v>7.65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F346">
            <v>0.81</v>
          </cell>
          <cell r="G346">
            <v>11.19</v>
          </cell>
          <cell r="H346">
            <v>12</v>
          </cell>
          <cell r="I346">
            <v>0.81</v>
          </cell>
          <cell r="J346">
            <v>11.19</v>
          </cell>
          <cell r="K346">
            <v>12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F347">
            <v>1.01</v>
          </cell>
          <cell r="G347">
            <v>21.48</v>
          </cell>
          <cell r="H347">
            <v>22.490000000000002</v>
          </cell>
          <cell r="I347">
            <v>1.01</v>
          </cell>
          <cell r="J347">
            <v>21.48</v>
          </cell>
          <cell r="K347">
            <v>22.490000000000002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F348">
            <v>1.22</v>
          </cell>
          <cell r="G348">
            <v>31.78</v>
          </cell>
          <cell r="H348">
            <v>33</v>
          </cell>
          <cell r="I348">
            <v>1.22</v>
          </cell>
          <cell r="J348">
            <v>31.78</v>
          </cell>
          <cell r="K348">
            <v>33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F349">
            <v>1.42</v>
          </cell>
          <cell r="G349">
            <v>39.07</v>
          </cell>
          <cell r="H349">
            <v>40.49</v>
          </cell>
          <cell r="I349">
            <v>1.42</v>
          </cell>
          <cell r="J349">
            <v>39.07</v>
          </cell>
          <cell r="K349">
            <v>40.49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6</v>
          </cell>
        </row>
        <row r="350">
          <cell r="A350">
            <v>160</v>
          </cell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F350">
            <v>1.62</v>
          </cell>
          <cell r="G350">
            <v>53.88</v>
          </cell>
          <cell r="H350">
            <v>55.5</v>
          </cell>
          <cell r="I350">
            <v>1.62</v>
          </cell>
          <cell r="J350">
            <v>53.88</v>
          </cell>
          <cell r="K350">
            <v>55.5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F351">
            <v>1.82</v>
          </cell>
          <cell r="G351">
            <v>71.680000000000007</v>
          </cell>
          <cell r="H351">
            <v>73.5</v>
          </cell>
          <cell r="I351">
            <v>1.82</v>
          </cell>
          <cell r="J351">
            <v>71.680000000000007</v>
          </cell>
          <cell r="K351">
            <v>73.5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F352">
            <v>2.0299999999999998</v>
          </cell>
          <cell r="G352">
            <v>93.97</v>
          </cell>
          <cell r="H352">
            <v>96</v>
          </cell>
          <cell r="I352">
            <v>2.0299999999999998</v>
          </cell>
          <cell r="J352">
            <v>93.97</v>
          </cell>
          <cell r="K352">
            <v>96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F353">
            <v>2.23</v>
          </cell>
          <cell r="G353">
            <v>132.77000000000001</v>
          </cell>
          <cell r="H353">
            <v>135</v>
          </cell>
          <cell r="I353">
            <v>2.23</v>
          </cell>
          <cell r="J353">
            <v>132.77000000000001</v>
          </cell>
          <cell r="K353">
            <v>135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F354">
            <v>2.4300000000000002</v>
          </cell>
          <cell r="G354">
            <v>162.56</v>
          </cell>
          <cell r="H354">
            <v>164.99</v>
          </cell>
          <cell r="I354">
            <v>2.4300000000000002</v>
          </cell>
          <cell r="J354">
            <v>162.56</v>
          </cell>
          <cell r="K354">
            <v>164.99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F355">
            <v>7.0000000000000007E-2</v>
          </cell>
          <cell r="G355">
            <v>7.0000000000000007E-2</v>
          </cell>
          <cell r="H355">
            <v>2</v>
          </cell>
          <cell r="I355">
            <v>7.0000000000000007E-2</v>
          </cell>
          <cell r="J355">
            <v>0</v>
          </cell>
          <cell r="K355">
            <v>7.0000000000000007E-2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F356">
            <v>7.0000000000000007E-2</v>
          </cell>
          <cell r="G356">
            <v>7.0000000000000007E-2</v>
          </cell>
          <cell r="H356">
            <v>2</v>
          </cell>
          <cell r="I356">
            <v>7.0000000000000007E-2</v>
          </cell>
          <cell r="J356">
            <v>0</v>
          </cell>
          <cell r="K356">
            <v>7.0000000000000007E-2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F357">
            <v>7.0000000000000007E-2</v>
          </cell>
          <cell r="G357">
            <v>7.0000000000000007E-2</v>
          </cell>
          <cell r="H357">
            <v>2</v>
          </cell>
          <cell r="I357">
            <v>7.0000000000000007E-2</v>
          </cell>
          <cell r="J357">
            <v>0</v>
          </cell>
          <cell r="K357">
            <v>7.0000000000000007E-2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F358">
            <v>7.0000000000000007E-2</v>
          </cell>
          <cell r="G358">
            <v>7.0000000000000007E-2</v>
          </cell>
          <cell r="H358">
            <v>2</v>
          </cell>
          <cell r="I358">
            <v>7.0000000000000007E-2</v>
          </cell>
          <cell r="J358">
            <v>0</v>
          </cell>
          <cell r="K358">
            <v>7.0000000000000007E-2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F359">
            <v>7.0000000000000007E-2</v>
          </cell>
          <cell r="G359">
            <v>7.0000000000000007E-2</v>
          </cell>
          <cell r="H359">
            <v>2</v>
          </cell>
          <cell r="I359">
            <v>7.0000000000000007E-2</v>
          </cell>
          <cell r="J359">
            <v>0</v>
          </cell>
          <cell r="K359">
            <v>7.0000000000000007E-2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F360">
            <v>7.0000000000000007E-2</v>
          </cell>
          <cell r="G360">
            <v>7.0000000000000007E-2</v>
          </cell>
          <cell r="H360">
            <v>2</v>
          </cell>
          <cell r="I360">
            <v>7.0000000000000007E-2</v>
          </cell>
          <cell r="J360">
            <v>0</v>
          </cell>
          <cell r="K360">
            <v>7.0000000000000007E-2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F361">
            <v>7.0000000000000007E-2</v>
          </cell>
          <cell r="G361">
            <v>0</v>
          </cell>
          <cell r="H361">
            <v>7.0000000000000007E-2</v>
          </cell>
          <cell r="I361">
            <v>7.0000000000000007E-2</v>
          </cell>
          <cell r="J361">
            <v>0</v>
          </cell>
          <cell r="K361">
            <v>7.0000000000000007E-2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F362">
            <v>7.0000000000000007E-2</v>
          </cell>
          <cell r="G362">
            <v>0</v>
          </cell>
          <cell r="H362">
            <v>7.0000000000000007E-2</v>
          </cell>
          <cell r="I362">
            <v>7.0000000000000007E-2</v>
          </cell>
          <cell r="J362">
            <v>0</v>
          </cell>
          <cell r="K362">
            <v>7.0000000000000007E-2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F363">
            <v>7.0000000000000007E-2</v>
          </cell>
          <cell r="G363">
            <v>0</v>
          </cell>
          <cell r="H363">
            <v>7.0000000000000007E-2</v>
          </cell>
          <cell r="I363">
            <v>7.0000000000000007E-2</v>
          </cell>
          <cell r="J363">
            <v>0</v>
          </cell>
          <cell r="K363">
            <v>7.0000000000000007E-2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F364">
            <v>7.0000000000000007E-2</v>
          </cell>
          <cell r="G364">
            <v>0</v>
          </cell>
          <cell r="H364">
            <v>7.0000000000000007E-2</v>
          </cell>
          <cell r="I364">
            <v>7.0000000000000007E-2</v>
          </cell>
          <cell r="J364">
            <v>0</v>
          </cell>
          <cell r="K364">
            <v>7.0000000000000007E-2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F365">
            <v>7.0000000000000007E-2</v>
          </cell>
          <cell r="G365">
            <v>0</v>
          </cell>
          <cell r="H365">
            <v>7.0000000000000007E-2</v>
          </cell>
          <cell r="I365">
            <v>7.0000000000000007E-2</v>
          </cell>
          <cell r="J365">
            <v>0</v>
          </cell>
          <cell r="K365">
            <v>7.0000000000000007E-2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F366">
            <v>7.0000000000000007E-2</v>
          </cell>
          <cell r="G366">
            <v>0</v>
          </cell>
          <cell r="H366">
            <v>7.0000000000000007E-2</v>
          </cell>
          <cell r="I366">
            <v>7.0000000000000007E-2</v>
          </cell>
          <cell r="J366">
            <v>0</v>
          </cell>
          <cell r="K366">
            <v>7.0000000000000007E-2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F367">
            <v>7.0000000000000007E-2</v>
          </cell>
          <cell r="G367">
            <v>0</v>
          </cell>
          <cell r="H367">
            <v>7.0000000000000007E-2</v>
          </cell>
          <cell r="I367">
            <v>7.0000000000000007E-2</v>
          </cell>
          <cell r="J367">
            <v>0</v>
          </cell>
          <cell r="K367">
            <v>7.0000000000000007E-2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F368">
            <v>7.0000000000000007E-2</v>
          </cell>
          <cell r="G368">
            <v>0</v>
          </cell>
          <cell r="H368">
            <v>7.0000000000000007E-2</v>
          </cell>
          <cell r="I368">
            <v>7.0000000000000007E-2</v>
          </cell>
          <cell r="J368">
            <v>0</v>
          </cell>
          <cell r="K368">
            <v>7.0000000000000007E-2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F369">
            <v>7.0000000000000007E-2</v>
          </cell>
          <cell r="G369">
            <v>0</v>
          </cell>
          <cell r="H369">
            <v>7.0000000000000007E-2</v>
          </cell>
          <cell r="I369">
            <v>7.0000000000000007E-2</v>
          </cell>
          <cell r="J369">
            <v>0</v>
          </cell>
          <cell r="K369">
            <v>7.0000000000000007E-2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F370">
            <v>0.12</v>
          </cell>
          <cell r="G370">
            <v>0</v>
          </cell>
          <cell r="H370">
            <v>0.12</v>
          </cell>
          <cell r="I370">
            <v>0.12</v>
          </cell>
          <cell r="J370">
            <v>0</v>
          </cell>
          <cell r="K370">
            <v>0.12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0.12</v>
          </cell>
          <cell r="G371">
            <v>0</v>
          </cell>
          <cell r="H371">
            <v>0.12</v>
          </cell>
          <cell r="I371">
            <v>0.12</v>
          </cell>
          <cell r="J371">
            <v>0</v>
          </cell>
          <cell r="K371">
            <v>0.12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0.12</v>
          </cell>
          <cell r="G372">
            <v>0</v>
          </cell>
          <cell r="H372">
            <v>0.12</v>
          </cell>
          <cell r="I372">
            <v>0.12</v>
          </cell>
          <cell r="J372">
            <v>0</v>
          </cell>
          <cell r="K372">
            <v>0.12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F373">
            <v>0.15</v>
          </cell>
          <cell r="G373">
            <v>0.15</v>
          </cell>
          <cell r="H373">
            <v>2</v>
          </cell>
          <cell r="I373">
            <v>0.15</v>
          </cell>
          <cell r="J373">
            <v>0</v>
          </cell>
          <cell r="K373">
            <v>0.15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F374">
            <v>0.15</v>
          </cell>
          <cell r="G374">
            <v>0.15</v>
          </cell>
          <cell r="H374">
            <v>2</v>
          </cell>
          <cell r="I374">
            <v>0.15</v>
          </cell>
          <cell r="J374">
            <v>0</v>
          </cell>
          <cell r="K374">
            <v>0.15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F375">
            <v>0.15</v>
          </cell>
          <cell r="G375">
            <v>0.15</v>
          </cell>
          <cell r="H375">
            <v>2</v>
          </cell>
          <cell r="I375">
            <v>0.15</v>
          </cell>
          <cell r="J375">
            <v>0</v>
          </cell>
          <cell r="K375">
            <v>0.15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F376">
            <v>0.15</v>
          </cell>
          <cell r="G376">
            <v>0</v>
          </cell>
          <cell r="H376">
            <v>0.15</v>
          </cell>
          <cell r="I376">
            <v>0.15</v>
          </cell>
          <cell r="J376">
            <v>0</v>
          </cell>
          <cell r="K376">
            <v>0.15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F377">
            <v>0.15</v>
          </cell>
          <cell r="G377">
            <v>0</v>
          </cell>
          <cell r="H377">
            <v>0.15</v>
          </cell>
          <cell r="I377">
            <v>0.15</v>
          </cell>
          <cell r="J377">
            <v>0</v>
          </cell>
          <cell r="K377">
            <v>0.15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F378">
            <v>0.15</v>
          </cell>
          <cell r="G378">
            <v>0</v>
          </cell>
          <cell r="H378">
            <v>0.15</v>
          </cell>
          <cell r="I378">
            <v>0.15</v>
          </cell>
          <cell r="J378">
            <v>0</v>
          </cell>
          <cell r="K378">
            <v>0.15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F379">
            <v>0.3</v>
          </cell>
          <cell r="G379">
            <v>0</v>
          </cell>
          <cell r="H379">
            <v>0.3</v>
          </cell>
          <cell r="I379">
            <v>0.3</v>
          </cell>
          <cell r="J379">
            <v>0</v>
          </cell>
          <cell r="K379">
            <v>0.3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F380">
            <v>0.3</v>
          </cell>
          <cell r="G380">
            <v>0</v>
          </cell>
          <cell r="H380">
            <v>0.3</v>
          </cell>
          <cell r="I380">
            <v>0.3</v>
          </cell>
          <cell r="J380">
            <v>0</v>
          </cell>
          <cell r="K380">
            <v>0.3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F381">
            <v>0.3</v>
          </cell>
          <cell r="G381">
            <v>0</v>
          </cell>
          <cell r="H381">
            <v>0.3</v>
          </cell>
          <cell r="I381">
            <v>0.3</v>
          </cell>
          <cell r="J381">
            <v>0</v>
          </cell>
          <cell r="K381">
            <v>0.3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0.25</v>
          </cell>
          <cell r="G382">
            <v>0.2</v>
          </cell>
          <cell r="H382">
            <v>0.45</v>
          </cell>
          <cell r="I382">
            <v>0.25</v>
          </cell>
          <cell r="J382">
            <v>0.2</v>
          </cell>
          <cell r="K382">
            <v>0.45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0.3</v>
          </cell>
          <cell r="G383">
            <v>0.3</v>
          </cell>
          <cell r="H383">
            <v>0.6</v>
          </cell>
          <cell r="I383">
            <v>0.3</v>
          </cell>
          <cell r="J383">
            <v>0.3</v>
          </cell>
          <cell r="K383">
            <v>0.6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F384">
            <v>0.35</v>
          </cell>
          <cell r="G384">
            <v>0.4</v>
          </cell>
          <cell r="H384">
            <v>0.75</v>
          </cell>
          <cell r="I384">
            <v>0.35</v>
          </cell>
          <cell r="J384">
            <v>0.4</v>
          </cell>
          <cell r="K384">
            <v>0.75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F385">
            <v>0.41</v>
          </cell>
          <cell r="G385">
            <v>0.49</v>
          </cell>
          <cell r="H385">
            <v>0.89999999999999991</v>
          </cell>
          <cell r="I385">
            <v>0.41</v>
          </cell>
          <cell r="J385">
            <v>0.49</v>
          </cell>
          <cell r="K385">
            <v>0.89999999999999991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F386">
            <v>0.51</v>
          </cell>
          <cell r="G386">
            <v>0.54</v>
          </cell>
          <cell r="H386">
            <v>1.05</v>
          </cell>
          <cell r="I386">
            <v>0.51</v>
          </cell>
          <cell r="J386">
            <v>0.54</v>
          </cell>
          <cell r="K386">
            <v>1.05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F387">
            <v>0.61</v>
          </cell>
          <cell r="G387">
            <v>1.04</v>
          </cell>
          <cell r="H387">
            <v>1.65</v>
          </cell>
          <cell r="I387">
            <v>0.61</v>
          </cell>
          <cell r="J387">
            <v>1.04</v>
          </cell>
          <cell r="K387">
            <v>1.65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F388">
            <v>0.81</v>
          </cell>
          <cell r="G388">
            <v>1.73</v>
          </cell>
          <cell r="H388">
            <v>2.54</v>
          </cell>
          <cell r="I388">
            <v>0.81</v>
          </cell>
          <cell r="J388">
            <v>1.73</v>
          </cell>
          <cell r="K388">
            <v>2.54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F389">
            <v>1.01</v>
          </cell>
          <cell r="G389">
            <v>3.04</v>
          </cell>
          <cell r="H389">
            <v>4.05</v>
          </cell>
          <cell r="I389">
            <v>1.01</v>
          </cell>
          <cell r="J389">
            <v>3.04</v>
          </cell>
          <cell r="K389">
            <v>4.05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F390">
            <v>1.22</v>
          </cell>
          <cell r="G390">
            <v>3.28</v>
          </cell>
          <cell r="H390">
            <v>4.5</v>
          </cell>
          <cell r="I390">
            <v>1.22</v>
          </cell>
          <cell r="J390">
            <v>3.28</v>
          </cell>
          <cell r="K390">
            <v>4.5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F391">
            <v>1.42</v>
          </cell>
          <cell r="G391">
            <v>3.97</v>
          </cell>
          <cell r="H391">
            <v>5.3900000000000006</v>
          </cell>
          <cell r="I391">
            <v>1.42</v>
          </cell>
          <cell r="J391">
            <v>3.97</v>
          </cell>
          <cell r="K391">
            <v>5.3900000000000006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F392">
            <v>1.62</v>
          </cell>
          <cell r="G392">
            <v>4.68</v>
          </cell>
          <cell r="H392">
            <v>6.3</v>
          </cell>
          <cell r="I392">
            <v>1.62</v>
          </cell>
          <cell r="J392">
            <v>4.68</v>
          </cell>
          <cell r="K392">
            <v>6.3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F393">
            <v>1.82</v>
          </cell>
          <cell r="G393">
            <v>5.38</v>
          </cell>
          <cell r="H393">
            <v>7.2</v>
          </cell>
          <cell r="I393">
            <v>1.82</v>
          </cell>
          <cell r="J393">
            <v>5.38</v>
          </cell>
          <cell r="K393">
            <v>7.2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F394">
            <v>2.0299999999999998</v>
          </cell>
          <cell r="G394">
            <v>5.47</v>
          </cell>
          <cell r="H394">
            <v>7.5</v>
          </cell>
          <cell r="I394">
            <v>2.0299999999999998</v>
          </cell>
          <cell r="J394">
            <v>5.47</v>
          </cell>
          <cell r="K394">
            <v>7.5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F395">
            <v>2.23</v>
          </cell>
          <cell r="G395">
            <v>6.47</v>
          </cell>
          <cell r="H395">
            <v>8.6999999999999993</v>
          </cell>
          <cell r="I395">
            <v>2.23</v>
          </cell>
          <cell r="J395">
            <v>6.47</v>
          </cell>
          <cell r="K395">
            <v>8.6999999999999993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F396">
            <v>2.4300000000000002</v>
          </cell>
          <cell r="G396">
            <v>6.57</v>
          </cell>
          <cell r="H396">
            <v>9</v>
          </cell>
          <cell r="I396">
            <v>2.4300000000000002</v>
          </cell>
          <cell r="J396">
            <v>6.57</v>
          </cell>
          <cell r="K396">
            <v>9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F397">
            <v>2.64</v>
          </cell>
          <cell r="G397">
            <v>7.7</v>
          </cell>
          <cell r="H397">
            <v>10.34</v>
          </cell>
          <cell r="I397">
            <v>2.64</v>
          </cell>
          <cell r="J397">
            <v>7.7</v>
          </cell>
          <cell r="K397">
            <v>10.34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F398">
            <v>2.84</v>
          </cell>
          <cell r="G398">
            <v>8.25</v>
          </cell>
          <cell r="H398">
            <v>11.09</v>
          </cell>
          <cell r="I398">
            <v>2.84</v>
          </cell>
          <cell r="J398">
            <v>8.25</v>
          </cell>
          <cell r="K398">
            <v>11.09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F399">
            <v>3.04</v>
          </cell>
          <cell r="G399">
            <v>8.9600000000000009</v>
          </cell>
          <cell r="H399">
            <v>12</v>
          </cell>
          <cell r="I399">
            <v>3.04</v>
          </cell>
          <cell r="J399">
            <v>8.9600000000000009</v>
          </cell>
          <cell r="K399">
            <v>12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F400">
            <v>3.24</v>
          </cell>
          <cell r="G400">
            <v>9.51</v>
          </cell>
          <cell r="H400">
            <v>12.75</v>
          </cell>
          <cell r="I400">
            <v>3.24</v>
          </cell>
          <cell r="J400">
            <v>9.51</v>
          </cell>
          <cell r="K400">
            <v>12.75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F401">
            <v>3.45</v>
          </cell>
          <cell r="G401">
            <v>10.050000000000001</v>
          </cell>
          <cell r="H401">
            <v>13.5</v>
          </cell>
          <cell r="I401">
            <v>3.45</v>
          </cell>
          <cell r="J401">
            <v>10.050000000000001</v>
          </cell>
          <cell r="K401">
            <v>13.5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F402">
            <v>3.65</v>
          </cell>
          <cell r="G402">
            <v>10.6</v>
          </cell>
          <cell r="H402">
            <v>14.25</v>
          </cell>
          <cell r="I402">
            <v>3.65</v>
          </cell>
          <cell r="J402">
            <v>10.6</v>
          </cell>
          <cell r="K402">
            <v>14.25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F403">
            <v>3.85</v>
          </cell>
          <cell r="G403">
            <v>11.23</v>
          </cell>
          <cell r="H403">
            <v>15.08</v>
          </cell>
          <cell r="I403">
            <v>3.85</v>
          </cell>
          <cell r="J403">
            <v>11.23</v>
          </cell>
          <cell r="K403">
            <v>15.08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F404">
            <v>4.0599999999999996</v>
          </cell>
          <cell r="G404">
            <v>11.66</v>
          </cell>
          <cell r="H404">
            <v>15.719999999999999</v>
          </cell>
          <cell r="I404">
            <v>4.0599999999999996</v>
          </cell>
          <cell r="J404">
            <v>11.66</v>
          </cell>
          <cell r="K404">
            <v>15.719999999999999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F405">
            <v>4.26</v>
          </cell>
          <cell r="G405">
            <v>12.24</v>
          </cell>
          <cell r="H405">
            <v>16.5</v>
          </cell>
          <cell r="I405">
            <v>4.26</v>
          </cell>
          <cell r="J405">
            <v>12.24</v>
          </cell>
          <cell r="K405">
            <v>16.5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F406">
            <v>4.47</v>
          </cell>
          <cell r="G406">
            <v>17.54</v>
          </cell>
          <cell r="H406">
            <v>22.009999999999998</v>
          </cell>
          <cell r="I406">
            <v>4.47</v>
          </cell>
          <cell r="J406">
            <v>17.54</v>
          </cell>
          <cell r="K406">
            <v>22.009999999999998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F407">
            <v>4.67</v>
          </cell>
          <cell r="G407">
            <v>18.329999999999998</v>
          </cell>
          <cell r="H407">
            <v>23</v>
          </cell>
          <cell r="I407">
            <v>4.67</v>
          </cell>
          <cell r="J407">
            <v>18.329999999999998</v>
          </cell>
          <cell r="K407">
            <v>23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4.87</v>
          </cell>
          <cell r="G408">
            <v>19.13</v>
          </cell>
          <cell r="H408">
            <v>24</v>
          </cell>
          <cell r="I408">
            <v>4.87</v>
          </cell>
          <cell r="J408">
            <v>19.13</v>
          </cell>
          <cell r="K408">
            <v>24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7.0000000000000007E-2</v>
          </cell>
          <cell r="G409">
            <v>7.0000000000000007E-2</v>
          </cell>
          <cell r="H409">
            <v>2</v>
          </cell>
          <cell r="I409">
            <v>7.0000000000000007E-2</v>
          </cell>
          <cell r="J409">
            <v>0</v>
          </cell>
          <cell r="K409">
            <v>7.0000000000000007E-2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F410">
            <v>7.0000000000000007E-2</v>
          </cell>
          <cell r="G410">
            <v>7.0000000000000007E-2</v>
          </cell>
          <cell r="H410">
            <v>2</v>
          </cell>
          <cell r="I410">
            <v>7.0000000000000007E-2</v>
          </cell>
          <cell r="J410">
            <v>0</v>
          </cell>
          <cell r="K410">
            <v>7.0000000000000007E-2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F411">
            <v>7.0000000000000007E-2</v>
          </cell>
          <cell r="G411">
            <v>7.0000000000000007E-2</v>
          </cell>
          <cell r="H411">
            <v>2</v>
          </cell>
          <cell r="I411">
            <v>7.0000000000000007E-2</v>
          </cell>
          <cell r="J411">
            <v>0</v>
          </cell>
          <cell r="K411">
            <v>7.0000000000000007E-2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F412">
            <v>0</v>
          </cell>
          <cell r="G412">
            <v>7.0000000000000007E-2</v>
          </cell>
          <cell r="H412">
            <v>2</v>
          </cell>
          <cell r="I412">
            <v>7.0000000000000007E-2</v>
          </cell>
          <cell r="J412">
            <v>0</v>
          </cell>
          <cell r="K412">
            <v>7.0000000000000007E-2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F413">
            <v>7.0000000000000007E-2</v>
          </cell>
          <cell r="G413">
            <v>7.0000000000000007E-2</v>
          </cell>
          <cell r="H413">
            <v>2</v>
          </cell>
          <cell r="I413">
            <v>7.0000000000000007E-2</v>
          </cell>
          <cell r="J413">
            <v>0</v>
          </cell>
          <cell r="K413">
            <v>7.0000000000000007E-2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F414">
            <v>7.0000000000000007E-2</v>
          </cell>
          <cell r="G414">
            <v>7.0000000000000007E-2</v>
          </cell>
          <cell r="H414">
            <v>2</v>
          </cell>
          <cell r="I414">
            <v>7.0000000000000007E-2</v>
          </cell>
          <cell r="J414">
            <v>0</v>
          </cell>
          <cell r="K414">
            <v>7.0000000000000007E-2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F415">
            <v>0</v>
          </cell>
          <cell r="G415">
            <v>0</v>
          </cell>
          <cell r="H415">
            <v>0</v>
          </cell>
          <cell r="I415">
            <v>7.0000000000000007E-2</v>
          </cell>
          <cell r="J415">
            <v>0</v>
          </cell>
          <cell r="K415">
            <v>7.0000000000000007E-2</v>
          </cell>
          <cell r="L415">
            <v>2</v>
          </cell>
          <cell r="M415">
            <v>0</v>
          </cell>
          <cell r="N415">
            <v>8.8062877131794293E-312</v>
          </cell>
          <cell r="O415" t="str">
            <v xml:space="preserve">XS </v>
          </cell>
          <cell r="P415">
            <v>2</v>
          </cell>
          <cell r="Q415">
            <v>3.2</v>
          </cell>
          <cell r="R415">
            <v>1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F416">
            <v>7.0000000000000007E-2</v>
          </cell>
          <cell r="G416">
            <v>0</v>
          </cell>
          <cell r="H416">
            <v>7.0000000000000007E-2</v>
          </cell>
          <cell r="I416">
            <v>7.0000000000000007E-2</v>
          </cell>
          <cell r="J416">
            <v>0</v>
          </cell>
          <cell r="K416">
            <v>7.0000000000000007E-2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F417">
            <v>7.0000000000000007E-2</v>
          </cell>
          <cell r="G417">
            <v>0</v>
          </cell>
          <cell r="H417">
            <v>7.0000000000000007E-2</v>
          </cell>
          <cell r="I417">
            <v>7.0000000000000007E-2</v>
          </cell>
          <cell r="J417">
            <v>0</v>
          </cell>
          <cell r="K417">
            <v>7.0000000000000007E-2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2</v>
          </cell>
        </row>
        <row r="418">
          <cell r="A418">
            <v>2</v>
          </cell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F418">
            <v>0</v>
          </cell>
          <cell r="G418">
            <v>0</v>
          </cell>
          <cell r="H418">
            <v>0</v>
          </cell>
          <cell r="I418">
            <v>7.0000000000000007E-2</v>
          </cell>
          <cell r="J418">
            <v>0</v>
          </cell>
          <cell r="K418">
            <v>7.0000000000000007E-2</v>
          </cell>
          <cell r="L418">
            <v>2</v>
          </cell>
          <cell r="M418">
            <v>0</v>
          </cell>
          <cell r="N418">
            <v>8.8699475869083874E-312</v>
          </cell>
          <cell r="O418" t="str">
            <v xml:space="preserve">XS </v>
          </cell>
          <cell r="P418">
            <v>2</v>
          </cell>
          <cell r="Q418">
            <v>3.73</v>
          </cell>
          <cell r="R418">
            <v>1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F419">
            <v>0</v>
          </cell>
          <cell r="G419">
            <v>0</v>
          </cell>
          <cell r="H419">
            <v>7.0000000000000007E-2</v>
          </cell>
          <cell r="I419">
            <v>7.0000000000000007E-2</v>
          </cell>
          <cell r="J419">
            <v>0</v>
          </cell>
          <cell r="K419">
            <v>7.0000000000000007E-2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2</v>
          </cell>
          <cell r="Q419">
            <v>0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F420">
            <v>7.0000000000000007E-2</v>
          </cell>
          <cell r="G420">
            <v>0</v>
          </cell>
          <cell r="H420">
            <v>7.0000000000000007E-2</v>
          </cell>
          <cell r="I420">
            <v>7.0000000000000007E-2</v>
          </cell>
          <cell r="J420">
            <v>0</v>
          </cell>
          <cell r="K420">
            <v>7.0000000000000007E-2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F421">
            <v>7.0000000000000007E-2</v>
          </cell>
          <cell r="G421">
            <v>0</v>
          </cell>
          <cell r="H421">
            <v>7.0000000000000007E-2</v>
          </cell>
          <cell r="I421">
            <v>7.0000000000000007E-2</v>
          </cell>
          <cell r="J421">
            <v>0</v>
          </cell>
          <cell r="K421">
            <v>7.0000000000000007E-2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F422">
            <v>7.0000000000000007E-2</v>
          </cell>
          <cell r="G422">
            <v>0</v>
          </cell>
          <cell r="H422">
            <v>7.0000000000000007E-2</v>
          </cell>
          <cell r="I422">
            <v>7.0000000000000007E-2</v>
          </cell>
          <cell r="J422">
            <v>0</v>
          </cell>
          <cell r="K422">
            <v>7.0000000000000007E-2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F423">
            <v>7.0000000000000007E-2</v>
          </cell>
          <cell r="G423">
            <v>0</v>
          </cell>
          <cell r="H423">
            <v>7.0000000000000007E-2</v>
          </cell>
          <cell r="I423">
            <v>7.0000000000000007E-2</v>
          </cell>
          <cell r="J423">
            <v>0</v>
          </cell>
          <cell r="K423">
            <v>7.0000000000000007E-2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F424">
            <v>0.15</v>
          </cell>
          <cell r="G424">
            <v>0</v>
          </cell>
          <cell r="H424">
            <v>0.15</v>
          </cell>
          <cell r="I424">
            <v>0.15</v>
          </cell>
          <cell r="J424">
            <v>0</v>
          </cell>
          <cell r="K424">
            <v>0.15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F425">
            <v>0.15</v>
          </cell>
          <cell r="G425">
            <v>0</v>
          </cell>
          <cell r="H425">
            <v>0.15</v>
          </cell>
          <cell r="I425">
            <v>0.15</v>
          </cell>
          <cell r="J425">
            <v>0</v>
          </cell>
          <cell r="K425">
            <v>0.15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F426">
            <v>0.15</v>
          </cell>
          <cell r="G426">
            <v>0</v>
          </cell>
          <cell r="H426">
            <v>0.15</v>
          </cell>
          <cell r="I426">
            <v>0.15</v>
          </cell>
          <cell r="J426">
            <v>0</v>
          </cell>
          <cell r="K426">
            <v>0.15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F427">
            <v>0.13</v>
          </cell>
          <cell r="G427">
            <v>0.17</v>
          </cell>
          <cell r="H427">
            <v>0.30000000000000004</v>
          </cell>
          <cell r="I427">
            <v>0.13</v>
          </cell>
          <cell r="J427">
            <v>0.17</v>
          </cell>
          <cell r="K427">
            <v>0.30000000000000004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F428">
            <v>0.13</v>
          </cell>
          <cell r="G428">
            <v>0.17</v>
          </cell>
          <cell r="H428">
            <v>0.30000000000000004</v>
          </cell>
          <cell r="I428">
            <v>0.13</v>
          </cell>
          <cell r="J428">
            <v>0.17</v>
          </cell>
          <cell r="K428">
            <v>0.30000000000000004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0.17</v>
          </cell>
          <cell r="K429">
            <v>0.30000000000000004</v>
          </cell>
          <cell r="L429">
            <v>2</v>
          </cell>
          <cell r="M429">
            <v>0</v>
          </cell>
          <cell r="N429">
            <v>9.1033671239145674E-312</v>
          </cell>
          <cell r="O429" t="str">
            <v xml:space="preserve">XS </v>
          </cell>
          <cell r="P429">
            <v>2</v>
          </cell>
          <cell r="Q429">
            <v>0</v>
          </cell>
          <cell r="R429">
            <v>9.0821471660049147E-312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F430">
            <v>0.15</v>
          </cell>
          <cell r="G430">
            <v>0.15</v>
          </cell>
          <cell r="H430">
            <v>0.3</v>
          </cell>
          <cell r="I430">
            <v>0.15</v>
          </cell>
          <cell r="J430">
            <v>0.15</v>
          </cell>
          <cell r="K430">
            <v>0.3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F431">
            <v>0.15</v>
          </cell>
          <cell r="G431">
            <v>0.15</v>
          </cell>
          <cell r="H431">
            <v>0.3</v>
          </cell>
          <cell r="I431">
            <v>0.15</v>
          </cell>
          <cell r="J431">
            <v>0.15</v>
          </cell>
          <cell r="K431">
            <v>0.3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F432">
            <v>0.15</v>
          </cell>
          <cell r="G432">
            <v>0.15</v>
          </cell>
          <cell r="H432">
            <v>0.3</v>
          </cell>
          <cell r="I432">
            <v>0.15</v>
          </cell>
          <cell r="J432">
            <v>0.15</v>
          </cell>
          <cell r="K432">
            <v>0.3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F433">
            <v>0.2</v>
          </cell>
          <cell r="G433">
            <v>0.25</v>
          </cell>
          <cell r="H433">
            <v>0.45</v>
          </cell>
          <cell r="I433">
            <v>0.2</v>
          </cell>
          <cell r="J433">
            <v>0.25</v>
          </cell>
          <cell r="K433">
            <v>0.45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F434">
            <v>0.2</v>
          </cell>
          <cell r="G434">
            <v>0.25</v>
          </cell>
          <cell r="H434">
            <v>0.45</v>
          </cell>
          <cell r="I434">
            <v>0.2</v>
          </cell>
          <cell r="J434">
            <v>0.25</v>
          </cell>
          <cell r="K434">
            <v>0.45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F435">
            <v>0.2</v>
          </cell>
          <cell r="G435">
            <v>0.25</v>
          </cell>
          <cell r="H435">
            <v>0.45</v>
          </cell>
          <cell r="I435">
            <v>0.2</v>
          </cell>
          <cell r="J435">
            <v>0.25</v>
          </cell>
          <cell r="K435">
            <v>0.45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F436">
            <v>0.25</v>
          </cell>
          <cell r="G436">
            <v>0.5</v>
          </cell>
          <cell r="H436">
            <v>0.75</v>
          </cell>
          <cell r="I436">
            <v>0.25</v>
          </cell>
          <cell r="J436">
            <v>0.5</v>
          </cell>
          <cell r="K436">
            <v>0.75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F437">
            <v>0.3</v>
          </cell>
          <cell r="G437">
            <v>0.6</v>
          </cell>
          <cell r="H437">
            <v>0.89999999999999991</v>
          </cell>
          <cell r="I437">
            <v>0.3</v>
          </cell>
          <cell r="J437">
            <v>0.6</v>
          </cell>
          <cell r="K437">
            <v>0.89999999999999991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F438">
            <v>0.35</v>
          </cell>
          <cell r="G438">
            <v>0.85</v>
          </cell>
          <cell r="H438">
            <v>1.2</v>
          </cell>
          <cell r="I438">
            <v>0.35</v>
          </cell>
          <cell r="J438">
            <v>0.85</v>
          </cell>
          <cell r="K438">
            <v>1.2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0.41</v>
          </cell>
          <cell r="G439">
            <v>0.93</v>
          </cell>
          <cell r="H439">
            <v>1.34</v>
          </cell>
          <cell r="I439">
            <v>0.41</v>
          </cell>
          <cell r="J439">
            <v>0.93</v>
          </cell>
          <cell r="K439">
            <v>1.34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1.59</v>
          </cell>
          <cell r="K440">
            <v>2.1</v>
          </cell>
          <cell r="L440">
            <v>4</v>
          </cell>
          <cell r="M440">
            <v>0</v>
          </cell>
          <cell r="N440">
            <v>9.3367866609207473E-312</v>
          </cell>
          <cell r="O440" t="str">
            <v xml:space="preserve">XS </v>
          </cell>
          <cell r="P440">
            <v>4</v>
          </cell>
          <cell r="Q440">
            <v>0</v>
          </cell>
          <cell r="R440">
            <v>9.3155667030110946E-312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F441">
            <v>0.61</v>
          </cell>
          <cell r="G441">
            <v>2.69</v>
          </cell>
          <cell r="H441">
            <v>3.3</v>
          </cell>
          <cell r="I441">
            <v>0.61</v>
          </cell>
          <cell r="J441">
            <v>2.69</v>
          </cell>
          <cell r="K441">
            <v>3.3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F442">
            <v>0.81</v>
          </cell>
          <cell r="G442">
            <v>4.58</v>
          </cell>
          <cell r="H442">
            <v>5.3900000000000006</v>
          </cell>
          <cell r="I442">
            <v>0.81</v>
          </cell>
          <cell r="J442">
            <v>4.58</v>
          </cell>
          <cell r="K442">
            <v>5.3900000000000006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F443">
            <v>1.01</v>
          </cell>
          <cell r="G443">
            <v>5.74</v>
          </cell>
          <cell r="H443">
            <v>6.75</v>
          </cell>
          <cell r="I443">
            <v>1.01</v>
          </cell>
          <cell r="J443">
            <v>5.74</v>
          </cell>
          <cell r="K443">
            <v>6.75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F444">
            <v>1.22</v>
          </cell>
          <cell r="G444">
            <v>6.73</v>
          </cell>
          <cell r="H444">
            <v>7.95</v>
          </cell>
          <cell r="I444">
            <v>1.22</v>
          </cell>
          <cell r="J444">
            <v>6.73</v>
          </cell>
          <cell r="K444">
            <v>7.95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F445">
            <v>1.42</v>
          </cell>
          <cell r="G445">
            <v>7.28</v>
          </cell>
          <cell r="H445">
            <v>8.6999999999999993</v>
          </cell>
          <cell r="I445">
            <v>1.42</v>
          </cell>
          <cell r="J445">
            <v>7.28</v>
          </cell>
          <cell r="K445">
            <v>8.6999999999999993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F446">
            <v>1.62</v>
          </cell>
          <cell r="G446">
            <v>8.42</v>
          </cell>
          <cell r="H446">
            <v>10.039999999999999</v>
          </cell>
          <cell r="I446">
            <v>1.62</v>
          </cell>
          <cell r="J446">
            <v>8.42</v>
          </cell>
          <cell r="K446">
            <v>10.039999999999999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F447">
            <v>1.82</v>
          </cell>
          <cell r="G447">
            <v>9.42</v>
          </cell>
          <cell r="H447">
            <v>11.24</v>
          </cell>
          <cell r="I447">
            <v>1.82</v>
          </cell>
          <cell r="J447">
            <v>9.42</v>
          </cell>
          <cell r="K447">
            <v>11.24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F448">
            <v>2.0299999999999998</v>
          </cell>
          <cell r="G448">
            <v>10.42</v>
          </cell>
          <cell r="H448">
            <v>12.45</v>
          </cell>
          <cell r="I448">
            <v>2.0299999999999998</v>
          </cell>
          <cell r="J448">
            <v>10.42</v>
          </cell>
          <cell r="K448">
            <v>12.45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F449">
            <v>2.23</v>
          </cell>
          <cell r="G449">
            <v>11.72</v>
          </cell>
          <cell r="H449">
            <v>13.950000000000001</v>
          </cell>
          <cell r="I449">
            <v>2.23</v>
          </cell>
          <cell r="J449">
            <v>11.72</v>
          </cell>
          <cell r="K449">
            <v>13.950000000000001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F450">
            <v>2.4300000000000002</v>
          </cell>
          <cell r="G450">
            <v>12.57</v>
          </cell>
          <cell r="H450">
            <v>15</v>
          </cell>
          <cell r="I450">
            <v>2.4300000000000002</v>
          </cell>
          <cell r="J450">
            <v>12.57</v>
          </cell>
          <cell r="K450">
            <v>15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F451">
            <v>0</v>
          </cell>
          <cell r="G451">
            <v>0</v>
          </cell>
          <cell r="H451">
            <v>0</v>
          </cell>
          <cell r="I451">
            <v>2.64</v>
          </cell>
          <cell r="J451">
            <v>13.86</v>
          </cell>
          <cell r="K451">
            <v>16.5</v>
          </cell>
          <cell r="L451">
            <v>9</v>
          </cell>
          <cell r="M451">
            <v>0</v>
          </cell>
          <cell r="N451">
            <v>9.5702061979269273E-312</v>
          </cell>
          <cell r="O451" t="str">
            <v xml:space="preserve">XS </v>
          </cell>
          <cell r="P451">
            <v>9</v>
          </cell>
          <cell r="Q451">
            <v>0</v>
          </cell>
          <cell r="R451">
            <v>9.5489862400172746E-312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F452">
            <v>2.84</v>
          </cell>
          <cell r="G452">
            <v>15.16</v>
          </cell>
          <cell r="H452">
            <v>18</v>
          </cell>
          <cell r="I452">
            <v>2.84</v>
          </cell>
          <cell r="J452">
            <v>15.16</v>
          </cell>
          <cell r="K452">
            <v>18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F453">
            <v>3.04</v>
          </cell>
          <cell r="G453">
            <v>16.45</v>
          </cell>
          <cell r="H453">
            <v>19.489999999999998</v>
          </cell>
          <cell r="I453">
            <v>3.04</v>
          </cell>
          <cell r="J453">
            <v>16.45</v>
          </cell>
          <cell r="K453">
            <v>19.489999999999998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F454">
            <v>3.24</v>
          </cell>
          <cell r="G454">
            <v>17.75</v>
          </cell>
          <cell r="H454">
            <v>20.990000000000002</v>
          </cell>
          <cell r="I454">
            <v>3.24</v>
          </cell>
          <cell r="J454">
            <v>17.75</v>
          </cell>
          <cell r="K454">
            <v>20.990000000000002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F455">
            <v>3.45</v>
          </cell>
          <cell r="G455">
            <v>18.54</v>
          </cell>
          <cell r="H455">
            <v>21.99</v>
          </cell>
          <cell r="I455">
            <v>3.45</v>
          </cell>
          <cell r="J455">
            <v>18.54</v>
          </cell>
          <cell r="K455">
            <v>21.99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F456">
            <v>3.65</v>
          </cell>
          <cell r="G456">
            <v>18.84</v>
          </cell>
          <cell r="H456">
            <v>22.49</v>
          </cell>
          <cell r="I456">
            <v>3.65</v>
          </cell>
          <cell r="J456">
            <v>18.84</v>
          </cell>
          <cell r="K456">
            <v>22.49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F457">
            <v>3.85</v>
          </cell>
          <cell r="G457">
            <v>19.89</v>
          </cell>
          <cell r="H457">
            <v>23.740000000000002</v>
          </cell>
          <cell r="I457">
            <v>3.85</v>
          </cell>
          <cell r="J457">
            <v>19.89</v>
          </cell>
          <cell r="K457">
            <v>23.740000000000002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F458">
            <v>4.0599999999999996</v>
          </cell>
          <cell r="G458">
            <v>21.66</v>
          </cell>
          <cell r="H458">
            <v>25.72</v>
          </cell>
          <cell r="I458">
            <v>4.0599999999999996</v>
          </cell>
          <cell r="J458">
            <v>21.66</v>
          </cell>
          <cell r="K458">
            <v>25.72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F459">
            <v>4.26</v>
          </cell>
          <cell r="G459">
            <v>22.74</v>
          </cell>
          <cell r="H459">
            <v>27</v>
          </cell>
          <cell r="I459">
            <v>4.26</v>
          </cell>
          <cell r="J459">
            <v>22.74</v>
          </cell>
          <cell r="K459">
            <v>27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F460">
            <v>4.47</v>
          </cell>
          <cell r="G460">
            <v>27.16</v>
          </cell>
          <cell r="H460">
            <v>31.63</v>
          </cell>
          <cell r="I460">
            <v>4.47</v>
          </cell>
          <cell r="J460">
            <v>27.16</v>
          </cell>
          <cell r="K460">
            <v>31.63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F461">
            <v>4.67</v>
          </cell>
          <cell r="G461">
            <v>28.4</v>
          </cell>
          <cell r="H461">
            <v>33.07</v>
          </cell>
          <cell r="I461">
            <v>4.67</v>
          </cell>
          <cell r="J461">
            <v>28.4</v>
          </cell>
          <cell r="K461">
            <v>33.07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F462">
            <v>4.87</v>
          </cell>
          <cell r="G462">
            <v>29.63</v>
          </cell>
          <cell r="H462">
            <v>34.5</v>
          </cell>
          <cell r="I462">
            <v>4.87</v>
          </cell>
          <cell r="J462">
            <v>29.63</v>
          </cell>
          <cell r="K462">
            <v>34.5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F463">
            <v>7.0000000000000007E-2</v>
          </cell>
          <cell r="G463">
            <v>0.23</v>
          </cell>
          <cell r="H463">
            <v>0.30000000000000004</v>
          </cell>
          <cell r="I463">
            <v>7.0000000000000007E-2</v>
          </cell>
          <cell r="J463">
            <v>0.23</v>
          </cell>
          <cell r="K463">
            <v>0.30000000000000004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F464">
            <v>7.0000000000000007E-2</v>
          </cell>
          <cell r="G464">
            <v>0.23</v>
          </cell>
          <cell r="H464">
            <v>0.30000000000000004</v>
          </cell>
          <cell r="I464">
            <v>7.0000000000000007E-2</v>
          </cell>
          <cell r="J464">
            <v>0.23</v>
          </cell>
          <cell r="K464">
            <v>0.30000000000000004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F465">
            <v>7.0000000000000007E-2</v>
          </cell>
          <cell r="G465">
            <v>0.23</v>
          </cell>
          <cell r="H465">
            <v>0.30000000000000004</v>
          </cell>
          <cell r="I465">
            <v>7.0000000000000007E-2</v>
          </cell>
          <cell r="J465">
            <v>0.23</v>
          </cell>
          <cell r="K465">
            <v>0.30000000000000004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2</v>
          </cell>
          <cell r="Q465">
            <v>0</v>
          </cell>
          <cell r="R465">
            <v>0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F466">
            <v>0.08</v>
          </cell>
          <cell r="G466">
            <v>0.22</v>
          </cell>
          <cell r="H466">
            <v>0.3</v>
          </cell>
          <cell r="I466">
            <v>0.08</v>
          </cell>
          <cell r="J466">
            <v>0.22</v>
          </cell>
          <cell r="K466">
            <v>0.3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F467">
            <v>0.08</v>
          </cell>
          <cell r="G467">
            <v>0.22</v>
          </cell>
          <cell r="H467">
            <v>0.3</v>
          </cell>
          <cell r="I467">
            <v>0.08</v>
          </cell>
          <cell r="J467">
            <v>0.22</v>
          </cell>
          <cell r="K467">
            <v>0.3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F468">
            <v>0.08</v>
          </cell>
          <cell r="G468">
            <v>0.22</v>
          </cell>
          <cell r="H468">
            <v>0.3</v>
          </cell>
          <cell r="I468">
            <v>0.08</v>
          </cell>
          <cell r="J468">
            <v>0.22</v>
          </cell>
          <cell r="K468">
            <v>0.3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F469">
            <v>0.1</v>
          </cell>
          <cell r="G469">
            <v>0.5</v>
          </cell>
          <cell r="H469">
            <v>0.6</v>
          </cell>
          <cell r="I469">
            <v>0.1</v>
          </cell>
          <cell r="J469">
            <v>0.5</v>
          </cell>
          <cell r="K469">
            <v>0.6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F470">
            <v>0.1</v>
          </cell>
          <cell r="G470">
            <v>0.5</v>
          </cell>
          <cell r="H470">
            <v>0.6</v>
          </cell>
          <cell r="I470">
            <v>0.1</v>
          </cell>
          <cell r="J470">
            <v>0.5</v>
          </cell>
          <cell r="K470">
            <v>0.6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F471">
            <v>0.1</v>
          </cell>
          <cell r="G471">
            <v>0.5</v>
          </cell>
          <cell r="H471">
            <v>0.6</v>
          </cell>
          <cell r="I471">
            <v>0.1</v>
          </cell>
          <cell r="J471">
            <v>0.5</v>
          </cell>
          <cell r="K471">
            <v>0.6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F472">
            <v>0.13</v>
          </cell>
          <cell r="G472">
            <v>0.67</v>
          </cell>
          <cell r="H472">
            <v>0.8</v>
          </cell>
          <cell r="I472">
            <v>0.13</v>
          </cell>
          <cell r="J472">
            <v>0.67</v>
          </cell>
          <cell r="K472">
            <v>0.8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F473">
            <v>0.13</v>
          </cell>
          <cell r="G473">
            <v>0.67</v>
          </cell>
          <cell r="H473">
            <v>0.8</v>
          </cell>
          <cell r="I473">
            <v>0.13</v>
          </cell>
          <cell r="J473">
            <v>0.67</v>
          </cell>
          <cell r="K473">
            <v>0.8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F474">
            <v>0.13</v>
          </cell>
          <cell r="G474">
            <v>0.67</v>
          </cell>
          <cell r="H474">
            <v>0.8</v>
          </cell>
          <cell r="I474">
            <v>0.13</v>
          </cell>
          <cell r="J474">
            <v>0.67</v>
          </cell>
          <cell r="K474">
            <v>0.8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F475">
            <v>0.15</v>
          </cell>
          <cell r="G475">
            <v>0.75</v>
          </cell>
          <cell r="H475">
            <v>0.9</v>
          </cell>
          <cell r="I475">
            <v>0.15</v>
          </cell>
          <cell r="J475">
            <v>0.75</v>
          </cell>
          <cell r="K475">
            <v>0.9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F476">
            <v>0.15</v>
          </cell>
          <cell r="G476">
            <v>0.75</v>
          </cell>
          <cell r="H476">
            <v>0.9</v>
          </cell>
          <cell r="I476">
            <v>0.15</v>
          </cell>
          <cell r="J476">
            <v>0.75</v>
          </cell>
          <cell r="K476">
            <v>0.9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F477">
            <v>0.15</v>
          </cell>
          <cell r="G477">
            <v>0.75</v>
          </cell>
          <cell r="H477">
            <v>0.9</v>
          </cell>
          <cell r="I477">
            <v>0.15</v>
          </cell>
          <cell r="J477">
            <v>0.75</v>
          </cell>
          <cell r="K477">
            <v>0.9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F478">
            <v>0</v>
          </cell>
          <cell r="G478">
            <v>1</v>
          </cell>
          <cell r="H478">
            <v>1.2</v>
          </cell>
          <cell r="I478">
            <v>0.2</v>
          </cell>
          <cell r="J478">
            <v>1</v>
          </cell>
          <cell r="K478">
            <v>1.2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F479">
            <v>0.2</v>
          </cell>
          <cell r="G479">
            <v>1</v>
          </cell>
          <cell r="H479">
            <v>1.2</v>
          </cell>
          <cell r="I479">
            <v>0.2</v>
          </cell>
          <cell r="J479">
            <v>1</v>
          </cell>
          <cell r="K479">
            <v>1.2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F480">
            <v>0.2</v>
          </cell>
          <cell r="G480">
            <v>1</v>
          </cell>
          <cell r="H480">
            <v>1.2</v>
          </cell>
          <cell r="I480">
            <v>0.2</v>
          </cell>
          <cell r="J480">
            <v>1</v>
          </cell>
          <cell r="K480">
            <v>1.2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F481">
            <v>0.25</v>
          </cell>
          <cell r="G481">
            <v>1.7</v>
          </cell>
          <cell r="H481">
            <v>1.95</v>
          </cell>
          <cell r="I481">
            <v>0.25</v>
          </cell>
          <cell r="J481">
            <v>1.7</v>
          </cell>
          <cell r="K481">
            <v>1.95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F482">
            <v>0.3</v>
          </cell>
          <cell r="G482">
            <v>2.39</v>
          </cell>
          <cell r="H482">
            <v>2.69</v>
          </cell>
          <cell r="I482">
            <v>0.3</v>
          </cell>
          <cell r="J482">
            <v>2.39</v>
          </cell>
          <cell r="K482">
            <v>2.69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F483">
            <v>0.41</v>
          </cell>
          <cell r="G483">
            <v>4.09</v>
          </cell>
          <cell r="H483">
            <v>4.5</v>
          </cell>
          <cell r="I483">
            <v>0.41</v>
          </cell>
          <cell r="J483">
            <v>4.09</v>
          </cell>
          <cell r="K483">
            <v>4.5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F484">
            <v>0.51</v>
          </cell>
          <cell r="G484">
            <v>4.43</v>
          </cell>
          <cell r="H484">
            <v>4.9399999999999995</v>
          </cell>
          <cell r="I484">
            <v>0.51</v>
          </cell>
          <cell r="J484">
            <v>4.43</v>
          </cell>
          <cell r="K484">
            <v>4.9399999999999995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F485">
            <v>0.61</v>
          </cell>
          <cell r="G485">
            <v>8.09</v>
          </cell>
          <cell r="H485">
            <v>8.6999999999999993</v>
          </cell>
          <cell r="I485">
            <v>0.61</v>
          </cell>
          <cell r="J485">
            <v>8.09</v>
          </cell>
          <cell r="K485">
            <v>8.6999999999999993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F486">
            <v>0.81</v>
          </cell>
          <cell r="G486">
            <v>11.49</v>
          </cell>
          <cell r="H486">
            <v>12.3</v>
          </cell>
          <cell r="I486">
            <v>0.81</v>
          </cell>
          <cell r="J486">
            <v>11.49</v>
          </cell>
          <cell r="K486">
            <v>12.3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F487">
            <v>1.01</v>
          </cell>
          <cell r="G487">
            <v>18.489999999999998</v>
          </cell>
          <cell r="H487">
            <v>19.5</v>
          </cell>
          <cell r="I487">
            <v>1.01</v>
          </cell>
          <cell r="J487">
            <v>18.489999999999998</v>
          </cell>
          <cell r="K487">
            <v>19.5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F488">
            <v>1.22</v>
          </cell>
          <cell r="G488">
            <v>21.27</v>
          </cell>
          <cell r="H488">
            <v>22.49</v>
          </cell>
          <cell r="I488">
            <v>1.22</v>
          </cell>
          <cell r="J488">
            <v>21.27</v>
          </cell>
          <cell r="K488">
            <v>22.49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F489">
            <v>6.49</v>
          </cell>
          <cell r="G489">
            <v>20.29</v>
          </cell>
          <cell r="H489">
            <v>26.78</v>
          </cell>
          <cell r="I489">
            <v>6.49</v>
          </cell>
          <cell r="J489">
            <v>20.29</v>
          </cell>
          <cell r="K489">
            <v>26.78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/>
      <sheetData sheetId="802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 refreshError="1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/>
      <sheetData sheetId="897" refreshError="1"/>
      <sheetData sheetId="898" refreshError="1"/>
      <sheetData sheetId="899"/>
      <sheetData sheetId="900" refreshError="1"/>
      <sheetData sheetId="90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/>
      <sheetData sheetId="909" refreshError="1"/>
      <sheetData sheetId="9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  <sheetName val="2.74"/>
      <sheetName val="DTXL"/>
      <sheetName val="IBASE"/>
      <sheetName val="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7 THAI NGUYEN"/>
      <sheetName val="TONGKE3p "/>
      <sheetName val="TDTKP"/>
      <sheetName val="2_741"/>
      <sheetName val="ESTI_1"/>
      <sheetName val="TiÕn_®é_thùc_hiÖn_KC1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>
        <row r="11">
          <cell r="A11">
            <v>2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_x000f__x0000_½"/>
      <sheetName val="_x0014_M01"/>
      <sheetName val="M pc_x0006__x0000_CamPh_x0000_"/>
      <sheetName val="_x000d_âO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_x000f_?‚ž½"/>
      <sheetName val="_x000c_?_x000d_"/>
      <sheetName val="_x000c_?_x000a_"/>
      <sheetName val="chieuday"/>
      <sheetName val="CC@S03"/>
      <sheetName val="M pc_x0006__x0000_CamPhþ"/>
      <sheetName val="⁋㌱Ա_x0000_䭔㌱س_x0000_䭔ㄠㄴ_x0006_牴湯⁧琠湯౧_x0000_杮楨搠湩_x0005__x0000__x0000__x0000_타_x0012_"/>
      <sheetName val="TK42ı"/>
      <sheetName val="tÿ-01"/>
      <sheetName val="SoCaiT_x0000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SoCaiT"/>
      <sheetName val="Thu hồi cá nhân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Cong ɢan 0,7x0,7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BD"/>
      <sheetName val="Gia_GC_Satthep"/>
      <sheetName val="_x0003_hah"/>
      <sheetName val="_x0003_ha_x0000_"/>
      <sheetName val="_x0003_haÖ"/>
      <sheetName val="TNghiÖm VD"/>
      <sheetName val="KHTS_x0000__x000a_2"/>
      <sheetName val="_x0000__x000f__x0000__x0000__x0000_‚_x0000__x0000_"/>
      <sheetName val="_x0000__x000f__x0000__x0000__x0000_‚_x0010__x0000_"/>
      <sheetName val="Cong ban 0,7p0,_x0005_"/>
      <sheetName val="Data"/>
      <sheetName val="Nov19 Plan"/>
      <sheetName val="xnt 1ãµP"/>
      <sheetName val="bÑi_x0003__x0000_²r_x0013_¸"/>
      <sheetName val="bÑi_x0003__x0000_²r_x0013__x0005_"/>
      <sheetName val="bÑi_x0003__x0000_²r_x0013_X"/>
      <sheetName val="20_x0000__x0000__x0000__x0000__x0000__x0000__x0000__x0000__x0000__x0000__x0000_瀐ϔ_x0000__x0004__x0000__x0000__x0000__x0000__x0000__x0000_좔ϑ_x0000__x0000__x0000__x0000__x0000__x0000_"/>
      <sheetName val="QHC Ha Noi11.3.2010_Thang"/>
      <sheetName val="Cm276 - Ke2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/>
      <sheetData sheetId="714" refreshError="1"/>
      <sheetData sheetId="715" refreshError="1"/>
      <sheetData sheetId="716"/>
      <sheetData sheetId="717" refreshError="1"/>
      <sheetData sheetId="718" refreshError="1"/>
      <sheetData sheetId="719"/>
      <sheetData sheetId="720"/>
      <sheetData sheetId="721" refreshError="1"/>
      <sheetData sheetId="722" refreshError="1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/>
      <sheetData sheetId="1189"/>
      <sheetData sheetId="1190"/>
      <sheetData sheetId="119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/>
      <sheetData sheetId="1204" refreshError="1"/>
      <sheetData sheetId="1205"/>
      <sheetData sheetId="1206" refreshError="1"/>
      <sheetData sheetId="1207"/>
      <sheetData sheetId="1208"/>
      <sheetData sheetId="1209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/>
      <sheetData sheetId="1218"/>
      <sheetData sheetId="1219" refreshError="1"/>
      <sheetData sheetId="1220" refreshError="1"/>
      <sheetData sheetId="1221"/>
      <sheetData sheetId="1222"/>
      <sheetData sheetId="1223"/>
      <sheetData sheetId="1224"/>
      <sheetData sheetId="1225"/>
      <sheetData sheetId="1226" refreshError="1"/>
      <sheetData sheetId="1227"/>
      <sheetData sheetId="1228"/>
      <sheetData sheetId="1229"/>
      <sheetData sheetId="1230" refreshError="1"/>
      <sheetData sheetId="1231" refreshError="1"/>
      <sheetData sheetId="1232" refreshError="1"/>
      <sheetData sheetId="1233" refreshError="1"/>
      <sheetData sheetId="1234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 refreshError="1"/>
      <sheetData sheetId="1310" refreshError="1"/>
      <sheetData sheetId="1311"/>
      <sheetData sheetId="1312"/>
      <sheetData sheetId="1313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Cong ban _x0000_ _x0000__x0004__x0000__x0003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t"/>
      <sheetName val="CV den"/>
      <sheetName val="Cong ban "/>
      <sheetName val="I_x0005_"/>
      <sheetName val="QUY IV _x0005_"/>
      <sheetName val="_x000d_â_x0005_"/>
      <sheetName val="co_x0005_"/>
      <sheetName val="Opmai 280"/>
      <sheetName val="M pc_x0006_CamPh"/>
      <sheetName val="gia x may"/>
      <sheetName val="_x000c__x000d_"/>
      <sheetName val="_x000f_‚ž½"/>
      <sheetName val="_x000d_âOŽ"/>
      <sheetName val="_x000a_âO"/>
      <sheetName val="_x000f__x0005_"/>
      <sheetName val="_x000c__x000a_"/>
      <sheetName val="_x000a_âOŽ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f_‚眨,"/>
      <sheetName val="_x000f_‚禈."/>
      <sheetName val="_x000f_‚稸1"/>
      <sheetName val="_x000c__x000d_Õ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xdcb_01-2003"/>
      <sheetName val="KQKD02-2_(2)"/>
      <sheetName val="KQKD-2_(2)"/>
      <sheetName val="KQKD_thu2004"/>
      <sheetName val="GS03-thu_TGNH"/>
      <sheetName val="GS04-chi_TGNH"/>
      <sheetName val="GS06-X_kho"/>
      <sheetName val="GS08-B_hµng"/>
      <sheetName val="GS09-k_c_VAT_DV"/>
      <sheetName val="GS10-lai_tien_vay"/>
      <sheetName val="GS11-_tÝnh_KHTSC§"/>
      <sheetName val="tong_hop"/>
      <sheetName val="phan_tich_DG"/>
      <sheetName val="gia_vat_lieu"/>
      <sheetName val="gia_xe_may"/>
      <sheetName val="gia_nhan_cong"/>
      <sheetName val="CV_den_trong_to聮g"/>
      <sheetName val="Cong_cu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Cot_thep"/>
      <sheetName val="Tong_hop_(2)"/>
      <sheetName val="Km274_-_Km275"/>
      <sheetName val="Km275_-_Km276"/>
      <sheetName val="Km276_-_Km277"/>
      <sheetName val="Km277_-_Km278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Op_mai"/>
      <sheetName val="Km277_-_Km278_"/>
      <sheetName val="Tong_hop_Matduong"/>
      <sheetName val="Kluong_phu"/>
      <sheetName val="Lan_can"/>
      <sheetName val="Ho_lan"/>
      <sheetName val="Coc_tieu"/>
      <sheetName val="Bien_bao"/>
      <sheetName val="kl_m_m_d"/>
      <sheetName val="kl_vt_tho"/>
      <sheetName val="kl_dat"/>
      <sheetName val="xin_kinh_phi"/>
      <sheetName val="lan_trai"/>
      <sheetName val="thuoc_no"/>
      <sheetName val="so_thuc_pham"/>
      <sheetName val="FORM_hc"/>
      <sheetName val="FORM_pc"/>
      <sheetName val="Oð_mai_279"/>
      <sheetName val="XN_1"/>
      <sheetName val="CT_XN1"/>
      <sheetName val="CT_XNCK"/>
      <sheetName val="S_hai"/>
      <sheetName val="CT_N02"/>
      <sheetName val="C_Sap_CT3"/>
      <sheetName val="CT_Csap_CT3"/>
      <sheetName val="Quan_trac"/>
      <sheetName val="CS_LB"/>
      <sheetName val="88_HBT"/>
      <sheetName val="CT_69II"/>
      <sheetName val="37_HV"/>
      <sheetName val="CT_VPCP_6tang"/>
      <sheetName val="Son_nha_kinh_VPCP"/>
      <sheetName val="CT_VPCP_son"/>
      <sheetName val="CT_HMVPCP"/>
      <sheetName val="mau_kiem_ke"/>
      <sheetName val="quyet_toan_HD_2000"/>
      <sheetName val="quyet_toan_hoa_don_2001"/>
      <sheetName val="kiem_ke_hoa_don_2001"/>
      <sheetName val="QUY_III_02"/>
      <sheetName val="QUY_IV_02"/>
      <sheetName val="QUYET_TOAN_02"/>
      <sheetName val="Xaylap_"/>
      <sheetName val="Nhan_cong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xnt_1_CP"/>
      <sheetName val="xnt_2_cp"/>
      <sheetName val="xnt_3_CP"/>
      <sheetName val="xnt_4_CP"/>
      <sheetName val="BC_tuan1"/>
      <sheetName val="BC_tuan2"/>
      <sheetName val="BC_tuan3"/>
      <sheetName val="BC_tuan4"/>
      <sheetName val="DSo_NVBH"/>
      <sheetName val="Km27'_-_Km278"/>
      <sheetName val="Cong_ban_1,5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0000000"/>
      <sheetName val="Thang10-2002_"/>
      <sheetName val="Sheet1_(3)"/>
      <sheetName val="XLÇoppy"/>
      <sheetName val="Bao_cao_KQTH_quy_hoach_135"/>
      <sheetName val="ct_luong_"/>
      <sheetName val="Nhap_6T"/>
      <sheetName val="baocaochinh(qui1_05)_(DC)"/>
      <sheetName val="Ctuluongq_1_05"/>
      <sheetName val="BANG_PHAN_BO_qui1_05(DC)"/>
      <sheetName val="BANG_PHAN_BO_quiII_05"/>
      <sheetName val="bao_cac_cinh_Qui_II-2005"/>
      <sheetName val="BAO_CAO_AN"/>
      <sheetName val="T331"/>
      <sheetName val="Khac_DP"/>
      <sheetName val="Khoi_than_"/>
      <sheetName val="Km283_-_Jm284"/>
      <sheetName val="cocB40_5B"/>
      <sheetName val="cocD50_9A"/>
      <sheetName val="cocD75_16"/>
      <sheetName val="coc_B80_TD25"/>
      <sheetName val="P27_B80"/>
      <sheetName val="Coc23_B80"/>
      <sheetName val="cong_B80_C4"/>
      <sheetName val="O0_mai_279"/>
      <sheetName val="Opmai_280"/>
      <sheetName val="Op_mai_28"/>
      <sheetName val="5_nam_(tac`)_(2)"/>
      <sheetName val="D%o_nai"/>
      <sheetName val="CTT_cao_so_"/>
      <sheetName val="XNxlva_sxdhanKCII"/>
      <sheetName val="CTxay_lap_mo_C"/>
      <sheetName val="Song_ban_0,7x0,7"/>
      <sheetName val="Cong_ban_0,8x_,8"/>
      <sheetName val="Khach_iang_le_"/>
      <sheetName val="[PNT-P3_xlsѝKQKDKT'04-1"/>
      <sheetName val="Du_tnan_chi_tiet_coc_nuoc"/>
      <sheetName val="TNghiÖ-_VL"/>
      <sheetName val="So_lieu"/>
      <sheetName val="tt_chu_dong"/>
      <sheetName val="Tinh_j+cvi"/>
      <sheetName val="Tinh_MoP"/>
      <sheetName val="giai_he_2"/>
      <sheetName val="TL33-13_14"/>
      <sheetName val="TL033_,2,4"/>
      <sheetName val="TL_0331,2"/>
      <sheetName val="Lap_®at_®hÖn"/>
      <sheetName val="[PNT-P3_xlsUTong_hop_(2)"/>
      <sheetName val="Km276_-_Ke277"/>
      <sheetName val="[PNT-P3_xlsUKm279_-_Km280"/>
      <sheetName val="7000_000"/>
      <sheetName val="XNxlva_sxthanKCIÉ"/>
      <sheetName val="K43+0_00_-_338_Trai"/>
      <sheetName val="Tong_(op"/>
      <sheetName val="Coc_4ieu"/>
      <sheetName val="gìIÏÝÃç¾{è"/>
      <sheetName val="ESTI_"/>
      <sheetName val="CV_den_trong_to?g"/>
      <sheetName val="Don_gia"/>
      <sheetName val="Nhap_du_lieu"/>
      <sheetName val="ၔong_hop_QL48_-_2"/>
      <sheetName val="Mp_mai_275"/>
      <sheetName val="Ton_31_1"/>
      <sheetName val="NhapT_2"/>
      <sheetName val="Xuat_T_2"/>
      <sheetName val="Ton_28_2"/>
      <sheetName val="H_Tra"/>
      <sheetName val="Hang_CTY_TRA_LAI"/>
      <sheetName val="Hang_NV_Tra_Lai"/>
      <sheetName val="TNghiªm_T_"/>
      <sheetName val="tt-BA"/>
      <sheetName val="TD"/>
      <sheetName val="_12"/>
      <sheetName val="QD_c5a_HDQT_(2)"/>
      <sheetName val="hart1"/>
      <sheetName val="mua_vao"/>
      <sheetName val="chi_phi_"/>
      <sheetName val="ban_ra_10%"/>
      <sheetName val="Ban_pha_2"/>
      <sheetName val="luong_phu"/>
      <sheetName val="gìIÏÝ齘龜ꗃ〒"/>
      <sheetName val="Op_mai_2"/>
      <sheetName val="bÑi²r"/>
      <sheetName val="k,_vt_tho"/>
      <sheetName val="Km77_"/>
      <sheetName val="K-280_-_Km281"/>
      <sheetName val="Km280_࠭_Km281"/>
      <sheetName val="½"/>
      <sheetName val="M_pcCamPh"/>
      <sheetName val="Cong_ban_1,5„—"/>
      <sheetName val="Xa9lap_"/>
      <sheetName val="So_TSCD"/>
      <sheetName val="Bang_phan_bo_KH_TSCD"/>
      <sheetName val="The_TSCD"/>
      <sheetName val="BTH-_P_Chi_"/>
      <sheetName val="BTH_NVL"/>
      <sheetName val="NK_SO_CAI"/>
      <sheetName val="The_tinh_Z"/>
      <sheetName val="So_CFSXKD"/>
      <sheetName val="So_TGNH_2002"/>
      <sheetName val="So_quy_TM_2002"/>
      <sheetName val="SCT_NVL"/>
      <sheetName val="SCT_TK_131"/>
      <sheetName val="So_theo_doi_thue_GTGT_2002"/>
      <sheetName val="BTH-_P_Thu"/>
      <sheetName val="LV_®at_®iÖn"/>
      <sheetName val="Cong_ban_0,7p0,7"/>
      <sheetName val="Km275_-_Ke276"/>
      <sheetName val="Km280_-_Km2(1"/>
      <sheetName val="Km282_-_Kl283"/>
      <sheetName val="Tong_hop_Op_m!i"/>
      <sheetName val="K_O"/>
      <sheetName val="xang__clc"/>
      <sheetName val="Thang_07"/>
      <sheetName val="Giao_nhie-_vu"/>
      <sheetName val="Diem_mon_hoc"/>
      <sheetName val="Tong_hop_diem"/>
      <sheetName val="HoTen-khong_duoc_xoa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CT_cong"/>
      <sheetName val="dg_cong"/>
      <sheetName val="Giao_nhiem_fu"/>
      <sheetName val="QDcea_TGD_(2)"/>
      <sheetName val="For_Summary"/>
      <sheetName val="For_Summary(KG)"/>
      <sheetName val="PP_Cloth"/>
      <sheetName val="Mix-PP_Cloth"/>
      <sheetName val="Material_Price-PP"/>
      <sheetName val="har"/>
      <sheetName val="VÃt_liÖu"/>
      <sheetName val="CVden_nw8ai_TCT_(1)"/>
      <sheetName val="gia_x_may"/>
      <sheetName val="FORM_jc"/>
      <sheetName val="?ong_hop_QL48_-_2"/>
      <sheetName val="Giao_nhÿÿÿÿvu"/>
      <sheetName val="⁋㌱Ա䭔㌱س䭔ㄠㄴ牴湯⁧琠湯౧杮楨搠湩⵨偃匀敨瑥"/>
      <sheetName val="Cac_cang_UT_mua_thal_Dong_bac"/>
      <sheetName val="CV_di_ngoai_to~g"/>
      <sheetName val="CT_XF1"/>
      <sheetName val="DG_"/>
      <sheetName val="GS11-_tÝnh_KHSC§"/>
      <sheetName val="gia_x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/>
      <sheetData sheetId="1210"/>
      <sheetData sheetId="1211"/>
      <sheetData sheetId="1212"/>
      <sheetData sheetId="1213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Sheet1"/>
      <sheetName val="Sheet2"/>
      <sheetName val="Sheet3"/>
      <sheetName val="Sheet4"/>
      <sheetName val="Sheet5"/>
      <sheetName val="CN"/>
      <sheetName val="Capphoivua"/>
      <sheetName val="Gia VL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NC10"/>
      <sheetName val="VL10"/>
      <sheetName val="CFmay10"/>
      <sheetName val="627(10)"/>
      <sheetName val="T1"/>
      <sheetName val="TH du toan "/>
      <sheetName val="Du toan "/>
      <sheetName val="C.Tinh"/>
      <sheetName val="TK_cap"/>
      <sheetName val="MTO REV.2(ARMOR)"/>
      <sheetName val="Bang gia ca may"/>
      <sheetName val="Bang luong CB"/>
      <sheetName val="Bang P.tich CT"/>
      <sheetName val="D.toan chi tiet"/>
      <sheetName val="Bang TH Dtoan"/>
      <sheetName val="XXXXXXXX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xa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KL DUONG DC L = 90m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tong hop"/>
      <sheetName val="phan tich DG"/>
      <sheetName val="gia vat lieu"/>
      <sheetName val="gia xe may"/>
      <sheetName val="gia nhan cong"/>
      <sheetName val="XL4Test5"/>
      <sheetName val="Sua (2)"/>
      <sheetName val="Sua"/>
      <sheetName val="DGKSDA"/>
      <sheetName val="TH_BVTC"/>
      <sheetName val="BVT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QTNC-2002"/>
      <sheetName val="QTNC2003"/>
      <sheetName val="QTNC-Tong hop"/>
      <sheetName val="QTVT-Tong hop"/>
      <sheetName val="GTQT-Tong hop"/>
      <sheetName val="QT - Duet"/>
      <sheetName val="Sheet11"/>
      <sheetName val="Sheet12"/>
      <sheetName val="Sheet13"/>
      <sheetName val="Sheet14"/>
      <sheetName val="Sheet15"/>
      <sheetName val="Sheet16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"/>
      <sheetName val="20% BHXH"/>
      <sheetName val="TrÝch 2%KPC§"/>
      <sheetName val="TrÝch 3% BHYT"/>
      <sheetName val="SD cac TK"/>
      <sheetName val="TK336"/>
      <sheetName val="Chart1"/>
      <sheetName val="chi tiet 131"/>
      <sheetName val="Ke c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MTL__INTER"/>
      <sheetName val="PC"/>
      <sheetName val="Ph-Thu"/>
      <sheetName val="Ph-Thu (2)"/>
      <sheetName val="PC (2)"/>
      <sheetName val="Chart2"/>
      <sheetName val="PC (3)"/>
      <sheetName val="DTCT"/>
      <sheetName val="PTVT"/>
      <sheetName val="THDT"/>
      <sheetName val="THVT"/>
      <sheetName val="THGT"/>
      <sheetName val="TongHopSuaLoé"/>
      <sheetName val="Bang ke chi tiet 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Bang TH Dtman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10000000"/>
      <sheetName val="Phieu cao do K95"/>
      <sheetName val="Lop 1 K98"/>
      <sheetName val="KTQT-AFC"/>
      <sheetName val="KTQT-KH"/>
      <sheetName val="CLDG"/>
      <sheetName val="CLKL"/>
      <sheetName val="Bang du toan"/>
      <sheetName val="Bu gia"/>
      <sheetName val="PT vat tu"/>
      <sheetName val="DT"/>
      <sheetName val="CP"/>
      <sheetName val="BCT6"/>
      <sheetName val="bk1"/>
      <sheetName val="nk1"/>
      <sheetName val="TK133"/>
      <sheetName val="TK 136"/>
      <sheetName val="TK 138"/>
      <sheetName val="TK141"/>
      <sheetName val="TK142"/>
      <sheetName val="BK3"/>
      <sheetName val="BPBNVL"/>
      <sheetName val="TK 155"/>
      <sheetName val="TK211"/>
      <sheetName val="TK214"/>
      <sheetName val="BPBKH"/>
      <sheetName val="TK 331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tuၡn"/>
      <sheetName val="km345+400-km345+500 (6'-"/>
      <sheetName val="T9"/>
      <sheetName val="T6"/>
      <sheetName val="T3"/>
      <sheetName val="T10"/>
      <sheetName val="T2"/>
      <sheetName val="SD0"/>
      <sheetName val="KL DUONG DC L_x0004_Í"/>
      <sheetName val="Y_x0004_ÏY_x0004_ÐY_x0004_ÑY_x0004_"/>
      <sheetName val="Y_x0004_ÝY_x0004_ÞY_x0004_ßY_x0004_"/>
      <sheetName val="Y_x0004_éY_x0004_êY_x0004_ëY_x0004_"/>
      <sheetName val="Y_x0004_õY_x0004_öY_x0004_÷Y_x0004_"/>
      <sheetName val="_x0001_Y_x0004__x0001__x0001_Y_x0004__x0002__x0001_Y_x0004__x0003__x0001_Y_x0004_"/>
      <sheetName val="_x0001_Y_x0004__x000d__x0001_Y_x0004__x000e__x0001_Y_x0004__x000f__x0001_Y_x0004_"/>
      <sheetName val="_x0001_Y_x0004__x0019__x0001_Y_x0004__x001a__x0001_Y_x0004__x001b__x0001_Y_x0004_"/>
      <sheetName val="_x0001_Y_x0004_&amp;_x0001_Y_x0004_'_x0001_Y_x0004_(_x0001_Y_x0004_"/>
      <sheetName val="_x0001_Y_x0004_2_x0001_Y_x0004_3_x0001_Y_x0004_4_x0001_Y_x0004_"/>
      <sheetName val="_x0001_Y_x0004_&gt;_x0001_Y_x0004_?_x0001_Y_x0004_@_x0001_Y_x0004_"/>
      <sheetName val="_x0001_Y_x0004_J_x0001_Y_x0004_K_x0001_Y_x0004_L_x0001_Y_x0004_"/>
      <sheetName val="Co quan TCT"/>
      <sheetName val="BOT"/>
      <sheetName val="BOT (PA chon)"/>
      <sheetName val="Yaly &amp; Ri Ninh"/>
      <sheetName val="Thuy dien Na Loi"/>
      <sheetName val="mau c47"/>
      <sheetName val="km337+136-ki337-350"/>
      <sheetName val="Du toan"/>
      <sheetName val="Phan tich vat tu"/>
      <sheetName val="Tong hop vat tu"/>
      <sheetName val="Tong hop gia"/>
      <sheetName val="Tro giup"/>
      <sheetName val="Nhan cong"/>
      <sheetName val="May thi cong"/>
      <sheetName val="Chi phi chung"/>
      <sheetName val="Config"/>
      <sheetName val="Thang 1"/>
      <sheetName val="Thang 1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ong con' vu hcm (6)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ccvo12q405   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dap dat bo phai"/>
      <sheetName val="dap btrai 3-4"/>
      <sheetName val="dap bo trai tang 1-2"/>
      <sheetName val="thep cs+dtc"/>
      <sheetName val="ha luu"/>
      <sheetName val="mai kenh(bo xung)"/>
      <sheetName val="dtran 1-2"/>
      <sheetName val="be tieu nang"/>
      <sheetName val="san sau"/>
      <sheetName val="dam chan de thuoc dap tran"/>
      <sheetName val="dtran3,7"/>
      <sheetName val="KI£M K£"/>
      <sheetName val="dt 8-12"/>
      <sheetName val="M KENH(dk)"/>
      <sheetName val="t chan"/>
      <sheetName val="cp cong va thep bp tang2-7"/>
      <sheetName val="thep cxdtran"/>
      <sheetName val="dtran13-15"/>
      <sheetName val="mtran tang 8-12"/>
      <sheetName val="cgt-bai sua chua"/>
      <sheetName val="CGT nm+dbp"/>
      <sheetName val="DC GIAO THONG DC4-DC8 "/>
      <sheetName val="CGT DTRAN DC1-3 "/>
      <sheetName val="dbtrai tang v-xi "/>
      <sheetName val="dbo trai tang12-15"/>
      <sheetName val="DT KENH DAN RA TC-GCMK"/>
      <sheetName val="1380"/>
      <sheetName val="1381"/>
      <sheetName val="1382"/>
      <sheetName val="1383"/>
      <sheetName val="1384"/>
      <sheetName val="1385"/>
      <sheetName val="1387"/>
      <sheetName val="138"/>
      <sheetName val="141"/>
      <sheetName val="311-1"/>
      <sheetName val="3112"/>
      <sheetName val="3113"/>
      <sheetName val="3881-dl"/>
      <sheetName val="3882"/>
      <sheetName val="3881"/>
      <sheetName val="131-2"/>
      <sheetName val="1386"/>
      <sheetName val="131-1"/>
      <sheetName val="3882-l"/>
      <sheetName val="Giao"/>
      <sheetName val="CHIET TINH"/>
      <sheetName val="Bang Gia VL"/>
      <sheetName val="Tong Hop KP"/>
      <sheetName val=" DON GIA"/>
      <sheetName val="CHIET TINH THEO KH.SAT"/>
      <sheetName val="Con NCS thu"/>
      <sheetName val="BHCond_Batch"/>
      <sheetName val="KHTT"/>
      <sheetName val="KHCBthan"/>
      <sheetName val="KHTTthan"/>
      <sheetName val="KHPC"/>
      <sheetName val="KHPCthan"/>
      <sheetName val="BC tån kho than"/>
      <sheetName val="KHPCthan2002"/>
      <sheetName val="VCTT"/>
      <sheetName val="VCTh"/>
      <sheetName val="143"/>
      <sheetName val="161"/>
      <sheetName val="162"/>
      <sheetName val="163"/>
      <sheetName val="164"/>
      <sheetName val="171"/>
      <sheetName val="172"/>
      <sheetName val="310"/>
      <sheetName val="320"/>
      <sheetName val="330"/>
      <sheetName val="360"/>
      <sheetName val="410"/>
      <sheetName val="420"/>
      <sheetName val="500"/>
      <sheetName val="GIAO TBI"/>
      <sheetName val="20000000"/>
      <sheetName val="BKmua vao"/>
      <sheetName val="BKBan ra"/>
      <sheetName val="BCsudunghd"/>
      <sheetName val="TOkhaithue"/>
      <sheetName val="MTL$-JDTTY"/>
      <sheetName val="A6"/>
      <sheetName val="5 nam (tach)"/>
      <sheetName val="5 nam (tach) (2)"/>
      <sheetName val="KH 2003"/>
      <sheetName val="shorequant"/>
      <sheetName val="MV06"/>
      <sheetName val="BR06"/>
      <sheetName val="TH06"/>
      <sheetName val="TL10PH"/>
      <sheetName val="bth "/>
      <sheetName val="Khoan"/>
      <sheetName val="cvc"/>
      <sheetName val="bcl "/>
      <sheetName val="6 T-2003"/>
      <sheetName val="T1-04"/>
      <sheetName val="T2-04 "/>
      <sheetName val="T3-04"/>
      <sheetName val="T4-04 "/>
      <sheetName val="T5-04  "/>
      <sheetName val="T6-04  "/>
      <sheetName val="QUY II"/>
      <sheetName val="QUY III"/>
      <sheetName val="BIABAO"/>
      <sheetName val="PHAN TICH VAT TU NGANG"/>
      <sheetName val="BANG DU TOAN DRC"/>
      <sheetName val="DIEN GIAI TIEN LUONG"/>
      <sheetName val="TONGKET"/>
      <sheetName val="TMINH"/>
      <sheetName val="CHIET TINH DON GIA"/>
      <sheetName val="KHOILUONG"/>
      <sheetName val="THIETBI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LEGEND"/>
      <sheetName val="Outlets"/>
      <sheetName val="PGs"/>
      <sheetName val="KHo152"/>
      <sheetName val="Kho153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KNHAP"/>
      <sheetName val="BKX"/>
      <sheetName val="MSVT"/>
      <sheetName val="MSSP"/>
      <sheetName val="§V"/>
      <sheetName val="N-X -T"/>
      <sheetName val="ESTI."/>
      <sheetName val="DI-ESTI"/>
      <sheetName val="Lists"/>
      <sheetName val="bang tinh chi phi KSSB"/>
      <sheetName val="bang ke khoi luong"/>
      <sheetName val="bang tinh don gia khao sat"/>
      <sheetName val="bu nha cong"/>
      <sheetName val="phu cap"/>
      <sheetName val="bang luong"/>
      <sheetName val="bangtinhchiphi"/>
      <sheetName val="VC-bocdo"/>
      <sheetName val="Chiettinh"/>
      <sheetName val="Chiphi"/>
      <sheetName val="T-nghiem"/>
      <sheetName val="T.hop-TN"/>
      <sheetName val="TH-DIEN"/>
      <sheetName val="KS-Thietke"/>
      <sheetName val="Vattu-tuphan"/>
      <sheetName val="Pbtru-trungthe"/>
      <sheetName val="PBcapABC"/>
      <sheetName val="vtthop"/>
      <sheetName val="BangTTKLQIV2000"/>
      <sheetName val="THTKnam 2000"/>
      <sheetName val="Kho than 9 thang"/>
      <sheetName val="KLQIII"/>
      <sheetName val="KL6thang"/>
      <sheetName val="KLQIV"/>
      <sheetName val="KL2000"/>
      <sheetName val="Kho gach 9 thang"/>
      <sheetName val="Kho gach2000"/>
      <sheetName val="BM moiBC2000"/>
      <sheetName val="KLQI2001"/>
      <sheetName val="KLQII2001"/>
      <sheetName val="BC ton kho than QI2001"/>
      <sheetName val="TonkhoQII"/>
      <sheetName val="THTon khoQ1&amp;GC"/>
      <sheetName val="TH ton kho 6 thang"/>
      <sheetName val="KL6 thang"/>
      <sheetName val="TKho QIV2000"/>
      <sheetName val="Ton kho 6 thang 2001"/>
      <sheetName val="KL QIV2001"/>
      <sheetName val="KL QI 2002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km342+500-km342+690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Mÿÿ$-PRODÿÿÿÿ-UG"/>
      <sheetName val="MTL$-PÿÿDTANK-AG"/>
      <sheetName val="Thong so chinh"/>
      <sheetName val="44"/>
      <sheetName val="43"/>
      <sheetName val="42"/>
      <sheetName val="41"/>
      <sheetName val="40"/>
      <sheetName val="39"/>
      <sheetName val="38"/>
      <sheetName val="37"/>
      <sheetName val="36"/>
      <sheetName val="35"/>
      <sheetName val="34"/>
      <sheetName val="33"/>
      <sheetName val="3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aung"/>
      <sheetName val="DUNGQUAT-6"/>
      <sheetName val="DP NOI"/>
      <sheetName val="DP NGOAI"/>
      <sheetName val="YCU-HC"/>
      <sheetName val="KHO 21ST"/>
      <sheetName val="KHO 49 TN"/>
      <sheetName val="KHO 82 TN"/>
      <sheetName val="KHO 28 TN"/>
      <sheetName val="TTBLII-58 NGT"/>
      <sheetName val="4 VT SAU"/>
      <sheetName val="74TN"/>
      <sheetName val="108 NG TRAI"/>
      <sheetName val="68A QTRUNG"/>
      <sheetName val="HT QUAY"/>
      <sheetName val="BTK TKHO"/>
      <sheetName val="818"/>
      <sheetName val="km345+661-kms45+000 (2)"/>
      <sheetName val="km338+1w6-km338+230"/>
      <sheetName val="km338+439-km388+571.x9"/>
      <sheetName val="km337+u33.60-km338 (2)"/>
      <sheetName val="km345+400-km345+5 0 (3) (2)"/>
      <sheetName val="km346+00-k_x000d_346+240 (2)"/>
      <sheetName val="k_x000d_338+60-km338+130"/>
      <sheetName val="km342+376.41- km342+52_x0010_.29"/>
      <sheetName val="km33_x0018_+571.89-km338+652"/>
      <sheetName val="km341+275-km341+35_x0010_"/>
      <sheetName val="km341+612-_x0013_41+682"/>
      <sheetName val="THChi"/>
      <sheetName val="THthu"/>
      <sheetName val="BCD"/>
      <sheetName val="111"/>
      <sheetName val="112"/>
      <sheetName val="133"/>
      <sheetName val="142"/>
      <sheetName val="152"/>
      <sheetName val="153"/>
      <sheetName val="154"/>
      <sheetName val="211"/>
      <sheetName val="214"/>
      <sheetName val="3331"/>
      <sheetName val="3334"/>
      <sheetName val="334"/>
      <sheetName val="Proj.Sum"/>
      <sheetName val="5.1TB"/>
      <sheetName val="HT1"/>
      <sheetName val="5.1"/>
      <sheetName val="HT5.1"/>
      <sheetName val="kich thuoc"/>
      <sheetName val="DTHH"/>
      <sheetName val="DTHU-T8"/>
      <sheetName val="Ch-tinh"/>
      <sheetName val="Chiet tinh dz35"/>
      <sheetName val="Quantity"/>
      <sheetName val="Trunggian"/>
      <sheetName val="Danh Sach"/>
      <sheetName val="8. Danh muc chuc danh"/>
      <sheetName val="De11A"/>
      <sheetName val="Gia vat tu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??-BLDG"/>
      <sheetName val="уровни"/>
      <sheetName val="PVGC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_x0000_Y_x0000__x0004__x0000__x0000__x0000_Ï_x0000_Y_x0000__x0004__x0000__x0000__x0000_Ð_x0000_Y_x0000__x0004__x0000__x0000__x0000_Ñ_x0000_Y_x0000__x0004__x0000__x0000__x0000_"/>
      <sheetName val="_x0000_Y_x0000__x0004__x0000__x0000__x0000_Ý_x0000_Y_x0000__x0004__x0000__x0000__x0000_Þ_x0000_Y_x0000__x0004__x0000__x0000__x0000_ß_x0000_Y_x0000__x0004__x0000__x0000__x0000_"/>
      <sheetName val="_x0000_Y_x0000__x0004__x0000__x0000__x0000_é_x0000_Y_x0000__x0004__x0000__x0000__x0000_ê_x0000_Y_x0000__x0004__x0000__x0000__x0000_ë_x0000_Y_x0000__x0004__x0000__x0000__x0000_"/>
      <sheetName val="_x0000_Y_x0000__x0004__x0000__x0000__x0000_õ_x0000_Y_x0000__x0004__x0000__x0000__x0000_ö_x0000_Y_x0000__x0004__x0000__x0000__x0000_÷_x0000_Y_x0000__x0004__x0000__x0000__x0000_"/>
      <sheetName val="_x0001_Y_x0000__x0004__x0000__x0000__x0000__x0001__x0001_Y_x0000__x0004__x0000__x0000__x0000__x0002__x0001_Y_x0000__x0004__x0000__x0000__x0000__x0003__x0001_Y_x0000__x0004__x0000__x0000__x0000_"/>
      <sheetName val="_x0001_Y_x0000__x0004__x0000__x0000__x0000__x000d__x0001_Y_x0000__x0004__x0000__x0000__x0000__x000e__x0001_Y_x0000__x0004__x0000__x0000__x0000__x000f__x0001_Y_x0000__x0004__x0000__x0000__x0000_"/>
      <sheetName val="_x0001_Y_x0000__x0004__x0000__x0000__x0000__x0019__x0001_Y_x0000__x0004__x0000__x0000__x0000__x001a__x0001_Y_x0000__x0004__x0000__x0000__x0000__x001b__x0001_Y_x0000__x0004__x0000__x0000__x0000_"/>
      <sheetName val="_x0001_Y_x0000__x0004__x0000__x0000__x0000_&amp;_x0001_Y_x0000__x0004__x0000__x0000__x0000_'_x0001_Y_x0000__x0004__x0000__x0000__x0000_(_x0001_Y_x0000__x0004__x0000__x0000__x0000_"/>
      <sheetName val="_x0001_Y_x0000__x0004__x0000__x0000__x0000_2_x0001_Y_x0000__x0004__x0000__x0000__x0000_3_x0001_Y_x0000__x0004__x0000__x0000__x0000_4_x0001_Y_x0000__x0004__x0000__x0000__x0000_"/>
      <sheetName val="_x0001_Y_x0000__x0004__x0000__x0000__x0000_&gt;_x0001_Y_x0000__x0004__x0000__x0000__x0000_?_x0001_Y_x0000__x0004__x0000__x0000__x0000_@_x0001_Y_x0000__x0004__x0000__x0000__x0000_"/>
      <sheetName val="_x0001_Y_x0000__x0004__x0000__x0000__x0000_J_x0001_Y_x0000__x0004__x0000__x0000__x0000_K_x0001_Y_x0000__x0004__x0000__x0000__x0000_L_x0001_Y_x0000__x0004__x0000__x0000__x0000_"/>
      <sheetName val="_x0001_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  <sheetName val="KH-Q1,Q2,01"/>
      <sheetName val="gia_vt,nc,may"/>
      <sheetName val="2.7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dtxl"/>
      <sheetName val="NS"/>
      <sheetName val="2.withQSXK"/>
      <sheetName val="VT,NC,M"/>
      <sheetName val="2_59_1"/>
      <sheetName val="2_1"/>
      <sheetName val="2_2"/>
      <sheetName val="2_3_"/>
      <sheetName val="2_4"/>
      <sheetName val="2_5"/>
      <sheetName val="2_6"/>
      <sheetName val="2_7"/>
      <sheetName val="2_8"/>
      <sheetName val="2_9"/>
      <sheetName val="2_10"/>
      <sheetName val="2_11"/>
      <sheetName val="2_12"/>
      <sheetName val="2_13"/>
      <sheetName val="2_14"/>
      <sheetName val="2_15"/>
      <sheetName val="2_16"/>
      <sheetName val="2_17"/>
      <sheetName val="2_18"/>
      <sheetName val="2_19"/>
      <sheetName val="2_20"/>
      <sheetName val="2_21"/>
      <sheetName val="2_22"/>
      <sheetName val="2_23"/>
      <sheetName val="2_24"/>
      <sheetName val="2_25"/>
      <sheetName val="2_26"/>
      <sheetName val="2_27"/>
      <sheetName val="2_28"/>
      <sheetName val="2_29"/>
      <sheetName val="2_30"/>
      <sheetName val="2_31"/>
      <sheetName val="2_32"/>
      <sheetName val="2_33"/>
      <sheetName val="2_34"/>
      <sheetName val="2_35"/>
      <sheetName val="2_36"/>
      <sheetName val="2_37"/>
      <sheetName val="2_38"/>
      <sheetName val="2_38_1"/>
      <sheetName val="2_38_2"/>
      <sheetName val="2_38_3"/>
      <sheetName val="2_39"/>
      <sheetName val="2_40"/>
      <sheetName val="2_41"/>
      <sheetName val="2_42"/>
      <sheetName val="2_43"/>
      <sheetName val="2_44"/>
      <sheetName val="2_45"/>
      <sheetName val="2_46"/>
      <sheetName val="2_47"/>
      <sheetName val="2_48"/>
      <sheetName val="2_49"/>
      <sheetName val="2_50"/>
      <sheetName val="2_51"/>
      <sheetName val="2_52"/>
      <sheetName val="2_53"/>
      <sheetName val="2_54"/>
      <sheetName val="2_55"/>
      <sheetName val="2_56"/>
      <sheetName val="2_57"/>
      <sheetName val="2_58"/>
      <sheetName val="2_59"/>
      <sheetName val="2_60"/>
      <sheetName val="2_61"/>
      <sheetName val="2_62"/>
      <sheetName val="2_63"/>
      <sheetName val="2_64"/>
      <sheetName val="2_65"/>
      <sheetName val="2_66"/>
      <sheetName val="2_67"/>
      <sheetName val="2_68"/>
      <sheetName val="2_69"/>
      <sheetName val="2_70"/>
      <sheetName val="2_71"/>
      <sheetName val="2_72"/>
      <sheetName val="2_73"/>
      <sheetName val="2_74"/>
      <sheetName val="2_74_1"/>
      <sheetName val="2_90"/>
      <sheetName val="7_THAI_NGUYEN"/>
      <sheetName val="Ban_ra"/>
      <sheetName val="2_withQSXK"/>
      <sheetName val="HT"/>
      <sheetName val="I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B18" sqref="B18"/>
    </sheetView>
  </sheetViews>
  <sheetFormatPr defaultColWidth="9.125" defaultRowHeight="12.75"/>
  <cols>
    <col min="1" max="1" width="5.375" style="3" customWidth="1"/>
    <col min="2" max="2" width="27.125" style="3" customWidth="1"/>
    <col min="3" max="3" width="17.625" style="3" customWidth="1"/>
    <col min="4" max="4" width="16.625" style="3" customWidth="1"/>
    <col min="5" max="5" width="18.625" style="3" customWidth="1"/>
    <col min="6" max="6" width="9.875" style="3" customWidth="1"/>
    <col min="7" max="16384" width="9.125" style="3"/>
  </cols>
  <sheetData>
    <row r="1" spans="1:6" ht="20.100000000000001" customHeight="1">
      <c r="A1" s="1" t="s">
        <v>14</v>
      </c>
      <c r="B1" s="2"/>
    </row>
    <row r="2" spans="1:6" ht="20.100000000000001" customHeight="1">
      <c r="A2" s="1"/>
      <c r="B2" s="2"/>
    </row>
    <row r="3" spans="1:6" ht="20.100000000000001" customHeight="1">
      <c r="E3" s="4" t="s">
        <v>0</v>
      </c>
    </row>
    <row r="4" spans="1:6" ht="43.5" customHeight="1">
      <c r="A4" s="5"/>
      <c r="B4" s="5"/>
      <c r="C4" s="6" t="s">
        <v>1</v>
      </c>
      <c r="D4" s="6" t="s">
        <v>2</v>
      </c>
      <c r="E4" s="6" t="s">
        <v>3</v>
      </c>
    </row>
    <row r="5" spans="1:6" ht="20.100000000000001" customHeight="1"/>
    <row r="6" spans="1:6" ht="20.100000000000001" customHeight="1">
      <c r="A6" s="7" t="s">
        <v>4</v>
      </c>
      <c r="C6" s="8">
        <v>2644.8869999999997</v>
      </c>
      <c r="D6" s="8">
        <v>2756.1177682480002</v>
      </c>
      <c r="E6" s="9">
        <v>104.20550171890144</v>
      </c>
      <c r="F6" s="10"/>
    </row>
    <row r="7" spans="1:6" ht="20.100000000000001" customHeight="1">
      <c r="A7" s="7"/>
      <c r="B7" s="3" t="s">
        <v>5</v>
      </c>
      <c r="C7" s="11">
        <v>760.96911000000011</v>
      </c>
      <c r="D7" s="11">
        <v>852.36913149999987</v>
      </c>
      <c r="E7" s="12">
        <v>112.01100285135092</v>
      </c>
      <c r="F7" s="10"/>
    </row>
    <row r="8" spans="1:6" ht="20.100000000000001" customHeight="1">
      <c r="A8" s="7"/>
      <c r="B8" s="3" t="s">
        <v>6</v>
      </c>
      <c r="C8" s="11">
        <v>1883.9178899999997</v>
      </c>
      <c r="D8" s="11">
        <v>1903.7486367480001</v>
      </c>
      <c r="E8" s="12">
        <v>101.05263328371494</v>
      </c>
      <c r="F8" s="10"/>
    </row>
    <row r="9" spans="1:6" ht="30" customHeight="1">
      <c r="A9" s="451" t="s">
        <v>7</v>
      </c>
      <c r="B9" s="451"/>
      <c r="C9" s="8">
        <v>284.10453000000001</v>
      </c>
      <c r="D9" s="8">
        <v>395.44376</v>
      </c>
      <c r="E9" s="9">
        <v>139.18952999447069</v>
      </c>
      <c r="F9" s="10"/>
    </row>
    <row r="10" spans="1:6" ht="20.100000000000001" customHeight="1">
      <c r="A10" s="7" t="s">
        <v>8</v>
      </c>
      <c r="C10" s="11"/>
      <c r="D10" s="13"/>
      <c r="E10" s="12"/>
      <c r="F10" s="10"/>
    </row>
    <row r="11" spans="1:6" ht="20.100000000000001" customHeight="1">
      <c r="A11" s="7"/>
      <c r="B11" s="3" t="s">
        <v>9</v>
      </c>
      <c r="C11" s="11">
        <v>211.88575045218914</v>
      </c>
      <c r="D11" s="11">
        <v>216.06617181999999</v>
      </c>
      <c r="E11" s="12">
        <v>101.97296012539275</v>
      </c>
      <c r="F11" s="10"/>
    </row>
    <row r="12" spans="1:6" ht="20.100000000000001" customHeight="1">
      <c r="B12" s="3" t="s">
        <v>10</v>
      </c>
      <c r="C12" s="11">
        <v>39.078209999999999</v>
      </c>
      <c r="D12" s="11">
        <v>37.129994164000003</v>
      </c>
      <c r="E12" s="12">
        <v>95.014572479138636</v>
      </c>
      <c r="F12" s="10"/>
    </row>
    <row r="13" spans="1:6" ht="20.100000000000001" customHeight="1">
      <c r="B13" s="3" t="s">
        <v>11</v>
      </c>
      <c r="C13" s="11">
        <v>5.3562599999999989</v>
      </c>
      <c r="D13" s="11">
        <v>5.1346573900000001</v>
      </c>
      <c r="E13" s="12">
        <v>95.862736125580184</v>
      </c>
      <c r="F13" s="10"/>
    </row>
    <row r="14" spans="1:6" ht="20.100000000000001" customHeight="1">
      <c r="B14" s="3" t="s">
        <v>12</v>
      </c>
      <c r="C14" s="11">
        <v>74.43047</v>
      </c>
      <c r="D14" s="11">
        <v>78.651306480000002</v>
      </c>
      <c r="E14" s="12">
        <v>105.67084485695173</v>
      </c>
      <c r="F14" s="10"/>
    </row>
    <row r="15" spans="1:6" ht="20.100000000000001" customHeight="1">
      <c r="B15" s="3" t="s">
        <v>13</v>
      </c>
      <c r="C15" s="11">
        <v>425.06338275833986</v>
      </c>
      <c r="D15" s="11">
        <v>430.46870703581197</v>
      </c>
      <c r="E15" s="12">
        <v>101.27165135759182</v>
      </c>
      <c r="F15" s="10"/>
    </row>
    <row r="16" spans="1:6" ht="20.100000000000001" customHeight="1"/>
    <row r="17" ht="20.100000000000001" customHeight="1"/>
    <row r="18" ht="20.100000000000001" customHeight="1"/>
  </sheetData>
  <mergeCells count="1">
    <mergeCell ref="A9:B9"/>
  </mergeCells>
  <pageMargins left="0.86614173228346503" right="0.47239999999999999" top="0.748" bottom="0.51180000000000003" header="0.433" footer="0.31490000000000001"/>
  <pageSetup paperSize="9" scale="95" firstPageNumber="27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workbookViewId="0">
      <selection activeCell="B18" sqref="B18"/>
    </sheetView>
  </sheetViews>
  <sheetFormatPr defaultColWidth="7.625" defaultRowHeight="12.75"/>
  <cols>
    <col min="1" max="1" width="39.375" style="344" customWidth="1"/>
    <col min="2" max="2" width="8.375" style="344" customWidth="1"/>
    <col min="3" max="3" width="8.125" style="344" customWidth="1"/>
    <col min="4" max="4" width="19.25" style="344" customWidth="1"/>
    <col min="5" max="5" width="8.75" style="344" customWidth="1"/>
    <col min="6" max="6" width="9" style="344" customWidth="1"/>
    <col min="7" max="9" width="4.875" style="344" customWidth="1"/>
    <col min="10" max="16384" width="7.625" style="344"/>
  </cols>
  <sheetData>
    <row r="1" spans="1:6" s="342" customFormat="1" ht="20.100000000000001" customHeight="1">
      <c r="A1" s="341" t="s">
        <v>450</v>
      </c>
      <c r="B1" s="380"/>
      <c r="C1" s="380"/>
    </row>
    <row r="2" spans="1:6" ht="20.100000000000001" customHeight="1">
      <c r="A2" s="354"/>
      <c r="B2" s="354"/>
      <c r="C2" s="354"/>
    </row>
    <row r="3" spans="1:6" s="346" customFormat="1" ht="15.95" customHeight="1">
      <c r="A3" s="345"/>
      <c r="B3" s="381"/>
      <c r="C3" s="381"/>
      <c r="D3" s="403" t="s">
        <v>445</v>
      </c>
    </row>
    <row r="4" spans="1:6" s="346" customFormat="1" ht="15.95" customHeight="1">
      <c r="A4" s="382"/>
      <c r="B4" s="383" t="s">
        <v>205</v>
      </c>
      <c r="C4" s="383" t="s">
        <v>205</v>
      </c>
      <c r="D4" s="383" t="s">
        <v>413</v>
      </c>
    </row>
    <row r="5" spans="1:6" s="346" customFormat="1" ht="15.95" customHeight="1">
      <c r="A5" s="385"/>
      <c r="B5" s="386" t="s">
        <v>372</v>
      </c>
      <c r="C5" s="386" t="s">
        <v>20</v>
      </c>
      <c r="D5" s="386" t="s">
        <v>446</v>
      </c>
    </row>
    <row r="6" spans="1:6" s="346" customFormat="1" ht="20.100000000000001" customHeight="1">
      <c r="A6" s="345"/>
      <c r="B6" s="54"/>
      <c r="C6" s="54"/>
      <c r="D6" s="54"/>
    </row>
    <row r="7" spans="1:6" s="391" customFormat="1" ht="20.100000000000001" customHeight="1">
      <c r="A7" s="404" t="s">
        <v>209</v>
      </c>
      <c r="B7" s="405">
        <f>B8+B9+B14</f>
        <v>3407</v>
      </c>
      <c r="C7" s="405">
        <f>C8+C9+C14</f>
        <v>3758</v>
      </c>
      <c r="D7" s="406">
        <f>C7/B7*100</f>
        <v>110.30231875550338</v>
      </c>
    </row>
    <row r="8" spans="1:6" s="391" customFormat="1" ht="20.100000000000001" customHeight="1">
      <c r="A8" s="393" t="s">
        <v>427</v>
      </c>
      <c r="B8" s="407">
        <v>66</v>
      </c>
      <c r="C8" s="407">
        <v>94</v>
      </c>
      <c r="D8" s="408">
        <f t="shared" ref="D8:D26" si="0">C8/B8*100</f>
        <v>142.42424242424244</v>
      </c>
      <c r="E8" s="414"/>
      <c r="F8" s="414"/>
    </row>
    <row r="9" spans="1:6" s="391" customFormat="1" ht="20.100000000000001" customHeight="1">
      <c r="A9" s="393" t="s">
        <v>428</v>
      </c>
      <c r="B9" s="407">
        <f>SUM(B10:B13)</f>
        <v>691</v>
      </c>
      <c r="C9" s="407">
        <f>SUM(C10:C13)</f>
        <v>757</v>
      </c>
      <c r="D9" s="408">
        <f t="shared" si="0"/>
        <v>109.55137481910275</v>
      </c>
      <c r="E9" s="405"/>
      <c r="F9" s="405"/>
    </row>
    <row r="10" spans="1:6" s="346" customFormat="1" ht="20.100000000000001" customHeight="1">
      <c r="A10" s="409" t="s">
        <v>28</v>
      </c>
      <c r="B10" s="410">
        <v>18</v>
      </c>
      <c r="C10" s="410">
        <v>24</v>
      </c>
      <c r="D10" s="411">
        <f t="shared" si="0"/>
        <v>133.33333333333331</v>
      </c>
    </row>
    <row r="11" spans="1:6" s="346" customFormat="1" ht="19.5" customHeight="1">
      <c r="A11" s="409" t="s">
        <v>34</v>
      </c>
      <c r="B11" s="410">
        <v>378</v>
      </c>
      <c r="C11" s="410">
        <v>430</v>
      </c>
      <c r="D11" s="411">
        <f t="shared" si="0"/>
        <v>113.75661375661377</v>
      </c>
    </row>
    <row r="12" spans="1:6" s="346" customFormat="1" ht="19.5" customHeight="1">
      <c r="A12" s="409" t="s">
        <v>429</v>
      </c>
      <c r="B12" s="410">
        <v>46</v>
      </c>
      <c r="C12" s="410">
        <v>42</v>
      </c>
      <c r="D12" s="411">
        <f t="shared" si="0"/>
        <v>91.304347826086953</v>
      </c>
    </row>
    <row r="13" spans="1:6" s="346" customFormat="1" ht="20.100000000000001" customHeight="1">
      <c r="A13" s="409" t="s">
        <v>430</v>
      </c>
      <c r="B13" s="410">
        <v>249</v>
      </c>
      <c r="C13" s="410">
        <v>261</v>
      </c>
      <c r="D13" s="411">
        <f t="shared" si="0"/>
        <v>104.81927710843372</v>
      </c>
    </row>
    <row r="14" spans="1:6" s="391" customFormat="1" ht="20.100000000000001" customHeight="1">
      <c r="A14" s="412" t="s">
        <v>431</v>
      </c>
      <c r="B14" s="407">
        <f>SUM(B15:B26)</f>
        <v>2650</v>
      </c>
      <c r="C14" s="407">
        <f>SUM(C15:C26)</f>
        <v>2907</v>
      </c>
      <c r="D14" s="408">
        <f t="shared" si="0"/>
        <v>109.69811320754717</v>
      </c>
    </row>
    <row r="15" spans="1:6" s="346" customFormat="1" ht="20.100000000000001" customHeight="1">
      <c r="A15" s="409" t="s">
        <v>432</v>
      </c>
      <c r="B15" s="410">
        <v>1276</v>
      </c>
      <c r="C15" s="410">
        <v>1392</v>
      </c>
      <c r="D15" s="411">
        <f t="shared" si="0"/>
        <v>109.09090909090908</v>
      </c>
    </row>
    <row r="16" spans="1:6" s="346" customFormat="1" ht="20.100000000000001" customHeight="1">
      <c r="A16" s="409" t="s">
        <v>433</v>
      </c>
      <c r="B16" s="410">
        <v>136</v>
      </c>
      <c r="C16" s="410">
        <v>146</v>
      </c>
      <c r="D16" s="411">
        <f t="shared" si="0"/>
        <v>107.35294117647058</v>
      </c>
    </row>
    <row r="17" spans="1:7" s="346" customFormat="1" ht="20.100000000000001" customHeight="1">
      <c r="A17" s="409" t="s">
        <v>434</v>
      </c>
      <c r="B17" s="410">
        <v>152</v>
      </c>
      <c r="C17" s="410">
        <v>188</v>
      </c>
      <c r="D17" s="411">
        <f t="shared" si="0"/>
        <v>123.68421052631579</v>
      </c>
    </row>
    <row r="18" spans="1:7" s="346" customFormat="1" ht="20.100000000000001" customHeight="1">
      <c r="A18" s="409" t="s">
        <v>435</v>
      </c>
      <c r="B18" s="410">
        <v>128</v>
      </c>
      <c r="C18" s="410">
        <v>137</v>
      </c>
      <c r="D18" s="411">
        <f t="shared" si="0"/>
        <v>107.03125</v>
      </c>
    </row>
    <row r="19" spans="1:7" s="346" customFormat="1" ht="21.75" customHeight="1">
      <c r="A19" s="409" t="s">
        <v>436</v>
      </c>
      <c r="B19" s="410">
        <v>43</v>
      </c>
      <c r="C19" s="410">
        <v>42</v>
      </c>
      <c r="D19" s="411">
        <f t="shared" si="0"/>
        <v>97.674418604651152</v>
      </c>
    </row>
    <row r="20" spans="1:7" s="346" customFormat="1" ht="20.100000000000001" customHeight="1">
      <c r="A20" s="409" t="s">
        <v>437</v>
      </c>
      <c r="B20" s="410">
        <v>224</v>
      </c>
      <c r="C20" s="410">
        <v>230</v>
      </c>
      <c r="D20" s="411">
        <f t="shared" si="0"/>
        <v>102.67857142857142</v>
      </c>
    </row>
    <row r="21" spans="1:7" s="346" customFormat="1" ht="30" customHeight="1">
      <c r="A21" s="409" t="s">
        <v>447</v>
      </c>
      <c r="B21" s="410">
        <v>246</v>
      </c>
      <c r="C21" s="410">
        <v>261</v>
      </c>
      <c r="D21" s="411">
        <f t="shared" si="0"/>
        <v>106.09756097560977</v>
      </c>
    </row>
    <row r="22" spans="1:7" s="346" customFormat="1" ht="20.100000000000001" customHeight="1">
      <c r="A22" s="409" t="s">
        <v>439</v>
      </c>
      <c r="B22" s="410">
        <v>147</v>
      </c>
      <c r="C22" s="410">
        <v>176</v>
      </c>
      <c r="D22" s="411">
        <f t="shared" si="0"/>
        <v>119.72789115646259</v>
      </c>
    </row>
    <row r="23" spans="1:7" s="346" customFormat="1" ht="21" customHeight="1">
      <c r="A23" s="409" t="s">
        <v>440</v>
      </c>
      <c r="B23" s="410">
        <v>50</v>
      </c>
      <c r="C23" s="410">
        <v>51</v>
      </c>
      <c r="D23" s="411">
        <f t="shared" si="0"/>
        <v>102</v>
      </c>
    </row>
    <row r="24" spans="1:7" s="346" customFormat="1" ht="20.100000000000001" customHeight="1">
      <c r="A24" s="409" t="s">
        <v>441</v>
      </c>
      <c r="B24" s="410">
        <v>31</v>
      </c>
      <c r="C24" s="410">
        <v>30</v>
      </c>
      <c r="D24" s="411">
        <f t="shared" si="0"/>
        <v>96.774193548387103</v>
      </c>
    </row>
    <row r="25" spans="1:7" ht="29.25" customHeight="1">
      <c r="A25" s="409" t="s">
        <v>448</v>
      </c>
      <c r="B25" s="410">
        <v>178</v>
      </c>
      <c r="C25" s="410">
        <v>198</v>
      </c>
      <c r="D25" s="411">
        <f t="shared" si="0"/>
        <v>111.23595505617978</v>
      </c>
    </row>
    <row r="26" spans="1:7" ht="20.100000000000001" customHeight="1">
      <c r="A26" s="409" t="s">
        <v>443</v>
      </c>
      <c r="B26" s="410">
        <v>39</v>
      </c>
      <c r="C26" s="410">
        <v>56</v>
      </c>
      <c r="D26" s="411">
        <f t="shared" si="0"/>
        <v>143.58974358974359</v>
      </c>
    </row>
    <row r="27" spans="1:7" ht="20.100000000000001" customHeight="1">
      <c r="A27" s="413"/>
      <c r="B27" s="410"/>
      <c r="C27" s="354"/>
      <c r="E27" s="354"/>
      <c r="F27" s="354"/>
      <c r="G27" s="354"/>
    </row>
    <row r="28" spans="1:7" ht="20.100000000000001" customHeight="1">
      <c r="A28" s="354"/>
      <c r="B28" s="410"/>
      <c r="C28" s="354"/>
    </row>
    <row r="29" spans="1:7" ht="20.100000000000001" customHeight="1">
      <c r="A29" s="354"/>
      <c r="B29" s="354"/>
      <c r="C29" s="354"/>
    </row>
    <row r="30" spans="1:7" ht="20.100000000000001" customHeight="1">
      <c r="A30" s="354"/>
      <c r="B30" s="354"/>
      <c r="C30" s="354"/>
    </row>
    <row r="31" spans="1:7" ht="20.100000000000001" customHeight="1">
      <c r="A31" s="354"/>
      <c r="B31" s="354"/>
      <c r="C31" s="354"/>
    </row>
    <row r="32" spans="1:7" ht="20.100000000000001" customHeight="1">
      <c r="A32" s="354"/>
      <c r="B32" s="354"/>
      <c r="C32" s="354"/>
    </row>
    <row r="33" spans="1:4" ht="20.100000000000001" customHeight="1">
      <c r="A33" s="354"/>
      <c r="B33" s="354"/>
      <c r="C33" s="354"/>
    </row>
    <row r="34" spans="1:4" ht="20.100000000000001" customHeight="1">
      <c r="A34" s="354"/>
      <c r="B34" s="354"/>
      <c r="C34" s="354"/>
    </row>
    <row r="35" spans="1:4" ht="20.100000000000001" customHeight="1">
      <c r="A35" s="354"/>
      <c r="B35" s="354"/>
      <c r="C35" s="354"/>
    </row>
    <row r="36" spans="1:4" ht="20.100000000000001" customHeight="1">
      <c r="A36" s="354"/>
      <c r="B36" s="354"/>
      <c r="C36" s="354"/>
    </row>
    <row r="37" spans="1:4" ht="20.100000000000001" customHeight="1">
      <c r="A37" s="354"/>
      <c r="B37" s="354"/>
      <c r="C37" s="354"/>
    </row>
    <row r="38" spans="1:4" ht="20.100000000000001" customHeight="1">
      <c r="A38" s="354"/>
      <c r="B38" s="354"/>
      <c r="C38" s="354"/>
    </row>
    <row r="39" spans="1:4" ht="20.100000000000001" customHeight="1">
      <c r="A39" s="354"/>
      <c r="B39" s="354"/>
      <c r="C39" s="354"/>
    </row>
    <row r="40" spans="1:4" ht="20.100000000000001" customHeight="1">
      <c r="A40" s="354"/>
      <c r="B40" s="354"/>
      <c r="C40" s="354"/>
    </row>
    <row r="41" spans="1:4" ht="20.100000000000001" customHeight="1">
      <c r="A41" s="354"/>
      <c r="B41" s="354"/>
      <c r="C41" s="354"/>
    </row>
    <row r="42" spans="1:4" ht="20.100000000000001" customHeight="1">
      <c r="A42" s="354"/>
      <c r="B42" s="354"/>
      <c r="C42" s="354"/>
    </row>
    <row r="43" spans="1:4" ht="20.100000000000001" customHeight="1">
      <c r="A43" s="354"/>
      <c r="B43" s="354"/>
      <c r="C43" s="354"/>
    </row>
    <row r="44" spans="1:4" ht="20.100000000000001" customHeight="1">
      <c r="A44" s="354"/>
      <c r="B44" s="354"/>
      <c r="C44" s="354"/>
      <c r="D44" s="354"/>
    </row>
    <row r="45" spans="1:4" ht="20.100000000000001" customHeight="1">
      <c r="A45" s="354"/>
      <c r="B45" s="354"/>
      <c r="C45" s="354"/>
      <c r="D45" s="354"/>
    </row>
    <row r="46" spans="1:4" ht="20.100000000000001" customHeight="1">
      <c r="A46" s="354"/>
      <c r="B46" s="354"/>
      <c r="C46" s="354"/>
      <c r="D46" s="354"/>
    </row>
    <row r="47" spans="1:4" ht="20.100000000000001" customHeight="1">
      <c r="A47" s="354"/>
      <c r="B47" s="354"/>
      <c r="C47" s="354"/>
      <c r="D47" s="354"/>
    </row>
    <row r="48" spans="1:4" ht="20.100000000000001" customHeight="1">
      <c r="A48" s="354"/>
      <c r="B48" s="354"/>
      <c r="C48" s="354"/>
      <c r="D48" s="354"/>
    </row>
    <row r="49" spans="1:4" ht="20.100000000000001" customHeight="1">
      <c r="A49" s="354"/>
      <c r="B49" s="354"/>
      <c r="C49" s="354"/>
      <c r="D49" s="354"/>
    </row>
    <row r="50" spans="1:4" ht="20.100000000000001" customHeight="1">
      <c r="A50" s="354"/>
      <c r="B50" s="354"/>
      <c r="C50" s="354"/>
      <c r="D50" s="354"/>
    </row>
    <row r="51" spans="1:4" ht="20.100000000000001" customHeight="1">
      <c r="A51" s="354"/>
      <c r="B51" s="354"/>
      <c r="C51" s="354"/>
      <c r="D51" s="354"/>
    </row>
    <row r="52" spans="1:4" ht="20.100000000000001" customHeight="1">
      <c r="A52" s="354"/>
      <c r="B52" s="354"/>
      <c r="C52" s="354"/>
      <c r="D52" s="354"/>
    </row>
    <row r="53" spans="1:4" ht="20.100000000000001" customHeight="1">
      <c r="A53" s="354"/>
      <c r="B53" s="354"/>
      <c r="C53" s="354"/>
      <c r="D53" s="354"/>
    </row>
    <row r="54" spans="1:4" ht="20.100000000000001" customHeight="1">
      <c r="A54" s="354"/>
      <c r="B54" s="354"/>
      <c r="C54" s="354"/>
      <c r="D54" s="354"/>
    </row>
    <row r="55" spans="1:4" ht="20.100000000000001" customHeight="1">
      <c r="A55" s="354"/>
      <c r="B55" s="354"/>
      <c r="C55" s="354"/>
      <c r="D55" s="354"/>
    </row>
    <row r="56" spans="1:4" ht="20.100000000000001" customHeight="1">
      <c r="A56" s="354"/>
      <c r="B56" s="354"/>
      <c r="C56" s="354"/>
      <c r="D56" s="354"/>
    </row>
    <row r="57" spans="1:4" ht="20.100000000000001" customHeight="1">
      <c r="A57" s="354"/>
      <c r="B57" s="354"/>
      <c r="C57" s="354"/>
      <c r="D57" s="354"/>
    </row>
    <row r="58" spans="1:4" ht="20.100000000000001" customHeight="1">
      <c r="A58" s="354"/>
    </row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47239999999999999" top="0.748" bottom="0.51180000000000003" header="0.433" footer="0.31490000000000001"/>
  <pageSetup paperSize="9" firstPageNumber="27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7"/>
  <sheetViews>
    <sheetView workbookViewId="0">
      <selection activeCell="B18" sqref="B18"/>
    </sheetView>
  </sheetViews>
  <sheetFormatPr defaultColWidth="7.875" defaultRowHeight="15"/>
  <cols>
    <col min="1" max="1" width="1.75" style="118" customWidth="1"/>
    <col min="2" max="2" width="27.375" style="118" customWidth="1"/>
    <col min="3" max="3" width="9.125" style="118" customWidth="1"/>
    <col min="4" max="4" width="8.875" style="118" customWidth="1"/>
    <col min="5" max="5" width="8.625" style="118" customWidth="1"/>
    <col min="6" max="6" width="11.25" style="118" customWidth="1"/>
    <col min="7" max="7" width="11.375" style="118" customWidth="1"/>
    <col min="8" max="16384" width="7.875" style="118"/>
  </cols>
  <sheetData>
    <row r="1" spans="1:8" ht="20.100000000000001" customHeight="1">
      <c r="A1" s="117" t="s">
        <v>201</v>
      </c>
    </row>
    <row r="2" spans="1:8" ht="18" customHeight="1">
      <c r="A2" s="119"/>
      <c r="B2" s="119"/>
      <c r="C2" s="119"/>
      <c r="D2" s="119"/>
      <c r="E2" s="119"/>
      <c r="F2" s="119"/>
    </row>
    <row r="3" spans="1:8" ht="18" customHeight="1">
      <c r="A3" s="120"/>
      <c r="B3" s="120"/>
      <c r="C3" s="120"/>
      <c r="D3" s="120"/>
      <c r="E3" s="120"/>
      <c r="G3" s="121" t="s">
        <v>202</v>
      </c>
    </row>
    <row r="4" spans="1:8" ht="15.95" customHeight="1">
      <c r="A4" s="122"/>
      <c r="B4" s="122"/>
      <c r="C4" s="123" t="s">
        <v>66</v>
      </c>
      <c r="D4" s="123" t="s">
        <v>203</v>
      </c>
      <c r="E4" s="123" t="s">
        <v>68</v>
      </c>
      <c r="F4" s="124" t="s">
        <v>204</v>
      </c>
      <c r="G4" s="124" t="s">
        <v>204</v>
      </c>
    </row>
    <row r="5" spans="1:8" ht="15.95" customHeight="1">
      <c r="A5" s="125"/>
      <c r="B5" s="125"/>
      <c r="C5" s="126" t="s">
        <v>70</v>
      </c>
      <c r="D5" s="126" t="s">
        <v>71</v>
      </c>
      <c r="E5" s="126" t="s">
        <v>205</v>
      </c>
      <c r="F5" s="126" t="s">
        <v>206</v>
      </c>
      <c r="G5" s="126" t="s">
        <v>206</v>
      </c>
    </row>
    <row r="6" spans="1:8" ht="15.95" customHeight="1">
      <c r="A6" s="125"/>
      <c r="B6" s="125"/>
      <c r="C6" s="126" t="s">
        <v>72</v>
      </c>
      <c r="D6" s="126" t="s">
        <v>72</v>
      </c>
      <c r="E6" s="126" t="s">
        <v>72</v>
      </c>
      <c r="F6" s="126" t="s">
        <v>207</v>
      </c>
      <c r="G6" s="126" t="s">
        <v>22</v>
      </c>
    </row>
    <row r="7" spans="1:8" ht="15.95" customHeight="1">
      <c r="A7" s="125"/>
      <c r="B7" s="125"/>
      <c r="C7" s="127">
        <v>2025</v>
      </c>
      <c r="D7" s="127">
        <v>2025</v>
      </c>
      <c r="E7" s="127">
        <v>2025</v>
      </c>
      <c r="F7" s="127" t="s">
        <v>208</v>
      </c>
      <c r="G7" s="127" t="s">
        <v>74</v>
      </c>
    </row>
    <row r="8" spans="1:8" ht="15.95" customHeight="1">
      <c r="A8" s="125"/>
      <c r="B8" s="125"/>
      <c r="E8" s="126"/>
      <c r="F8" s="126"/>
      <c r="G8" s="126"/>
    </row>
    <row r="9" spans="1:8" ht="12" customHeight="1">
      <c r="A9" s="128" t="s">
        <v>209</v>
      </c>
      <c r="B9" s="129"/>
      <c r="C9" s="130">
        <v>35247.927000000003</v>
      </c>
      <c r="D9" s="130">
        <v>37928.207000000002</v>
      </c>
      <c r="E9" s="130">
        <v>73176.133999999991</v>
      </c>
      <c r="F9" s="131">
        <v>8.5180008492509049</v>
      </c>
      <c r="G9" s="131">
        <v>121.73629791457093</v>
      </c>
    </row>
    <row r="10" spans="1:8" ht="15.6" customHeight="1">
      <c r="A10" s="132"/>
      <c r="B10" s="133" t="s">
        <v>210</v>
      </c>
      <c r="C10" s="134">
        <v>4687.54</v>
      </c>
      <c r="D10" s="134">
        <v>5515.8200000000006</v>
      </c>
      <c r="E10" s="134">
        <v>10203.36</v>
      </c>
      <c r="F10" s="135">
        <v>7.8320933353010496</v>
      </c>
      <c r="G10" s="135">
        <v>108.61999035516622</v>
      </c>
      <c r="H10" s="136"/>
    </row>
    <row r="11" spans="1:8" ht="15.6" customHeight="1">
      <c r="A11" s="132"/>
      <c r="B11" s="137" t="s">
        <v>211</v>
      </c>
      <c r="D11" s="134"/>
      <c r="E11" s="134"/>
      <c r="F11" s="135"/>
      <c r="G11" s="135"/>
      <c r="H11" s="136"/>
    </row>
    <row r="12" spans="1:8" ht="15.6" customHeight="1">
      <c r="A12" s="132"/>
      <c r="B12" s="138" t="s">
        <v>212</v>
      </c>
      <c r="C12" s="139">
        <v>2709.23</v>
      </c>
      <c r="D12" s="139">
        <v>3167.11</v>
      </c>
      <c r="E12" s="139">
        <v>5876.34</v>
      </c>
      <c r="F12" s="140">
        <v>8.2608047773816633</v>
      </c>
      <c r="G12" s="140">
        <v>95.842446483180439</v>
      </c>
      <c r="H12" s="136"/>
    </row>
    <row r="13" spans="1:8" ht="15.6" customHeight="1">
      <c r="A13" s="132"/>
      <c r="B13" s="138" t="s">
        <v>213</v>
      </c>
      <c r="C13" s="139">
        <v>688.31</v>
      </c>
      <c r="D13" s="139">
        <v>852.43</v>
      </c>
      <c r="E13" s="139">
        <v>1540.7399999999998</v>
      </c>
      <c r="F13" s="140">
        <v>6.8970240653201538</v>
      </c>
      <c r="G13" s="140">
        <v>199.30406436757815</v>
      </c>
      <c r="H13" s="136"/>
    </row>
    <row r="14" spans="1:8" ht="15.6" customHeight="1">
      <c r="A14" s="132"/>
      <c r="B14" s="138" t="s">
        <v>214</v>
      </c>
      <c r="C14" s="139">
        <v>153.54000000000002</v>
      </c>
      <c r="D14" s="139">
        <v>175.72</v>
      </c>
      <c r="E14" s="139">
        <v>329.26</v>
      </c>
      <c r="F14" s="140">
        <v>5.7183347603408841</v>
      </c>
      <c r="G14" s="140">
        <v>379.41922101866788</v>
      </c>
      <c r="H14" s="136"/>
    </row>
    <row r="15" spans="1:8" ht="15.6" customHeight="1">
      <c r="A15" s="132"/>
      <c r="B15" s="138" t="s">
        <v>215</v>
      </c>
      <c r="C15" s="139">
        <v>68.400000000000006</v>
      </c>
      <c r="D15" s="139">
        <v>93.21</v>
      </c>
      <c r="E15" s="139">
        <v>161.61000000000001</v>
      </c>
      <c r="F15" s="140">
        <v>5.5266397647219758</v>
      </c>
      <c r="G15" s="140">
        <v>189.12814511410184</v>
      </c>
      <c r="H15" s="136"/>
    </row>
    <row r="16" spans="1:8" ht="15.6" customHeight="1">
      <c r="A16" s="132"/>
      <c r="B16" s="138" t="s">
        <v>216</v>
      </c>
      <c r="C16" s="139">
        <v>43.12</v>
      </c>
      <c r="D16" s="139">
        <v>61.82</v>
      </c>
      <c r="E16" s="139">
        <v>104.94</v>
      </c>
      <c r="F16" s="141">
        <v>6.4375312858867524</v>
      </c>
      <c r="G16" s="140">
        <v>156.46339645146864</v>
      </c>
      <c r="H16" s="136"/>
    </row>
    <row r="17" spans="1:8" ht="15.6" customHeight="1">
      <c r="A17" s="132"/>
      <c r="B17" s="138" t="s">
        <v>217</v>
      </c>
      <c r="C17" s="142">
        <v>32.82</v>
      </c>
      <c r="D17" s="142">
        <v>36.4</v>
      </c>
      <c r="E17" s="142">
        <v>69.22</v>
      </c>
      <c r="F17" s="141">
        <v>6.6417194396469013</v>
      </c>
      <c r="G17" s="141">
        <v>118.56800274066461</v>
      </c>
      <c r="H17" s="136"/>
    </row>
    <row r="18" spans="1:8" ht="15.6" customHeight="1">
      <c r="A18" s="132"/>
      <c r="B18" s="138" t="s">
        <v>218</v>
      </c>
      <c r="C18" s="142">
        <v>19.11</v>
      </c>
      <c r="D18" s="142">
        <v>21.31</v>
      </c>
      <c r="E18" s="142">
        <v>40.42</v>
      </c>
      <c r="F18" s="141">
        <v>6.8122600456397828</v>
      </c>
      <c r="G18" s="141">
        <v>154.93119705623062</v>
      </c>
      <c r="H18" s="136"/>
    </row>
    <row r="19" spans="1:8" ht="15.6" customHeight="1">
      <c r="A19" s="132"/>
      <c r="B19" s="138" t="s">
        <v>219</v>
      </c>
      <c r="C19" s="139">
        <v>13.739999999999998</v>
      </c>
      <c r="D19" s="139">
        <v>15.620000000000001</v>
      </c>
      <c r="E19" s="139">
        <v>29.36</v>
      </c>
      <c r="F19" s="140">
        <v>6.9326054412452249</v>
      </c>
      <c r="G19" s="140">
        <v>48.488852188274159</v>
      </c>
      <c r="H19" s="136"/>
    </row>
    <row r="20" spans="1:8" ht="15.6" customHeight="1">
      <c r="A20" s="132"/>
      <c r="B20" s="138" t="s">
        <v>220</v>
      </c>
      <c r="C20" s="139">
        <v>11.620000000000001</v>
      </c>
      <c r="D20" s="139">
        <v>14.669999999999998</v>
      </c>
      <c r="E20" s="139">
        <v>26.29</v>
      </c>
      <c r="F20" s="140">
        <v>10.110877365710703</v>
      </c>
      <c r="G20" s="140">
        <v>65.561097256857849</v>
      </c>
      <c r="H20" s="136"/>
    </row>
    <row r="21" spans="1:8" ht="15.6" customHeight="1">
      <c r="A21" s="132"/>
      <c r="B21" s="138" t="s">
        <v>221</v>
      </c>
      <c r="C21" s="143">
        <v>9.52</v>
      </c>
      <c r="D21" s="143">
        <v>14.12</v>
      </c>
      <c r="E21" s="143">
        <v>23.64</v>
      </c>
      <c r="F21" s="144">
        <v>7.163636363636364</v>
      </c>
      <c r="G21" s="144">
        <v>111.66745394426074</v>
      </c>
      <c r="H21" s="136"/>
    </row>
    <row r="22" spans="1:8" ht="15.6" customHeight="1">
      <c r="A22" s="132"/>
      <c r="B22" s="133" t="s">
        <v>222</v>
      </c>
      <c r="C22" s="134">
        <v>30560.387000000002</v>
      </c>
      <c r="D22" s="134">
        <v>32412.387000000002</v>
      </c>
      <c r="E22" s="134">
        <v>62972.773999999998</v>
      </c>
      <c r="F22" s="135">
        <v>8.6406098884296583</v>
      </c>
      <c r="G22" s="135">
        <v>124.16566838196125</v>
      </c>
      <c r="H22" s="136"/>
    </row>
    <row r="23" spans="1:8" ht="15.6" customHeight="1">
      <c r="A23" s="132"/>
      <c r="B23" s="145" t="s">
        <v>223</v>
      </c>
      <c r="C23" s="139">
        <v>19834.275000000001</v>
      </c>
      <c r="D23" s="139">
        <v>21274.673999999999</v>
      </c>
      <c r="E23" s="139">
        <v>41108.949000000001</v>
      </c>
      <c r="F23" s="140">
        <v>7.8400063887291802</v>
      </c>
      <c r="G23" s="140">
        <v>123.7014044245692</v>
      </c>
      <c r="H23" s="136"/>
    </row>
    <row r="24" spans="1:8" ht="15.6" customHeight="1">
      <c r="A24" s="132"/>
      <c r="B24" s="145" t="s">
        <v>224</v>
      </c>
      <c r="C24" s="139">
        <v>9302.3960000000006</v>
      </c>
      <c r="D24" s="139">
        <v>9612.4570000000003</v>
      </c>
      <c r="E24" s="139">
        <v>18914.852999999999</v>
      </c>
      <c r="F24" s="140">
        <v>10.536789953463312</v>
      </c>
      <c r="G24" s="140">
        <v>125.1545371138524</v>
      </c>
      <c r="H24" s="136"/>
    </row>
    <row r="25" spans="1:8" ht="15.6" customHeight="1">
      <c r="A25" s="132"/>
      <c r="B25" s="145" t="s">
        <v>225</v>
      </c>
      <c r="C25" s="139">
        <v>1423.7159999999999</v>
      </c>
      <c r="D25" s="139">
        <v>1525.2560000000001</v>
      </c>
      <c r="E25" s="139">
        <v>2948.9720000000002</v>
      </c>
      <c r="F25" s="140">
        <v>11.82463923190392</v>
      </c>
      <c r="G25" s="140">
        <v>124.36963732558456</v>
      </c>
      <c r="H25" s="136"/>
    </row>
    <row r="26" spans="1:8" ht="15.6" customHeight="1">
      <c r="B26" s="146" t="s">
        <v>226</v>
      </c>
      <c r="C26" s="147"/>
      <c r="D26" s="147"/>
      <c r="E26" s="147"/>
      <c r="F26" s="144"/>
      <c r="G26" s="144"/>
      <c r="H26" s="136"/>
    </row>
    <row r="27" spans="1:8" ht="15.6" customHeight="1">
      <c r="A27" s="148"/>
      <c r="B27" s="149" t="s">
        <v>137</v>
      </c>
      <c r="C27" s="143">
        <v>4494.0129999999999</v>
      </c>
      <c r="D27" s="143">
        <v>4601.0020000000004</v>
      </c>
      <c r="E27" s="143">
        <v>9095.0149999999994</v>
      </c>
      <c r="F27" s="144">
        <v>8.6975106694468174</v>
      </c>
      <c r="G27" s="144">
        <v>144.13289744363018</v>
      </c>
      <c r="H27" s="136"/>
    </row>
    <row r="28" spans="1:8" ht="15.6" customHeight="1">
      <c r="A28" s="148"/>
      <c r="B28" s="149" t="s">
        <v>187</v>
      </c>
      <c r="C28" s="143">
        <v>1961.085</v>
      </c>
      <c r="D28" s="143">
        <v>2269.0250000000001</v>
      </c>
      <c r="E28" s="143">
        <v>4230.1099999999997</v>
      </c>
      <c r="F28" s="144">
        <v>5.0171507371686968</v>
      </c>
      <c r="G28" s="144">
        <v>114.83337106719505</v>
      </c>
      <c r="H28" s="136"/>
    </row>
    <row r="29" spans="1:8" ht="15.6" customHeight="1">
      <c r="A29" s="148"/>
      <c r="B29" s="149" t="s">
        <v>143</v>
      </c>
      <c r="C29" s="143">
        <v>1389.6579999999999</v>
      </c>
      <c r="D29" s="143">
        <v>1531.4069999999999</v>
      </c>
      <c r="E29" s="143">
        <v>2921.0650000000001</v>
      </c>
      <c r="F29" s="144">
        <v>10.143795960122608</v>
      </c>
      <c r="G29" s="144">
        <v>173.75501148030503</v>
      </c>
      <c r="H29" s="136"/>
    </row>
    <row r="30" spans="1:8" ht="15.6" customHeight="1">
      <c r="A30" s="148"/>
      <c r="B30" s="149" t="s">
        <v>184</v>
      </c>
      <c r="C30" s="143">
        <v>923.40899999999999</v>
      </c>
      <c r="D30" s="143">
        <v>1062.7570000000001</v>
      </c>
      <c r="E30" s="143">
        <v>1986.1659999999999</v>
      </c>
      <c r="F30" s="144">
        <v>5.5171277777777776</v>
      </c>
      <c r="G30" s="144">
        <v>125.3470896472336</v>
      </c>
      <c r="H30" s="136"/>
    </row>
    <row r="31" spans="1:8" ht="15.6" customHeight="1">
      <c r="A31" s="148"/>
      <c r="B31" s="149" t="s">
        <v>142</v>
      </c>
      <c r="C31" s="143">
        <v>920.24300000000005</v>
      </c>
      <c r="D31" s="143">
        <v>995.22799999999995</v>
      </c>
      <c r="E31" s="143">
        <v>1915.471</v>
      </c>
      <c r="F31" s="144">
        <v>7.532792723231724</v>
      </c>
      <c r="G31" s="144">
        <v>134.74429499985931</v>
      </c>
      <c r="H31" s="136"/>
    </row>
    <row r="32" spans="1:8" ht="15.6" customHeight="1">
      <c r="A32" s="148"/>
      <c r="B32" s="149" t="s">
        <v>186</v>
      </c>
      <c r="C32" s="143">
        <v>930.98</v>
      </c>
      <c r="D32" s="143">
        <v>941.89099999999996</v>
      </c>
      <c r="E32" s="143">
        <v>1872.8710000000001</v>
      </c>
      <c r="F32" s="144">
        <v>7.305107335527226</v>
      </c>
      <c r="G32" s="144">
        <v>107.1897752156862</v>
      </c>
      <c r="H32" s="136"/>
    </row>
    <row r="33" spans="1:8">
      <c r="A33" s="148"/>
      <c r="B33" s="149" t="s">
        <v>185</v>
      </c>
      <c r="C33" s="143">
        <v>705.82500000000005</v>
      </c>
      <c r="D33" s="143">
        <v>732.95899999999995</v>
      </c>
      <c r="E33" s="143">
        <v>1438.7840000000001</v>
      </c>
      <c r="F33" s="144">
        <v>9.3827260969981729</v>
      </c>
      <c r="G33" s="144">
        <v>110.14858894474979</v>
      </c>
      <c r="H33" s="136"/>
    </row>
    <row r="34" spans="1:8">
      <c r="A34" s="148"/>
      <c r="B34" s="149" t="s">
        <v>162</v>
      </c>
      <c r="C34" s="143">
        <v>707.80499999999995</v>
      </c>
      <c r="D34" s="143">
        <v>728.18100000000004</v>
      </c>
      <c r="E34" s="143">
        <v>1435.9860000000001</v>
      </c>
      <c r="F34" s="144">
        <v>10.09959947945763</v>
      </c>
      <c r="G34" s="144">
        <v>120.63672617632457</v>
      </c>
      <c r="H34" s="136"/>
    </row>
    <row r="35" spans="1:8">
      <c r="A35" s="148"/>
      <c r="B35" s="149" t="s">
        <v>140</v>
      </c>
      <c r="C35" s="143">
        <v>681.14800000000002</v>
      </c>
      <c r="D35" s="143">
        <v>668.22299999999996</v>
      </c>
      <c r="E35" s="143">
        <v>1349.3710000000001</v>
      </c>
      <c r="F35" s="144">
        <v>9.5772905877285268</v>
      </c>
      <c r="G35" s="144">
        <v>82.582562917465864</v>
      </c>
      <c r="H35" s="136"/>
    </row>
    <row r="36" spans="1:8">
      <c r="A36" s="148"/>
      <c r="B36" s="149" t="s">
        <v>227</v>
      </c>
      <c r="C36" s="143">
        <v>672.03099999999995</v>
      </c>
      <c r="D36" s="143">
        <v>667.62</v>
      </c>
      <c r="E36" s="143">
        <v>1339.6510000000001</v>
      </c>
      <c r="F36" s="144">
        <v>9.3234741463731261</v>
      </c>
      <c r="G36" s="144">
        <v>138.46092627618782</v>
      </c>
      <c r="H36" s="136"/>
    </row>
    <row r="37" spans="1:8">
      <c r="A37" s="148"/>
      <c r="B37" s="149" t="s">
        <v>146</v>
      </c>
      <c r="C37" s="143">
        <v>610.35</v>
      </c>
      <c r="D37" s="143">
        <v>695.22</v>
      </c>
      <c r="E37" s="143">
        <v>1305.57</v>
      </c>
      <c r="F37" s="144">
        <v>10.75282721186686</v>
      </c>
      <c r="G37" s="144">
        <v>120.11503928945022</v>
      </c>
      <c r="H37" s="136"/>
    </row>
    <row r="38" spans="1:8">
      <c r="A38" s="148"/>
      <c r="B38" s="149" t="s">
        <v>145</v>
      </c>
      <c r="C38" s="143">
        <v>546.31500000000005</v>
      </c>
      <c r="D38" s="143">
        <v>693.25400000000002</v>
      </c>
      <c r="E38" s="143">
        <v>1239.569</v>
      </c>
      <c r="F38" s="144">
        <v>7.9474936814691048</v>
      </c>
      <c r="G38" s="144">
        <v>229.30776772665888</v>
      </c>
      <c r="H38" s="136"/>
    </row>
    <row r="39" spans="1:8">
      <c r="A39" s="148"/>
      <c r="B39" s="149" t="s">
        <v>179</v>
      </c>
      <c r="C39" s="143">
        <v>616.57799999999997</v>
      </c>
      <c r="D39" s="143">
        <v>601.88599999999997</v>
      </c>
      <c r="E39" s="143">
        <v>1218.4639999999999</v>
      </c>
      <c r="F39" s="144">
        <v>12.119113167017256</v>
      </c>
      <c r="G39" s="144">
        <v>146.20801869982014</v>
      </c>
      <c r="H39" s="136"/>
    </row>
    <row r="40" spans="1:8">
      <c r="A40" s="148"/>
      <c r="B40" s="149" t="s">
        <v>147</v>
      </c>
      <c r="C40" s="143">
        <v>600.23699999999997</v>
      </c>
      <c r="D40" s="143">
        <v>557.79100000000005</v>
      </c>
      <c r="E40" s="143">
        <v>1158.028</v>
      </c>
      <c r="F40" s="144">
        <v>10.986037539274372</v>
      </c>
      <c r="G40" s="144">
        <v>160.09478266760121</v>
      </c>
      <c r="H40" s="136"/>
    </row>
    <row r="41" spans="1:8">
      <c r="A41" s="148"/>
      <c r="B41" s="149" t="s">
        <v>163</v>
      </c>
      <c r="C41" s="143">
        <v>572.51199999999994</v>
      </c>
      <c r="D41" s="143">
        <v>583.66300000000001</v>
      </c>
      <c r="E41" s="143">
        <v>1156.175</v>
      </c>
      <c r="F41" s="144">
        <v>11.557180290912973</v>
      </c>
      <c r="G41" s="144">
        <v>94.751511615137616</v>
      </c>
      <c r="H41" s="136"/>
    </row>
    <row r="42" spans="1:8">
      <c r="A42" s="148"/>
      <c r="B42" s="149" t="s">
        <v>228</v>
      </c>
      <c r="C42" s="143">
        <v>586.53700000000003</v>
      </c>
      <c r="D42" s="143">
        <v>535.26300000000003</v>
      </c>
      <c r="E42" s="143">
        <v>1121.8</v>
      </c>
      <c r="F42" s="144">
        <v>13.078386025969538</v>
      </c>
      <c r="G42" s="144">
        <v>154.90645268642146</v>
      </c>
      <c r="H42" s="136"/>
    </row>
    <row r="43" spans="1:8">
      <c r="A43" s="148"/>
      <c r="B43" s="149" t="s">
        <v>161</v>
      </c>
      <c r="C43" s="143">
        <v>511.23099999999999</v>
      </c>
      <c r="D43" s="143">
        <v>531.98800000000006</v>
      </c>
      <c r="E43" s="143">
        <v>1043.2190000000001</v>
      </c>
      <c r="F43" s="144">
        <v>9.0353470334599688</v>
      </c>
      <c r="G43" s="144">
        <v>195.29060929859901</v>
      </c>
      <c r="H43" s="136"/>
    </row>
    <row r="44" spans="1:8">
      <c r="A44" s="148"/>
      <c r="B44" s="149" t="s">
        <v>138</v>
      </c>
      <c r="C44" s="143">
        <v>465.41899999999998</v>
      </c>
      <c r="D44" s="143">
        <v>524.98</v>
      </c>
      <c r="E44" s="143">
        <v>990.399</v>
      </c>
      <c r="F44" s="144">
        <v>13.794566879551329</v>
      </c>
      <c r="G44" s="144">
        <v>119.59116299625433</v>
      </c>
      <c r="H44" s="136"/>
    </row>
    <row r="45" spans="1:8">
      <c r="A45" s="148"/>
      <c r="B45" s="149" t="s">
        <v>170</v>
      </c>
      <c r="C45" s="143">
        <v>505.10399999999998</v>
      </c>
      <c r="D45" s="143">
        <v>477.48099999999999</v>
      </c>
      <c r="E45" s="143">
        <v>982.58500000000004</v>
      </c>
      <c r="F45" s="144">
        <v>11.864178797570185</v>
      </c>
      <c r="G45" s="144">
        <v>119.28092872048433</v>
      </c>
      <c r="H45" s="136"/>
    </row>
    <row r="46" spans="1:8">
      <c r="A46" s="148"/>
      <c r="B46" s="149" t="s">
        <v>139</v>
      </c>
      <c r="C46" s="143">
        <v>496.58699999999999</v>
      </c>
      <c r="D46" s="143">
        <v>475.40300000000002</v>
      </c>
      <c r="E46" s="143">
        <v>971.99</v>
      </c>
      <c r="F46" s="144">
        <v>11.642984568454686</v>
      </c>
      <c r="G46" s="144">
        <v>172.83386440581526</v>
      </c>
      <c r="H46" s="136"/>
    </row>
    <row r="47" spans="1:8">
      <c r="A47" s="148"/>
      <c r="B47" s="149" t="s">
        <v>229</v>
      </c>
      <c r="C47" s="143">
        <v>456.56</v>
      </c>
      <c r="D47" s="143">
        <v>490.971</v>
      </c>
      <c r="E47" s="143">
        <v>947.53099999999995</v>
      </c>
      <c r="F47" s="144">
        <v>11.82919131677126</v>
      </c>
      <c r="G47" s="144">
        <v>121.54611866874474</v>
      </c>
      <c r="H47" s="136"/>
    </row>
    <row r="48" spans="1:8">
      <c r="A48" s="148"/>
      <c r="H48" s="136"/>
    </row>
    <row r="49" spans="1:1">
      <c r="A49" s="148"/>
    </row>
    <row r="50" spans="1:1">
      <c r="A50" s="148"/>
    </row>
    <row r="51" spans="1:1">
      <c r="A51" s="148"/>
    </row>
    <row r="52" spans="1:1">
      <c r="A52" s="148"/>
    </row>
    <row r="53" spans="1:1">
      <c r="A53" s="148"/>
    </row>
    <row r="54" spans="1:1">
      <c r="A54" s="148"/>
    </row>
    <row r="55" spans="1:1">
      <c r="A55" s="148"/>
    </row>
    <row r="56" spans="1:1">
      <c r="A56" s="148"/>
    </row>
    <row r="57" spans="1:1">
      <c r="A57" s="148"/>
    </row>
    <row r="58" spans="1:1">
      <c r="A58" s="148"/>
    </row>
    <row r="59" spans="1:1">
      <c r="A59" s="148"/>
    </row>
    <row r="60" spans="1:1">
      <c r="A60" s="148"/>
    </row>
    <row r="61" spans="1:1">
      <c r="A61" s="148"/>
    </row>
    <row r="62" spans="1:1">
      <c r="A62" s="148"/>
    </row>
    <row r="63" spans="1:1">
      <c r="A63" s="148"/>
    </row>
    <row r="64" spans="1:1">
      <c r="A64" s="148"/>
    </row>
    <row r="65" spans="1:6">
      <c r="A65" s="148"/>
    </row>
    <row r="66" spans="1:6">
      <c r="A66" s="148"/>
    </row>
    <row r="67" spans="1:6">
      <c r="A67" s="148"/>
    </row>
    <row r="68" spans="1:6">
      <c r="A68" s="148"/>
    </row>
    <row r="69" spans="1:6">
      <c r="A69" s="148"/>
    </row>
    <row r="70" spans="1:6">
      <c r="A70" s="148"/>
    </row>
    <row r="71" spans="1:6">
      <c r="A71" s="150"/>
      <c r="B71" s="150"/>
      <c r="C71" s="150"/>
      <c r="D71" s="150"/>
      <c r="E71" s="150"/>
      <c r="F71" s="150"/>
    </row>
    <row r="72" spans="1:6">
      <c r="A72" s="150"/>
      <c r="B72" s="150"/>
      <c r="C72" s="150"/>
      <c r="D72" s="150"/>
      <c r="E72" s="150"/>
      <c r="F72" s="150"/>
    </row>
    <row r="73" spans="1:6">
      <c r="A73" s="150"/>
      <c r="B73" s="150"/>
      <c r="C73" s="150"/>
      <c r="D73" s="150"/>
      <c r="E73" s="150"/>
      <c r="F73" s="150"/>
    </row>
    <row r="74" spans="1:6">
      <c r="A74" s="150"/>
      <c r="B74" s="150"/>
      <c r="C74" s="150"/>
      <c r="D74" s="150"/>
      <c r="E74" s="150"/>
      <c r="F74" s="150"/>
    </row>
    <row r="75" spans="1:6">
      <c r="A75" s="150"/>
      <c r="B75" s="150"/>
      <c r="C75" s="150"/>
      <c r="D75" s="150"/>
      <c r="E75" s="150"/>
      <c r="F75" s="150"/>
    </row>
    <row r="76" spans="1:6">
      <c r="A76" s="150"/>
      <c r="B76" s="150"/>
      <c r="C76" s="150"/>
      <c r="D76" s="150"/>
      <c r="E76" s="150"/>
      <c r="F76" s="150"/>
    </row>
    <row r="77" spans="1:6">
      <c r="A77" s="150"/>
      <c r="B77" s="150"/>
      <c r="C77" s="150"/>
      <c r="D77" s="150"/>
      <c r="E77" s="150"/>
      <c r="F77" s="150"/>
    </row>
  </sheetData>
  <pageMargins left="0.86614173228346503" right="0.47239999999999999" top="0.748" bottom="0.51180000000000003" header="0.433" footer="0.31490000000000001"/>
  <pageSetup paperSize="9" firstPageNumber="2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workbookViewId="0">
      <selection activeCell="B18" sqref="B18"/>
    </sheetView>
  </sheetViews>
  <sheetFormatPr defaultRowHeight="15"/>
  <cols>
    <col min="1" max="1" width="3.75" style="418" customWidth="1"/>
    <col min="2" max="2" width="40.625" style="418" customWidth="1"/>
    <col min="3" max="3" width="11.625" style="418" customWidth="1"/>
    <col min="4" max="4" width="11.25" style="418" customWidth="1"/>
    <col min="5" max="5" width="10.625" style="418" customWidth="1"/>
    <col min="6" max="171" width="9" style="418"/>
    <col min="172" max="172" width="3.75" style="418" customWidth="1"/>
    <col min="173" max="173" width="39.75" style="418" customWidth="1"/>
    <col min="174" max="175" width="18.125" style="418" customWidth="1"/>
    <col min="176" max="176" width="18.75" style="418" bestFit="1" customWidth="1"/>
    <col min="177" max="427" width="9" style="418"/>
    <col min="428" max="428" width="3.75" style="418" customWidth="1"/>
    <col min="429" max="429" width="39.75" style="418" customWidth="1"/>
    <col min="430" max="431" width="18.125" style="418" customWidth="1"/>
    <col min="432" max="432" width="18.75" style="418" bestFit="1" customWidth="1"/>
    <col min="433" max="683" width="9" style="418"/>
    <col min="684" max="684" width="3.75" style="418" customWidth="1"/>
    <col min="685" max="685" width="39.75" style="418" customWidth="1"/>
    <col min="686" max="687" width="18.125" style="418" customWidth="1"/>
    <col min="688" max="688" width="18.75" style="418" bestFit="1" customWidth="1"/>
    <col min="689" max="939" width="9" style="418"/>
    <col min="940" max="940" width="3.75" style="418" customWidth="1"/>
    <col min="941" max="941" width="39.75" style="418" customWidth="1"/>
    <col min="942" max="943" width="18.125" style="418" customWidth="1"/>
    <col min="944" max="944" width="18.75" style="418" bestFit="1" customWidth="1"/>
    <col min="945" max="1195" width="9" style="418"/>
    <col min="1196" max="1196" width="3.75" style="418" customWidth="1"/>
    <col min="1197" max="1197" width="39.75" style="418" customWidth="1"/>
    <col min="1198" max="1199" width="18.125" style="418" customWidth="1"/>
    <col min="1200" max="1200" width="18.75" style="418" bestFit="1" customWidth="1"/>
    <col min="1201" max="1451" width="9" style="418"/>
    <col min="1452" max="1452" width="3.75" style="418" customWidth="1"/>
    <col min="1453" max="1453" width="39.75" style="418" customWidth="1"/>
    <col min="1454" max="1455" width="18.125" style="418" customWidth="1"/>
    <col min="1456" max="1456" width="18.75" style="418" bestFit="1" customWidth="1"/>
    <col min="1457" max="1707" width="9" style="418"/>
    <col min="1708" max="1708" width="3.75" style="418" customWidth="1"/>
    <col min="1709" max="1709" width="39.75" style="418" customWidth="1"/>
    <col min="1710" max="1711" width="18.125" style="418" customWidth="1"/>
    <col min="1712" max="1712" width="18.75" style="418" bestFit="1" customWidth="1"/>
    <col min="1713" max="1963" width="9" style="418"/>
    <col min="1964" max="1964" width="3.75" style="418" customWidth="1"/>
    <col min="1965" max="1965" width="39.75" style="418" customWidth="1"/>
    <col min="1966" max="1967" width="18.125" style="418" customWidth="1"/>
    <col min="1968" max="1968" width="18.75" style="418" bestFit="1" customWidth="1"/>
    <col min="1969" max="2219" width="9" style="418"/>
    <col min="2220" max="2220" width="3.75" style="418" customWidth="1"/>
    <col min="2221" max="2221" width="39.75" style="418" customWidth="1"/>
    <col min="2222" max="2223" width="18.125" style="418" customWidth="1"/>
    <col min="2224" max="2224" width="18.75" style="418" bestFit="1" customWidth="1"/>
    <col min="2225" max="2475" width="9" style="418"/>
    <col min="2476" max="2476" width="3.75" style="418" customWidth="1"/>
    <col min="2477" max="2477" width="39.75" style="418" customWidth="1"/>
    <col min="2478" max="2479" width="18.125" style="418" customWidth="1"/>
    <col min="2480" max="2480" width="18.75" style="418" bestFit="1" customWidth="1"/>
    <col min="2481" max="2731" width="9" style="418"/>
    <col min="2732" max="2732" width="3.75" style="418" customWidth="1"/>
    <col min="2733" max="2733" width="39.75" style="418" customWidth="1"/>
    <col min="2734" max="2735" width="18.125" style="418" customWidth="1"/>
    <col min="2736" max="2736" width="18.75" style="418" bestFit="1" customWidth="1"/>
    <col min="2737" max="2987" width="9" style="418"/>
    <col min="2988" max="2988" width="3.75" style="418" customWidth="1"/>
    <col min="2989" max="2989" width="39.75" style="418" customWidth="1"/>
    <col min="2990" max="2991" width="18.125" style="418" customWidth="1"/>
    <col min="2992" max="2992" width="18.75" style="418" bestFit="1" customWidth="1"/>
    <col min="2993" max="3243" width="9" style="418"/>
    <col min="3244" max="3244" width="3.75" style="418" customWidth="1"/>
    <col min="3245" max="3245" width="39.75" style="418" customWidth="1"/>
    <col min="3246" max="3247" width="18.125" style="418" customWidth="1"/>
    <col min="3248" max="3248" width="18.75" style="418" bestFit="1" customWidth="1"/>
    <col min="3249" max="3499" width="9" style="418"/>
    <col min="3500" max="3500" width="3.75" style="418" customWidth="1"/>
    <col min="3501" max="3501" width="39.75" style="418" customWidth="1"/>
    <col min="3502" max="3503" width="18.125" style="418" customWidth="1"/>
    <col min="3504" max="3504" width="18.75" style="418" bestFit="1" customWidth="1"/>
    <col min="3505" max="3755" width="9" style="418"/>
    <col min="3756" max="3756" width="3.75" style="418" customWidth="1"/>
    <col min="3757" max="3757" width="39.75" style="418" customWidth="1"/>
    <col min="3758" max="3759" width="18.125" style="418" customWidth="1"/>
    <col min="3760" max="3760" width="18.75" style="418" bestFit="1" customWidth="1"/>
    <col min="3761" max="4011" width="9" style="418"/>
    <col min="4012" max="4012" width="3.75" style="418" customWidth="1"/>
    <col min="4013" max="4013" width="39.75" style="418" customWidth="1"/>
    <col min="4014" max="4015" width="18.125" style="418" customWidth="1"/>
    <col min="4016" max="4016" width="18.75" style="418" bestFit="1" customWidth="1"/>
    <col min="4017" max="4267" width="9" style="418"/>
    <col min="4268" max="4268" width="3.75" style="418" customWidth="1"/>
    <col min="4269" max="4269" width="39.75" style="418" customWidth="1"/>
    <col min="4270" max="4271" width="18.125" style="418" customWidth="1"/>
    <col min="4272" max="4272" width="18.75" style="418" bestFit="1" customWidth="1"/>
    <col min="4273" max="4523" width="9" style="418"/>
    <col min="4524" max="4524" width="3.75" style="418" customWidth="1"/>
    <col min="4525" max="4525" width="39.75" style="418" customWidth="1"/>
    <col min="4526" max="4527" width="18.125" style="418" customWidth="1"/>
    <col min="4528" max="4528" width="18.75" style="418" bestFit="1" customWidth="1"/>
    <col min="4529" max="4779" width="9" style="418"/>
    <col min="4780" max="4780" width="3.75" style="418" customWidth="1"/>
    <col min="4781" max="4781" width="39.75" style="418" customWidth="1"/>
    <col min="4782" max="4783" width="18.125" style="418" customWidth="1"/>
    <col min="4784" max="4784" width="18.75" style="418" bestFit="1" customWidth="1"/>
    <col min="4785" max="5035" width="9" style="418"/>
    <col min="5036" max="5036" width="3.75" style="418" customWidth="1"/>
    <col min="5037" max="5037" width="39.75" style="418" customWidth="1"/>
    <col min="5038" max="5039" width="18.125" style="418" customWidth="1"/>
    <col min="5040" max="5040" width="18.75" style="418" bestFit="1" customWidth="1"/>
    <col min="5041" max="5291" width="9" style="418"/>
    <col min="5292" max="5292" width="3.75" style="418" customWidth="1"/>
    <col min="5293" max="5293" width="39.75" style="418" customWidth="1"/>
    <col min="5294" max="5295" width="18.125" style="418" customWidth="1"/>
    <col min="5296" max="5296" width="18.75" style="418" bestFit="1" customWidth="1"/>
    <col min="5297" max="5547" width="9" style="418"/>
    <col min="5548" max="5548" width="3.75" style="418" customWidth="1"/>
    <col min="5549" max="5549" width="39.75" style="418" customWidth="1"/>
    <col min="5550" max="5551" width="18.125" style="418" customWidth="1"/>
    <col min="5552" max="5552" width="18.75" style="418" bestFit="1" customWidth="1"/>
    <col min="5553" max="5803" width="9" style="418"/>
    <col min="5804" max="5804" width="3.75" style="418" customWidth="1"/>
    <col min="5805" max="5805" width="39.75" style="418" customWidth="1"/>
    <col min="5806" max="5807" width="18.125" style="418" customWidth="1"/>
    <col min="5808" max="5808" width="18.75" style="418" bestFit="1" customWidth="1"/>
    <col min="5809" max="6059" width="9" style="418"/>
    <col min="6060" max="6060" width="3.75" style="418" customWidth="1"/>
    <col min="6061" max="6061" width="39.75" style="418" customWidth="1"/>
    <col min="6062" max="6063" width="18.125" style="418" customWidth="1"/>
    <col min="6064" max="6064" width="18.75" style="418" bestFit="1" customWidth="1"/>
    <col min="6065" max="6315" width="9" style="418"/>
    <col min="6316" max="6316" width="3.75" style="418" customWidth="1"/>
    <col min="6317" max="6317" width="39.75" style="418" customWidth="1"/>
    <col min="6318" max="6319" width="18.125" style="418" customWidth="1"/>
    <col min="6320" max="6320" width="18.75" style="418" bestFit="1" customWidth="1"/>
    <col min="6321" max="6571" width="9" style="418"/>
    <col min="6572" max="6572" width="3.75" style="418" customWidth="1"/>
    <col min="6573" max="6573" width="39.75" style="418" customWidth="1"/>
    <col min="6574" max="6575" width="18.125" style="418" customWidth="1"/>
    <col min="6576" max="6576" width="18.75" style="418" bestFit="1" customWidth="1"/>
    <col min="6577" max="6827" width="9" style="418"/>
    <col min="6828" max="6828" width="3.75" style="418" customWidth="1"/>
    <col min="6829" max="6829" width="39.75" style="418" customWidth="1"/>
    <col min="6830" max="6831" width="18.125" style="418" customWidth="1"/>
    <col min="6832" max="6832" width="18.75" style="418" bestFit="1" customWidth="1"/>
    <col min="6833" max="7083" width="9" style="418"/>
    <col min="7084" max="7084" width="3.75" style="418" customWidth="1"/>
    <col min="7085" max="7085" width="39.75" style="418" customWidth="1"/>
    <col min="7086" max="7087" width="18.125" style="418" customWidth="1"/>
    <col min="7088" max="7088" width="18.75" style="418" bestFit="1" customWidth="1"/>
    <col min="7089" max="7339" width="9" style="418"/>
    <col min="7340" max="7340" width="3.75" style="418" customWidth="1"/>
    <col min="7341" max="7341" width="39.75" style="418" customWidth="1"/>
    <col min="7342" max="7343" width="18.125" style="418" customWidth="1"/>
    <col min="7344" max="7344" width="18.75" style="418" bestFit="1" customWidth="1"/>
    <col min="7345" max="7595" width="9" style="418"/>
    <col min="7596" max="7596" width="3.75" style="418" customWidth="1"/>
    <col min="7597" max="7597" width="39.75" style="418" customWidth="1"/>
    <col min="7598" max="7599" width="18.125" style="418" customWidth="1"/>
    <col min="7600" max="7600" width="18.75" style="418" bestFit="1" customWidth="1"/>
    <col min="7601" max="7851" width="9" style="418"/>
    <col min="7852" max="7852" width="3.75" style="418" customWidth="1"/>
    <col min="7853" max="7853" width="39.75" style="418" customWidth="1"/>
    <col min="7854" max="7855" width="18.125" style="418" customWidth="1"/>
    <col min="7856" max="7856" width="18.75" style="418" bestFit="1" customWidth="1"/>
    <col min="7857" max="8107" width="9" style="418"/>
    <col min="8108" max="8108" width="3.75" style="418" customWidth="1"/>
    <col min="8109" max="8109" width="39.75" style="418" customWidth="1"/>
    <col min="8110" max="8111" width="18.125" style="418" customWidth="1"/>
    <col min="8112" max="8112" width="18.75" style="418" bestFit="1" customWidth="1"/>
    <col min="8113" max="8363" width="9" style="418"/>
    <col min="8364" max="8364" width="3.75" style="418" customWidth="1"/>
    <col min="8365" max="8365" width="39.75" style="418" customWidth="1"/>
    <col min="8366" max="8367" width="18.125" style="418" customWidth="1"/>
    <col min="8368" max="8368" width="18.75" style="418" bestFit="1" customWidth="1"/>
    <col min="8369" max="8619" width="9" style="418"/>
    <col min="8620" max="8620" width="3.75" style="418" customWidth="1"/>
    <col min="8621" max="8621" width="39.75" style="418" customWidth="1"/>
    <col min="8622" max="8623" width="18.125" style="418" customWidth="1"/>
    <col min="8624" max="8624" width="18.75" style="418" bestFit="1" customWidth="1"/>
    <col min="8625" max="8875" width="9" style="418"/>
    <col min="8876" max="8876" width="3.75" style="418" customWidth="1"/>
    <col min="8877" max="8877" width="39.75" style="418" customWidth="1"/>
    <col min="8878" max="8879" width="18.125" style="418" customWidth="1"/>
    <col min="8880" max="8880" width="18.75" style="418" bestFit="1" customWidth="1"/>
    <col min="8881" max="9131" width="9" style="418"/>
    <col min="9132" max="9132" width="3.75" style="418" customWidth="1"/>
    <col min="9133" max="9133" width="39.75" style="418" customWidth="1"/>
    <col min="9134" max="9135" width="18.125" style="418" customWidth="1"/>
    <col min="9136" max="9136" width="18.75" style="418" bestFit="1" customWidth="1"/>
    <col min="9137" max="9387" width="9" style="418"/>
    <col min="9388" max="9388" width="3.75" style="418" customWidth="1"/>
    <col min="9389" max="9389" width="39.75" style="418" customWidth="1"/>
    <col min="9390" max="9391" width="18.125" style="418" customWidth="1"/>
    <col min="9392" max="9392" width="18.75" style="418" bestFit="1" customWidth="1"/>
    <col min="9393" max="9643" width="9" style="418"/>
    <col min="9644" max="9644" width="3.75" style="418" customWidth="1"/>
    <col min="9645" max="9645" width="39.75" style="418" customWidth="1"/>
    <col min="9646" max="9647" width="18.125" style="418" customWidth="1"/>
    <col min="9648" max="9648" width="18.75" style="418" bestFit="1" customWidth="1"/>
    <col min="9649" max="9899" width="9" style="418"/>
    <col min="9900" max="9900" width="3.75" style="418" customWidth="1"/>
    <col min="9901" max="9901" width="39.75" style="418" customWidth="1"/>
    <col min="9902" max="9903" width="18.125" style="418" customWidth="1"/>
    <col min="9904" max="9904" width="18.75" style="418" bestFit="1" customWidth="1"/>
    <col min="9905" max="10155" width="9" style="418"/>
    <col min="10156" max="10156" width="3.75" style="418" customWidth="1"/>
    <col min="10157" max="10157" width="39.75" style="418" customWidth="1"/>
    <col min="10158" max="10159" width="18.125" style="418" customWidth="1"/>
    <col min="10160" max="10160" width="18.75" style="418" bestFit="1" customWidth="1"/>
    <col min="10161" max="10411" width="9" style="418"/>
    <col min="10412" max="10412" width="3.75" style="418" customWidth="1"/>
    <col min="10413" max="10413" width="39.75" style="418" customWidth="1"/>
    <col min="10414" max="10415" width="18.125" style="418" customWidth="1"/>
    <col min="10416" max="10416" width="18.75" style="418" bestFit="1" customWidth="1"/>
    <col min="10417" max="10667" width="9" style="418"/>
    <col min="10668" max="10668" width="3.75" style="418" customWidth="1"/>
    <col min="10669" max="10669" width="39.75" style="418" customWidth="1"/>
    <col min="10670" max="10671" width="18.125" style="418" customWidth="1"/>
    <col min="10672" max="10672" width="18.75" style="418" bestFit="1" customWidth="1"/>
    <col min="10673" max="10923" width="9" style="418"/>
    <col min="10924" max="10924" width="3.75" style="418" customWidth="1"/>
    <col min="10925" max="10925" width="39.75" style="418" customWidth="1"/>
    <col min="10926" max="10927" width="18.125" style="418" customWidth="1"/>
    <col min="10928" max="10928" width="18.75" style="418" bestFit="1" customWidth="1"/>
    <col min="10929" max="11179" width="9" style="418"/>
    <col min="11180" max="11180" width="3.75" style="418" customWidth="1"/>
    <col min="11181" max="11181" width="39.75" style="418" customWidth="1"/>
    <col min="11182" max="11183" width="18.125" style="418" customWidth="1"/>
    <col min="11184" max="11184" width="18.75" style="418" bestFit="1" customWidth="1"/>
    <col min="11185" max="11435" width="9" style="418"/>
    <col min="11436" max="11436" width="3.75" style="418" customWidth="1"/>
    <col min="11437" max="11437" width="39.75" style="418" customWidth="1"/>
    <col min="11438" max="11439" width="18.125" style="418" customWidth="1"/>
    <col min="11440" max="11440" width="18.75" style="418" bestFit="1" customWidth="1"/>
    <col min="11441" max="11691" width="9" style="418"/>
    <col min="11692" max="11692" width="3.75" style="418" customWidth="1"/>
    <col min="11693" max="11693" width="39.75" style="418" customWidth="1"/>
    <col min="11694" max="11695" width="18.125" style="418" customWidth="1"/>
    <col min="11696" max="11696" width="18.75" style="418" bestFit="1" customWidth="1"/>
    <col min="11697" max="11947" width="9" style="418"/>
    <col min="11948" max="11948" width="3.75" style="418" customWidth="1"/>
    <col min="11949" max="11949" width="39.75" style="418" customWidth="1"/>
    <col min="11950" max="11951" width="18.125" style="418" customWidth="1"/>
    <col min="11952" max="11952" width="18.75" style="418" bestFit="1" customWidth="1"/>
    <col min="11953" max="12203" width="9" style="418"/>
    <col min="12204" max="12204" width="3.75" style="418" customWidth="1"/>
    <col min="12205" max="12205" width="39.75" style="418" customWidth="1"/>
    <col min="12206" max="12207" width="18.125" style="418" customWidth="1"/>
    <col min="12208" max="12208" width="18.75" style="418" bestFit="1" customWidth="1"/>
    <col min="12209" max="12459" width="9" style="418"/>
    <col min="12460" max="12460" width="3.75" style="418" customWidth="1"/>
    <col min="12461" max="12461" width="39.75" style="418" customWidth="1"/>
    <col min="12462" max="12463" width="18.125" style="418" customWidth="1"/>
    <col min="12464" max="12464" width="18.75" style="418" bestFit="1" customWidth="1"/>
    <col min="12465" max="12715" width="9" style="418"/>
    <col min="12716" max="12716" width="3.75" style="418" customWidth="1"/>
    <col min="12717" max="12717" width="39.75" style="418" customWidth="1"/>
    <col min="12718" max="12719" width="18.125" style="418" customWidth="1"/>
    <col min="12720" max="12720" width="18.75" style="418" bestFit="1" customWidth="1"/>
    <col min="12721" max="12971" width="9" style="418"/>
    <col min="12972" max="12972" width="3.75" style="418" customWidth="1"/>
    <col min="12973" max="12973" width="39.75" style="418" customWidth="1"/>
    <col min="12974" max="12975" width="18.125" style="418" customWidth="1"/>
    <col min="12976" max="12976" width="18.75" style="418" bestFit="1" customWidth="1"/>
    <col min="12977" max="13227" width="9" style="418"/>
    <col min="13228" max="13228" width="3.75" style="418" customWidth="1"/>
    <col min="13229" max="13229" width="39.75" style="418" customWidth="1"/>
    <col min="13230" max="13231" width="18.125" style="418" customWidth="1"/>
    <col min="13232" max="13232" width="18.75" style="418" bestFit="1" customWidth="1"/>
    <col min="13233" max="13483" width="9" style="418"/>
    <col min="13484" max="13484" width="3.75" style="418" customWidth="1"/>
    <col min="13485" max="13485" width="39.75" style="418" customWidth="1"/>
    <col min="13486" max="13487" width="18.125" style="418" customWidth="1"/>
    <col min="13488" max="13488" width="18.75" style="418" bestFit="1" customWidth="1"/>
    <col min="13489" max="13739" width="9" style="418"/>
    <col min="13740" max="13740" width="3.75" style="418" customWidth="1"/>
    <col min="13741" max="13741" width="39.75" style="418" customWidth="1"/>
    <col min="13742" max="13743" width="18.125" style="418" customWidth="1"/>
    <col min="13744" max="13744" width="18.75" style="418" bestFit="1" customWidth="1"/>
    <col min="13745" max="13995" width="9" style="418"/>
    <col min="13996" max="13996" width="3.75" style="418" customWidth="1"/>
    <col min="13997" max="13997" width="39.75" style="418" customWidth="1"/>
    <col min="13998" max="13999" width="18.125" style="418" customWidth="1"/>
    <col min="14000" max="14000" width="18.75" style="418" bestFit="1" customWidth="1"/>
    <col min="14001" max="14251" width="9" style="418"/>
    <col min="14252" max="14252" width="3.75" style="418" customWidth="1"/>
    <col min="14253" max="14253" width="39.75" style="418" customWidth="1"/>
    <col min="14254" max="14255" width="18.125" style="418" customWidth="1"/>
    <col min="14256" max="14256" width="18.75" style="418" bestFit="1" customWidth="1"/>
    <col min="14257" max="14507" width="9" style="418"/>
    <col min="14508" max="14508" width="3.75" style="418" customWidth="1"/>
    <col min="14509" max="14509" width="39.75" style="418" customWidth="1"/>
    <col min="14510" max="14511" width="18.125" style="418" customWidth="1"/>
    <col min="14512" max="14512" width="18.75" style="418" bestFit="1" customWidth="1"/>
    <col min="14513" max="14763" width="9" style="418"/>
    <col min="14764" max="14764" width="3.75" style="418" customWidth="1"/>
    <col min="14765" max="14765" width="39.75" style="418" customWidth="1"/>
    <col min="14766" max="14767" width="18.125" style="418" customWidth="1"/>
    <col min="14768" max="14768" width="18.75" style="418" bestFit="1" customWidth="1"/>
    <col min="14769" max="15019" width="9" style="418"/>
    <col min="15020" max="15020" width="3.75" style="418" customWidth="1"/>
    <col min="15021" max="15021" width="39.75" style="418" customWidth="1"/>
    <col min="15022" max="15023" width="18.125" style="418" customWidth="1"/>
    <col min="15024" max="15024" width="18.75" style="418" bestFit="1" customWidth="1"/>
    <col min="15025" max="15275" width="9" style="418"/>
    <col min="15276" max="15276" width="3.75" style="418" customWidth="1"/>
    <col min="15277" max="15277" width="39.75" style="418" customWidth="1"/>
    <col min="15278" max="15279" width="18.125" style="418" customWidth="1"/>
    <col min="15280" max="15280" width="18.75" style="418" bestFit="1" customWidth="1"/>
    <col min="15281" max="15531" width="9" style="418"/>
    <col min="15532" max="15532" width="3.75" style="418" customWidth="1"/>
    <col min="15533" max="15533" width="39.75" style="418" customWidth="1"/>
    <col min="15534" max="15535" width="18.125" style="418" customWidth="1"/>
    <col min="15536" max="15536" width="18.75" style="418" bestFit="1" customWidth="1"/>
    <col min="15537" max="15787" width="9" style="418"/>
    <col min="15788" max="15788" width="3.75" style="418" customWidth="1"/>
    <col min="15789" max="15789" width="39.75" style="418" customWidth="1"/>
    <col min="15790" max="15791" width="18.125" style="418" customWidth="1"/>
    <col min="15792" max="15792" width="18.75" style="418" bestFit="1" customWidth="1"/>
    <col min="15793" max="16043" width="9" style="418"/>
    <col min="16044" max="16044" width="3.75" style="418" customWidth="1"/>
    <col min="16045" max="16045" width="39.75" style="418" customWidth="1"/>
    <col min="16046" max="16047" width="18.125" style="418" customWidth="1"/>
    <col min="16048" max="16048" width="18.75" style="418" bestFit="1" customWidth="1"/>
    <col min="16049" max="16384" width="9" style="418"/>
  </cols>
  <sheetData>
    <row r="1" spans="1:6" ht="15.75">
      <c r="A1" s="415" t="s">
        <v>451</v>
      </c>
      <c r="B1" s="416"/>
      <c r="C1" s="417"/>
      <c r="D1" s="417"/>
      <c r="E1" s="417"/>
    </row>
    <row r="2" spans="1:6">
      <c r="A2" s="419"/>
      <c r="B2" s="419"/>
      <c r="C2" s="417"/>
      <c r="D2" s="417"/>
      <c r="E2" s="417"/>
    </row>
    <row r="3" spans="1:6">
      <c r="A3" s="420"/>
      <c r="B3" s="420"/>
      <c r="C3" s="421"/>
      <c r="D3" s="421"/>
      <c r="E3" s="422" t="s">
        <v>452</v>
      </c>
    </row>
    <row r="4" spans="1:6">
      <c r="A4" s="423"/>
      <c r="B4" s="424"/>
      <c r="C4" s="425" t="s">
        <v>453</v>
      </c>
      <c r="D4" s="425" t="s">
        <v>454</v>
      </c>
      <c r="E4" s="425" t="s">
        <v>454</v>
      </c>
    </row>
    <row r="5" spans="1:6">
      <c r="A5" s="420"/>
      <c r="B5" s="426"/>
      <c r="C5" s="427" t="s">
        <v>455</v>
      </c>
      <c r="D5" s="427" t="s">
        <v>456</v>
      </c>
      <c r="E5" s="427" t="s">
        <v>457</v>
      </c>
    </row>
    <row r="6" spans="1:6">
      <c r="A6" s="420"/>
      <c r="B6" s="420"/>
      <c r="C6" s="421"/>
      <c r="D6" s="421"/>
      <c r="E6" s="421"/>
    </row>
    <row r="7" spans="1:6">
      <c r="A7" s="428" t="s">
        <v>209</v>
      </c>
      <c r="B7" s="3"/>
      <c r="C7" s="429">
        <v>516</v>
      </c>
      <c r="D7" s="430">
        <v>2191.0348144400009</v>
      </c>
      <c r="E7" s="430">
        <v>4184.109900824219</v>
      </c>
    </row>
    <row r="8" spans="1:6">
      <c r="A8" s="428" t="s">
        <v>458</v>
      </c>
      <c r="B8" s="420"/>
      <c r="C8" s="431"/>
      <c r="D8" s="432"/>
      <c r="E8" s="432"/>
    </row>
    <row r="9" spans="1:6" ht="18.75">
      <c r="A9" s="428"/>
      <c r="B9" s="3" t="s">
        <v>185</v>
      </c>
      <c r="C9" s="431">
        <v>23</v>
      </c>
      <c r="D9" s="433">
        <v>359.161903</v>
      </c>
      <c r="E9" s="433">
        <v>719.93290287499997</v>
      </c>
      <c r="F9" s="434"/>
    </row>
    <row r="10" spans="1:6" ht="18.75">
      <c r="A10" s="428"/>
      <c r="B10" s="3" t="s">
        <v>142</v>
      </c>
      <c r="C10" s="431">
        <v>24</v>
      </c>
      <c r="D10" s="433">
        <v>336.35474399999998</v>
      </c>
      <c r="E10" s="433">
        <v>65.998040000000003</v>
      </c>
      <c r="F10" s="434"/>
    </row>
    <row r="11" spans="1:6">
      <c r="A11" s="428"/>
      <c r="B11" s="3" t="s">
        <v>183</v>
      </c>
      <c r="C11" s="431">
        <v>7</v>
      </c>
      <c r="D11" s="433">
        <v>262.64398199999999</v>
      </c>
      <c r="E11" s="433">
        <v>60.824249999999999</v>
      </c>
    </row>
    <row r="12" spans="1:6">
      <c r="A12" s="428"/>
      <c r="B12" s="3" t="s">
        <v>139</v>
      </c>
      <c r="C12" s="431">
        <v>43</v>
      </c>
      <c r="D12" s="433">
        <v>193.32908800000001</v>
      </c>
      <c r="E12" s="433">
        <v>1221.4416100000001</v>
      </c>
    </row>
    <row r="13" spans="1:6" ht="18.75">
      <c r="A13" s="428"/>
      <c r="B13" s="3" t="s">
        <v>186</v>
      </c>
      <c r="C13" s="431">
        <v>6</v>
      </c>
      <c r="D13" s="433">
        <v>144</v>
      </c>
      <c r="E13" s="433">
        <v>400</v>
      </c>
      <c r="F13" s="434"/>
    </row>
    <row r="14" spans="1:6" ht="18.75">
      <c r="A14" s="428"/>
      <c r="B14" s="3" t="s">
        <v>145</v>
      </c>
      <c r="C14" s="431">
        <v>9</v>
      </c>
      <c r="D14" s="433">
        <v>131.70637300000001</v>
      </c>
      <c r="E14" s="433">
        <v>155.91445899999999</v>
      </c>
      <c r="F14" s="434"/>
    </row>
    <row r="15" spans="1:6">
      <c r="A15" s="428"/>
      <c r="B15" s="3" t="s">
        <v>227</v>
      </c>
      <c r="C15" s="431">
        <v>12</v>
      </c>
      <c r="D15" s="433">
        <v>119.676776</v>
      </c>
      <c r="E15" s="433">
        <v>8.9278949999999995</v>
      </c>
    </row>
    <row r="16" spans="1:6">
      <c r="A16" s="428"/>
      <c r="B16" s="3" t="s">
        <v>187</v>
      </c>
      <c r="C16" s="431">
        <v>195</v>
      </c>
      <c r="D16" s="433">
        <v>104.03299869000001</v>
      </c>
      <c r="E16" s="433">
        <v>128.14934099999999</v>
      </c>
    </row>
    <row r="17" spans="1:5">
      <c r="A17" s="428"/>
      <c r="B17" s="3" t="s">
        <v>143</v>
      </c>
      <c r="C17" s="431">
        <v>12</v>
      </c>
      <c r="D17" s="433">
        <v>64.583257000000003</v>
      </c>
      <c r="E17" s="433">
        <v>9.1035959999999996</v>
      </c>
    </row>
    <row r="18" spans="1:5">
      <c r="A18" s="428"/>
      <c r="B18" s="3" t="s">
        <v>184</v>
      </c>
      <c r="C18" s="431">
        <v>43</v>
      </c>
      <c r="D18" s="433">
        <v>62.559061</v>
      </c>
      <c r="E18" s="433">
        <v>40.354831359374998</v>
      </c>
    </row>
    <row r="19" spans="1:5">
      <c r="A19" s="428"/>
      <c r="B19" s="3" t="s">
        <v>188</v>
      </c>
      <c r="C19" s="431">
        <v>17</v>
      </c>
      <c r="D19" s="433">
        <v>53.547550380000004</v>
      </c>
      <c r="E19" s="433">
        <v>69.781559000000001</v>
      </c>
    </row>
    <row r="20" spans="1:5">
      <c r="A20" s="428"/>
      <c r="B20" s="3" t="s">
        <v>182</v>
      </c>
      <c r="C20" s="431">
        <v>6</v>
      </c>
      <c r="D20" s="433">
        <v>39.946545</v>
      </c>
      <c r="E20" s="433">
        <v>9.1092340000000007</v>
      </c>
    </row>
    <row r="21" spans="1:5">
      <c r="A21" s="428"/>
      <c r="B21" s="3" t="s">
        <v>141</v>
      </c>
      <c r="C21" s="431">
        <v>6</v>
      </c>
      <c r="D21" s="433">
        <v>36.580199999999998</v>
      </c>
      <c r="E21" s="433">
        <v>32.280973921875002</v>
      </c>
    </row>
    <row r="22" spans="1:5">
      <c r="A22" s="428"/>
      <c r="B22" s="3" t="s">
        <v>176</v>
      </c>
      <c r="C22" s="431">
        <v>1</v>
      </c>
      <c r="D22" s="433">
        <v>35</v>
      </c>
      <c r="E22" s="433">
        <v>0</v>
      </c>
    </row>
    <row r="23" spans="1:5">
      <c r="A23" s="428"/>
      <c r="B23" s="3" t="s">
        <v>146</v>
      </c>
      <c r="C23" s="431">
        <v>6</v>
      </c>
      <c r="D23" s="433">
        <v>32.271037</v>
      </c>
      <c r="E23" s="433">
        <v>-11.16549</v>
      </c>
    </row>
    <row r="24" spans="1:5">
      <c r="A24" s="428"/>
      <c r="B24" s="3" t="s">
        <v>165</v>
      </c>
      <c r="C24" s="431">
        <v>1</v>
      </c>
      <c r="D24" s="433">
        <v>30.295262999999998</v>
      </c>
      <c r="E24" s="433">
        <v>0</v>
      </c>
    </row>
    <row r="25" spans="1:5">
      <c r="A25" s="428"/>
      <c r="B25" s="3" t="s">
        <v>162</v>
      </c>
      <c r="C25" s="431">
        <v>2</v>
      </c>
      <c r="D25" s="433">
        <v>23.625</v>
      </c>
      <c r="E25" s="433">
        <v>27.164082000000001</v>
      </c>
    </row>
    <row r="26" spans="1:5">
      <c r="A26" s="428"/>
      <c r="B26" s="3" t="s">
        <v>137</v>
      </c>
      <c r="C26" s="431">
        <v>51</v>
      </c>
      <c r="D26" s="433">
        <v>19.971163160000003</v>
      </c>
      <c r="E26" s="433">
        <v>1038.2061984804689</v>
      </c>
    </row>
    <row r="27" spans="1:5">
      <c r="A27" s="428"/>
      <c r="B27" s="3" t="s">
        <v>151</v>
      </c>
      <c r="C27" s="431">
        <v>1</v>
      </c>
      <c r="D27" s="433">
        <v>19.085360000000001</v>
      </c>
      <c r="E27" s="433">
        <v>0</v>
      </c>
    </row>
    <row r="28" spans="1:5">
      <c r="A28" s="428"/>
      <c r="B28" s="3" t="s">
        <v>147</v>
      </c>
      <c r="C28" s="435">
        <v>2</v>
      </c>
      <c r="D28" s="433">
        <v>18.518391999999999</v>
      </c>
      <c r="E28" s="433">
        <v>-2</v>
      </c>
    </row>
    <row r="29" spans="1:5">
      <c r="A29" s="428" t="s">
        <v>266</v>
      </c>
      <c r="B29" s="436"/>
      <c r="C29" s="437"/>
      <c r="D29" s="438"/>
      <c r="E29" s="438"/>
    </row>
    <row r="30" spans="1:5">
      <c r="A30" s="428"/>
      <c r="B30" s="439" t="s">
        <v>459</v>
      </c>
      <c r="C30" s="431">
        <v>160</v>
      </c>
      <c r="D30" s="433">
        <v>679.89424105000012</v>
      </c>
      <c r="E30" s="433">
        <v>175.944399</v>
      </c>
    </row>
    <row r="31" spans="1:5">
      <c r="A31" s="428"/>
      <c r="B31" s="439" t="s">
        <v>274</v>
      </c>
      <c r="C31" s="431">
        <v>67</v>
      </c>
      <c r="D31" s="433">
        <v>450.71257600000001</v>
      </c>
      <c r="E31" s="433">
        <v>953.68800499999998</v>
      </c>
    </row>
    <row r="32" spans="1:5">
      <c r="A32" s="428"/>
      <c r="B32" s="439" t="s">
        <v>460</v>
      </c>
      <c r="C32" s="431">
        <v>53</v>
      </c>
      <c r="D32" s="433">
        <v>253.03312199999999</v>
      </c>
      <c r="E32" s="433">
        <v>122.458338625</v>
      </c>
    </row>
    <row r="33" spans="1:5">
      <c r="A33" s="428"/>
      <c r="B33" s="439" t="s">
        <v>461</v>
      </c>
      <c r="C33" s="431">
        <v>6</v>
      </c>
      <c r="D33" s="433">
        <v>163.71581399999999</v>
      </c>
      <c r="E33" s="433">
        <v>20.8367495</v>
      </c>
    </row>
    <row r="34" spans="1:5">
      <c r="A34" s="428"/>
      <c r="B34" s="439" t="s">
        <v>282</v>
      </c>
      <c r="C34" s="431">
        <v>12</v>
      </c>
      <c r="D34" s="433">
        <v>107.915099</v>
      </c>
      <c r="E34" s="433">
        <v>-110.842468</v>
      </c>
    </row>
    <row r="35" spans="1:5">
      <c r="A35" s="428"/>
      <c r="B35" s="439" t="s">
        <v>270</v>
      </c>
      <c r="C35" s="431">
        <v>45</v>
      </c>
      <c r="D35" s="433">
        <v>104.07837919000001</v>
      </c>
      <c r="E35" s="433">
        <v>566.40046166796878</v>
      </c>
    </row>
    <row r="36" spans="1:5">
      <c r="A36" s="428"/>
      <c r="B36" s="439" t="s">
        <v>269</v>
      </c>
      <c r="C36" s="431">
        <v>48</v>
      </c>
      <c r="D36" s="433">
        <v>62.246520820000001</v>
      </c>
      <c r="E36" s="433">
        <v>1404.1731981093751</v>
      </c>
    </row>
    <row r="37" spans="1:5">
      <c r="A37" s="428"/>
      <c r="B37" s="439" t="s">
        <v>271</v>
      </c>
      <c r="C37" s="431">
        <v>27</v>
      </c>
      <c r="D37" s="433">
        <v>58.268676999999997</v>
      </c>
      <c r="E37" s="433">
        <v>157.615013921875</v>
      </c>
    </row>
    <row r="38" spans="1:5">
      <c r="A38" s="428"/>
      <c r="B38" s="439" t="s">
        <v>291</v>
      </c>
      <c r="C38" s="431">
        <v>4</v>
      </c>
      <c r="D38" s="433">
        <v>50.883982000000003</v>
      </c>
      <c r="E38" s="433">
        <v>4.1432500000000001</v>
      </c>
    </row>
    <row r="39" spans="1:5">
      <c r="A39" s="428"/>
      <c r="B39" s="439" t="s">
        <v>462</v>
      </c>
      <c r="C39" s="431">
        <v>7</v>
      </c>
      <c r="D39" s="433">
        <v>49.032375999999999</v>
      </c>
      <c r="E39" s="433">
        <v>34</v>
      </c>
    </row>
    <row r="40" spans="1:5">
      <c r="A40" s="428"/>
      <c r="B40" s="439" t="s">
        <v>463</v>
      </c>
      <c r="C40" s="431">
        <v>2</v>
      </c>
      <c r="D40" s="433">
        <v>40.1</v>
      </c>
      <c r="E40" s="433">
        <v>304.80416000000002</v>
      </c>
    </row>
    <row r="41" spans="1:5">
      <c r="A41" s="428"/>
      <c r="B41" s="439" t="s">
        <v>273</v>
      </c>
      <c r="C41" s="431">
        <v>6</v>
      </c>
      <c r="D41" s="433">
        <v>36.038687200000005</v>
      </c>
      <c r="E41" s="433">
        <v>391.721497</v>
      </c>
    </row>
    <row r="42" spans="1:5">
      <c r="A42" s="428"/>
      <c r="B42" s="439" t="s">
        <v>277</v>
      </c>
      <c r="C42" s="431">
        <v>1</v>
      </c>
      <c r="D42" s="433">
        <v>30.295262999999998</v>
      </c>
      <c r="E42" s="433">
        <v>0</v>
      </c>
    </row>
    <row r="43" spans="1:5">
      <c r="A43" s="428"/>
      <c r="B43" s="439" t="s">
        <v>464</v>
      </c>
      <c r="C43" s="431">
        <v>7</v>
      </c>
      <c r="D43" s="433">
        <v>22.3828</v>
      </c>
      <c r="E43" s="433">
        <v>0</v>
      </c>
    </row>
    <row r="44" spans="1:5">
      <c r="A44" s="428"/>
      <c r="B44" s="439" t="s">
        <v>294</v>
      </c>
      <c r="C44" s="431">
        <v>1</v>
      </c>
      <c r="D44" s="433">
        <v>19</v>
      </c>
      <c r="E44" s="433">
        <v>0</v>
      </c>
    </row>
    <row r="45" spans="1:5">
      <c r="A45" s="428"/>
      <c r="B45" s="439" t="s">
        <v>465</v>
      </c>
      <c r="C45" s="431">
        <v>9</v>
      </c>
      <c r="D45" s="433">
        <v>18.881101179999998</v>
      </c>
      <c r="E45" s="433">
        <v>0</v>
      </c>
    </row>
    <row r="46" spans="1:5">
      <c r="A46" s="428"/>
      <c r="B46" s="439" t="s">
        <v>466</v>
      </c>
      <c r="C46" s="431">
        <v>4</v>
      </c>
      <c r="D46" s="433">
        <v>17.782584</v>
      </c>
      <c r="E46" s="433">
        <v>5.55</v>
      </c>
    </row>
    <row r="47" spans="1:5">
      <c r="B47" s="439" t="s">
        <v>290</v>
      </c>
      <c r="C47" s="431">
        <v>2</v>
      </c>
      <c r="D47" s="433">
        <v>6.7</v>
      </c>
      <c r="E47" s="433">
        <v>0</v>
      </c>
    </row>
    <row r="48" spans="1:5">
      <c r="B48" s="439" t="s">
        <v>467</v>
      </c>
      <c r="C48" s="431">
        <v>1</v>
      </c>
      <c r="D48" s="433">
        <v>4.65815</v>
      </c>
      <c r="E48" s="433">
        <v>0</v>
      </c>
    </row>
    <row r="49" spans="2:5">
      <c r="B49" s="439" t="s">
        <v>272</v>
      </c>
      <c r="C49" s="431">
        <v>11</v>
      </c>
      <c r="D49" s="433">
        <v>3.5471819999999998</v>
      </c>
      <c r="E49" s="433">
        <v>61.866999999999997</v>
      </c>
    </row>
    <row r="50" spans="2:5">
      <c r="E50" s="433"/>
    </row>
    <row r="51" spans="2:5">
      <c r="E51" s="433"/>
    </row>
    <row r="52" spans="2:5">
      <c r="E52" s="433"/>
    </row>
    <row r="53" spans="2:5">
      <c r="E53" s="433"/>
    </row>
    <row r="54" spans="2:5">
      <c r="E54" s="433"/>
    </row>
    <row r="55" spans="2:5">
      <c r="E55" s="433"/>
    </row>
    <row r="56" spans="2:5">
      <c r="E56" s="433"/>
    </row>
    <row r="57" spans="2:5">
      <c r="E57" s="433"/>
    </row>
    <row r="58" spans="2:5">
      <c r="E58" s="433"/>
    </row>
    <row r="59" spans="2:5">
      <c r="E59" s="433"/>
    </row>
    <row r="60" spans="2:5">
      <c r="E60" s="440"/>
    </row>
    <row r="61" spans="2:5">
      <c r="E61" s="440"/>
    </row>
    <row r="62" spans="2:5">
      <c r="E62" s="440"/>
    </row>
    <row r="63" spans="2:5">
      <c r="E63" s="440"/>
    </row>
    <row r="64" spans="2:5">
      <c r="E64" s="440"/>
    </row>
    <row r="65" spans="5:5">
      <c r="E65" s="440"/>
    </row>
    <row r="66" spans="5:5">
      <c r="E66" s="440"/>
    </row>
    <row r="67" spans="5:5">
      <c r="E67" s="440"/>
    </row>
  </sheetData>
  <pageMargins left="0.86614173228346503" right="0.47239999999999999" top="0.748" bottom="0.51180000000000003" header="0.433" footer="0.31490000000000001"/>
  <pageSetup paperSize="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zoomScaleNormal="100" workbookViewId="0">
      <selection activeCell="B18" sqref="B18"/>
    </sheetView>
  </sheetViews>
  <sheetFormatPr defaultColWidth="8" defaultRowHeight="12.75"/>
  <cols>
    <col min="1" max="1" width="24" style="152" customWidth="1"/>
    <col min="2" max="3" width="10.625" style="152" customWidth="1"/>
    <col min="4" max="4" width="10.25" style="152" customWidth="1"/>
    <col min="5" max="5" width="9.375" style="152" customWidth="1"/>
    <col min="6" max="6" width="10.875" style="152" customWidth="1"/>
    <col min="7" max="7" width="10.625" style="152" customWidth="1"/>
    <col min="8" max="16384" width="8" style="152"/>
  </cols>
  <sheetData>
    <row r="1" spans="1:13" ht="20.100000000000001" customHeight="1">
      <c r="A1" s="151" t="s">
        <v>230</v>
      </c>
      <c r="B1" s="151"/>
      <c r="C1" s="151"/>
      <c r="D1" s="151"/>
      <c r="E1" s="151"/>
      <c r="F1" s="151"/>
      <c r="G1" s="151"/>
    </row>
    <row r="2" spans="1:13" ht="20.100000000000001" customHeight="1">
      <c r="A2" s="151"/>
      <c r="B2" s="151"/>
      <c r="C2" s="151"/>
      <c r="D2" s="151"/>
      <c r="E2" s="151"/>
      <c r="F2" s="151"/>
      <c r="G2" s="151"/>
    </row>
    <row r="3" spans="1:13" ht="11.1" customHeight="1">
      <c r="A3" s="153"/>
      <c r="B3" s="153"/>
      <c r="C3" s="153"/>
      <c r="D3" s="153"/>
      <c r="E3" s="154"/>
      <c r="F3" s="154"/>
      <c r="G3" s="154"/>
    </row>
    <row r="4" spans="1:13" ht="9" customHeight="1">
      <c r="A4" s="155"/>
      <c r="B4" s="156"/>
      <c r="C4" s="156"/>
      <c r="D4" s="156"/>
      <c r="E4" s="156"/>
      <c r="F4" s="156"/>
      <c r="G4" s="157"/>
    </row>
    <row r="5" spans="1:13" ht="17.25" customHeight="1">
      <c r="B5" s="158" t="s">
        <v>231</v>
      </c>
      <c r="C5" s="158" t="s">
        <v>67</v>
      </c>
      <c r="D5" s="463" t="s">
        <v>232</v>
      </c>
      <c r="E5" s="463"/>
      <c r="F5" s="159" t="s">
        <v>18</v>
      </c>
      <c r="G5" s="159" t="s">
        <v>205</v>
      </c>
    </row>
    <row r="6" spans="1:13" ht="17.25" customHeight="1">
      <c r="B6" s="160" t="s">
        <v>70</v>
      </c>
      <c r="C6" s="160" t="s">
        <v>71</v>
      </c>
      <c r="D6" s="464" t="s">
        <v>20</v>
      </c>
      <c r="E6" s="464"/>
      <c r="F6" s="161" t="s">
        <v>20</v>
      </c>
      <c r="G6" s="161" t="s">
        <v>20</v>
      </c>
    </row>
    <row r="7" spans="1:13" ht="17.25" customHeight="1">
      <c r="B7" s="160" t="s">
        <v>72</v>
      </c>
      <c r="C7" s="160" t="s">
        <v>72</v>
      </c>
      <c r="D7" s="160" t="s">
        <v>233</v>
      </c>
      <c r="E7" s="160" t="s">
        <v>234</v>
      </c>
      <c r="F7" s="162" t="s">
        <v>21</v>
      </c>
      <c r="G7" s="162" t="s">
        <v>21</v>
      </c>
    </row>
    <row r="8" spans="1:13" ht="17.25" customHeight="1">
      <c r="B8" s="160">
        <v>2025</v>
      </c>
      <c r="C8" s="160">
        <v>2025</v>
      </c>
      <c r="D8" s="160" t="s">
        <v>235</v>
      </c>
      <c r="E8" s="160" t="s">
        <v>236</v>
      </c>
      <c r="F8" s="163" t="s">
        <v>22</v>
      </c>
      <c r="G8" s="163" t="s">
        <v>22</v>
      </c>
    </row>
    <row r="9" spans="1:13" ht="17.25" customHeight="1">
      <c r="B9" s="160" t="s">
        <v>237</v>
      </c>
      <c r="C9" s="160" t="s">
        <v>237</v>
      </c>
      <c r="D9" s="160" t="s">
        <v>237</v>
      </c>
      <c r="E9" s="160" t="s">
        <v>238</v>
      </c>
      <c r="F9" s="163" t="s">
        <v>72</v>
      </c>
      <c r="G9" s="163" t="s">
        <v>72</v>
      </c>
    </row>
    <row r="10" spans="1:13" ht="17.25" customHeight="1">
      <c r="B10" s="164"/>
      <c r="C10" s="164"/>
      <c r="D10" s="155"/>
      <c r="E10" s="155"/>
      <c r="F10" s="165" t="s">
        <v>239</v>
      </c>
      <c r="G10" s="165" t="s">
        <v>239</v>
      </c>
    </row>
    <row r="11" spans="1:13" s="168" customFormat="1" ht="6.75" customHeight="1">
      <c r="A11" s="152"/>
      <c r="B11" s="166"/>
      <c r="C11" s="166"/>
      <c r="D11" s="152"/>
      <c r="E11" s="152"/>
      <c r="F11" s="167"/>
      <c r="G11" s="167"/>
    </row>
    <row r="12" spans="1:13" s="168" customFormat="1" ht="22.35" customHeight="1">
      <c r="A12" s="168" t="s">
        <v>209</v>
      </c>
      <c r="B12" s="169">
        <v>575830.28909219184</v>
      </c>
      <c r="C12" s="169">
        <v>561672.74684114906</v>
      </c>
      <c r="D12" s="169">
        <v>1137503.0359333409</v>
      </c>
      <c r="E12" s="170">
        <v>100</v>
      </c>
      <c r="F12" s="170">
        <v>109.42577443382355</v>
      </c>
      <c r="G12" s="170">
        <v>109.38138354024056</v>
      </c>
      <c r="H12" s="171"/>
      <c r="I12" s="171"/>
    </row>
    <row r="13" spans="1:13" ht="22.35" customHeight="1">
      <c r="A13" s="172" t="s">
        <v>240</v>
      </c>
      <c r="B13" s="173">
        <v>445922.46249424759</v>
      </c>
      <c r="C13" s="173">
        <v>432433.45509010076</v>
      </c>
      <c r="D13" s="173">
        <v>878355.91758434835</v>
      </c>
      <c r="E13" s="174">
        <v>77.217896553888494</v>
      </c>
      <c r="F13" s="174">
        <v>108.31209069808693</v>
      </c>
      <c r="G13" s="174">
        <v>108.72381085243433</v>
      </c>
      <c r="H13" s="171"/>
      <c r="I13" s="171"/>
      <c r="K13" s="168"/>
      <c r="L13" s="168"/>
      <c r="M13" s="168"/>
    </row>
    <row r="14" spans="1:13" s="175" customFormat="1" ht="22.35" customHeight="1">
      <c r="A14" s="172" t="s">
        <v>241</v>
      </c>
      <c r="B14" s="173">
        <v>65835.165253809973</v>
      </c>
      <c r="C14" s="173">
        <v>65228.866536229034</v>
      </c>
      <c r="D14" s="173">
        <v>131064.03179003901</v>
      </c>
      <c r="E14" s="174">
        <v>11.52208193295051</v>
      </c>
      <c r="F14" s="174">
        <v>112.66102755817629</v>
      </c>
      <c r="G14" s="174">
        <v>112.4589301670172</v>
      </c>
      <c r="H14" s="171"/>
      <c r="I14" s="171"/>
      <c r="K14" s="168"/>
      <c r="L14" s="168"/>
      <c r="M14" s="168"/>
    </row>
    <row r="15" spans="1:13" ht="22.35" customHeight="1">
      <c r="A15" s="172" t="s">
        <v>242</v>
      </c>
      <c r="B15" s="173">
        <v>7031.5790218846869</v>
      </c>
      <c r="C15" s="173">
        <v>7113.9916076498585</v>
      </c>
      <c r="D15" s="173">
        <v>14145.570629534544</v>
      </c>
      <c r="E15" s="174">
        <v>1.3</v>
      </c>
      <c r="F15" s="174">
        <v>117.34105841128442</v>
      </c>
      <c r="G15" s="174">
        <v>116.43938629528085</v>
      </c>
      <c r="H15" s="171"/>
      <c r="I15" s="171"/>
      <c r="K15" s="168"/>
      <c r="L15" s="168"/>
      <c r="M15" s="168"/>
    </row>
    <row r="16" spans="1:13" ht="22.35" customHeight="1">
      <c r="A16" s="172" t="s">
        <v>243</v>
      </c>
      <c r="B16" s="173">
        <v>57041.082322249516</v>
      </c>
      <c r="C16" s="173">
        <v>56896.433607169391</v>
      </c>
      <c r="D16" s="173">
        <v>113937.51592941891</v>
      </c>
      <c r="E16" s="174">
        <v>10.016458183422008</v>
      </c>
      <c r="F16" s="174">
        <v>113.60552396717488</v>
      </c>
      <c r="G16" s="174">
        <v>110.2213201087898</v>
      </c>
      <c r="H16" s="171"/>
      <c r="I16" s="171"/>
      <c r="K16" s="168"/>
      <c r="L16" s="168"/>
      <c r="M16" s="168"/>
    </row>
    <row r="17" spans="1:7" ht="22.35" customHeight="1">
      <c r="B17" s="176"/>
      <c r="C17" s="176"/>
      <c r="D17" s="176"/>
      <c r="E17" s="177"/>
    </row>
    <row r="18" spans="1:7" ht="22.35" customHeight="1">
      <c r="B18" s="176"/>
      <c r="C18" s="176"/>
      <c r="D18" s="177"/>
      <c r="E18" s="177"/>
    </row>
    <row r="19" spans="1:7" ht="22.35" customHeight="1">
      <c r="A19" s="178"/>
      <c r="B19" s="176"/>
      <c r="C19" s="176"/>
      <c r="D19" s="177"/>
      <c r="E19" s="178"/>
      <c r="F19" s="178"/>
      <c r="G19" s="178"/>
    </row>
    <row r="20" spans="1:7" ht="22.35" customHeight="1">
      <c r="A20" s="178"/>
      <c r="B20" s="176"/>
      <c r="C20" s="176"/>
      <c r="D20" s="177"/>
      <c r="E20" s="178"/>
      <c r="F20" s="178"/>
      <c r="G20" s="178"/>
    </row>
    <row r="21" spans="1:7">
      <c r="A21" s="178"/>
      <c r="B21" s="176"/>
      <c r="C21" s="176"/>
      <c r="D21" s="177"/>
      <c r="E21" s="178"/>
      <c r="F21" s="178"/>
      <c r="G21" s="178"/>
    </row>
    <row r="22" spans="1:7">
      <c r="B22" s="176"/>
      <c r="C22" s="176"/>
      <c r="D22" s="176"/>
    </row>
    <row r="23" spans="1:7">
      <c r="B23" s="176"/>
    </row>
    <row r="27" spans="1:7">
      <c r="A27" s="178"/>
      <c r="B27" s="179"/>
      <c r="C27" s="179"/>
      <c r="D27" s="179"/>
      <c r="E27" s="179"/>
      <c r="F27" s="178"/>
      <c r="G27" s="178"/>
    </row>
    <row r="28" spans="1:7">
      <c r="A28" s="178"/>
      <c r="B28" s="179"/>
      <c r="C28" s="179"/>
      <c r="D28" s="179"/>
      <c r="E28" s="179"/>
      <c r="F28" s="178"/>
      <c r="G28" s="178"/>
    </row>
    <row r="29" spans="1:7">
      <c r="A29" s="178"/>
      <c r="B29" s="179"/>
      <c r="C29" s="179"/>
      <c r="D29" s="179"/>
      <c r="E29" s="179"/>
      <c r="F29" s="178"/>
      <c r="G29" s="178"/>
    </row>
    <row r="30" spans="1:7">
      <c r="A30" s="178"/>
      <c r="B30" s="178"/>
      <c r="C30" s="178"/>
      <c r="D30" s="178"/>
      <c r="E30" s="178"/>
      <c r="F30" s="178"/>
      <c r="G30" s="178"/>
    </row>
    <row r="31" spans="1:7">
      <c r="A31" s="178"/>
      <c r="B31" s="178"/>
      <c r="C31" s="178"/>
      <c r="D31" s="178"/>
      <c r="E31" s="178"/>
      <c r="F31" s="178"/>
      <c r="G31" s="178"/>
    </row>
    <row r="32" spans="1:7">
      <c r="A32" s="178"/>
      <c r="B32" s="178"/>
      <c r="C32" s="178"/>
      <c r="D32" s="178"/>
      <c r="E32" s="178"/>
      <c r="F32" s="178"/>
      <c r="G32" s="178"/>
    </row>
    <row r="33" spans="1:7">
      <c r="A33" s="178"/>
      <c r="B33" s="178"/>
      <c r="C33" s="178"/>
      <c r="D33" s="178"/>
      <c r="E33" s="178"/>
      <c r="F33" s="178"/>
      <c r="G33" s="178"/>
    </row>
    <row r="34" spans="1:7">
      <c r="A34" s="178"/>
      <c r="B34" s="178"/>
      <c r="C34" s="178"/>
      <c r="D34" s="178"/>
      <c r="E34" s="178"/>
      <c r="F34" s="178"/>
      <c r="G34" s="178"/>
    </row>
    <row r="35" spans="1:7">
      <c r="A35" s="178"/>
      <c r="B35" s="178"/>
      <c r="C35" s="178"/>
      <c r="D35" s="178"/>
      <c r="E35" s="178"/>
      <c r="F35" s="178"/>
      <c r="G35" s="178"/>
    </row>
    <row r="36" spans="1:7">
      <c r="A36" s="178"/>
      <c r="B36" s="178"/>
      <c r="C36" s="178"/>
      <c r="D36" s="178"/>
      <c r="E36" s="178"/>
      <c r="F36" s="178"/>
      <c r="G36" s="178"/>
    </row>
    <row r="37" spans="1:7">
      <c r="A37" s="178"/>
      <c r="B37" s="178"/>
      <c r="C37" s="178"/>
      <c r="D37" s="178"/>
      <c r="E37" s="178"/>
      <c r="F37" s="178"/>
      <c r="G37" s="178"/>
    </row>
    <row r="38" spans="1:7">
      <c r="A38" s="178"/>
      <c r="B38" s="178"/>
      <c r="C38" s="178"/>
      <c r="D38" s="178"/>
      <c r="E38" s="178"/>
      <c r="F38" s="178"/>
      <c r="G38" s="178"/>
    </row>
    <row r="39" spans="1:7">
      <c r="A39" s="178"/>
      <c r="B39" s="178"/>
      <c r="C39" s="178"/>
      <c r="D39" s="178"/>
      <c r="E39" s="178"/>
      <c r="F39" s="178"/>
      <c r="G39" s="178"/>
    </row>
    <row r="40" spans="1:7">
      <c r="A40" s="178"/>
      <c r="B40" s="178"/>
      <c r="C40" s="178"/>
      <c r="D40" s="178"/>
      <c r="E40" s="178"/>
      <c r="F40" s="178"/>
      <c r="G40" s="178"/>
    </row>
    <row r="41" spans="1:7">
      <c r="A41" s="178"/>
      <c r="B41" s="178"/>
      <c r="C41" s="178"/>
      <c r="D41" s="178"/>
      <c r="E41" s="178"/>
      <c r="F41" s="178"/>
      <c r="G41" s="178"/>
    </row>
    <row r="42" spans="1:7">
      <c r="A42" s="178"/>
      <c r="B42" s="178"/>
      <c r="C42" s="178"/>
      <c r="D42" s="178"/>
      <c r="E42" s="178"/>
      <c r="F42" s="178"/>
      <c r="G42" s="178"/>
    </row>
    <row r="43" spans="1:7">
      <c r="A43" s="178"/>
      <c r="B43" s="178"/>
      <c r="C43" s="178"/>
      <c r="D43" s="178"/>
      <c r="E43" s="178"/>
      <c r="F43" s="178"/>
      <c r="G43" s="178"/>
    </row>
    <row r="44" spans="1:7">
      <c r="A44" s="178"/>
      <c r="B44" s="178"/>
      <c r="C44" s="178"/>
      <c r="D44" s="178"/>
      <c r="E44" s="178"/>
      <c r="F44" s="178"/>
      <c r="G44" s="178"/>
    </row>
    <row r="45" spans="1:7">
      <c r="A45" s="178"/>
      <c r="B45" s="178"/>
      <c r="C45" s="178"/>
      <c r="D45" s="178"/>
      <c r="E45" s="178"/>
      <c r="F45" s="178"/>
      <c r="G45" s="178"/>
    </row>
    <row r="46" spans="1:7">
      <c r="A46" s="178"/>
      <c r="B46" s="178"/>
      <c r="C46" s="178"/>
      <c r="D46" s="178"/>
      <c r="E46" s="178"/>
      <c r="F46" s="178"/>
      <c r="G46" s="178"/>
    </row>
    <row r="47" spans="1:7">
      <c r="A47" s="178"/>
      <c r="B47" s="178"/>
      <c r="C47" s="178"/>
      <c r="D47" s="178"/>
      <c r="E47" s="178"/>
      <c r="F47" s="178"/>
      <c r="G47" s="178"/>
    </row>
    <row r="48" spans="1:7">
      <c r="A48" s="178"/>
      <c r="B48" s="178"/>
      <c r="C48" s="178"/>
      <c r="D48" s="178"/>
      <c r="E48" s="178"/>
      <c r="F48" s="178"/>
      <c r="G48" s="178"/>
    </row>
    <row r="49" spans="1:7">
      <c r="A49" s="178"/>
      <c r="B49" s="178"/>
      <c r="C49" s="178"/>
      <c r="D49" s="178"/>
      <c r="E49" s="178"/>
      <c r="F49" s="178"/>
      <c r="G49" s="178"/>
    </row>
    <row r="50" spans="1:7">
      <c r="A50" s="178"/>
      <c r="B50" s="178"/>
      <c r="C50" s="178"/>
      <c r="D50" s="178"/>
      <c r="E50" s="178"/>
      <c r="F50" s="178"/>
      <c r="G50" s="178"/>
    </row>
    <row r="51" spans="1:7">
      <c r="A51" s="178"/>
      <c r="B51" s="178"/>
      <c r="C51" s="178"/>
      <c r="D51" s="178"/>
      <c r="E51" s="178"/>
      <c r="F51" s="178"/>
      <c r="G51" s="178"/>
    </row>
    <row r="52" spans="1:7">
      <c r="A52" s="178"/>
      <c r="B52" s="178"/>
      <c r="C52" s="178"/>
      <c r="D52" s="178"/>
      <c r="E52" s="178"/>
      <c r="F52" s="178"/>
      <c r="G52" s="178"/>
    </row>
    <row r="53" spans="1:7">
      <c r="A53" s="178"/>
      <c r="B53" s="178"/>
      <c r="C53" s="178"/>
      <c r="D53" s="178"/>
      <c r="E53" s="178"/>
      <c r="F53" s="178"/>
      <c r="G53" s="178"/>
    </row>
    <row r="54" spans="1:7">
      <c r="A54" s="178"/>
      <c r="B54" s="178"/>
      <c r="C54" s="178"/>
      <c r="D54" s="178"/>
      <c r="E54" s="178"/>
      <c r="F54" s="178"/>
      <c r="G54" s="178"/>
    </row>
    <row r="55" spans="1:7">
      <c r="A55" s="178"/>
      <c r="B55" s="178"/>
      <c r="C55" s="178"/>
      <c r="D55" s="178"/>
      <c r="E55" s="178"/>
      <c r="F55" s="178"/>
      <c r="G55" s="178"/>
    </row>
    <row r="56" spans="1:7">
      <c r="A56" s="178"/>
      <c r="B56" s="178"/>
      <c r="C56" s="178"/>
      <c r="D56" s="178"/>
      <c r="E56" s="178"/>
      <c r="F56" s="178"/>
      <c r="G56" s="178"/>
    </row>
    <row r="57" spans="1:7">
      <c r="A57" s="178"/>
      <c r="B57" s="178"/>
      <c r="C57" s="178"/>
      <c r="D57" s="178"/>
      <c r="E57" s="178"/>
      <c r="F57" s="178"/>
      <c r="G57" s="178"/>
    </row>
    <row r="58" spans="1:7">
      <c r="A58" s="178"/>
      <c r="B58" s="178"/>
      <c r="C58" s="178"/>
      <c r="D58" s="178"/>
      <c r="E58" s="178"/>
      <c r="F58" s="178"/>
      <c r="G58" s="178"/>
    </row>
    <row r="59" spans="1:7">
      <c r="A59" s="178"/>
      <c r="B59" s="178"/>
      <c r="C59" s="178"/>
      <c r="D59" s="178"/>
      <c r="E59" s="178"/>
      <c r="F59" s="178"/>
      <c r="G59" s="178"/>
    </row>
    <row r="60" spans="1:7">
      <c r="A60" s="178"/>
      <c r="B60" s="178"/>
      <c r="C60" s="178"/>
      <c r="D60" s="178"/>
      <c r="E60" s="178"/>
      <c r="F60" s="178"/>
      <c r="G60" s="178"/>
    </row>
    <row r="61" spans="1:7">
      <c r="A61" s="178"/>
      <c r="B61" s="178"/>
      <c r="C61" s="178"/>
      <c r="D61" s="178"/>
      <c r="E61" s="178"/>
      <c r="F61" s="178"/>
      <c r="G61" s="178"/>
    </row>
    <row r="62" spans="1:7">
      <c r="A62" s="178"/>
      <c r="B62" s="178"/>
      <c r="C62" s="178"/>
      <c r="D62" s="178"/>
      <c r="E62" s="178"/>
      <c r="F62" s="178"/>
      <c r="G62" s="178"/>
    </row>
    <row r="63" spans="1:7">
      <c r="A63" s="178"/>
      <c r="B63" s="178"/>
      <c r="C63" s="178"/>
      <c r="D63" s="178"/>
      <c r="E63" s="178"/>
      <c r="F63" s="178"/>
      <c r="G63" s="178"/>
    </row>
  </sheetData>
  <mergeCells count="2">
    <mergeCell ref="D5:E5"/>
    <mergeCell ref="D6:E6"/>
  </mergeCells>
  <pageMargins left="0.86614173228346503" right="0.47239999999999999" top="0.748" bottom="0.51180000000000003" header="0.433" footer="0.31490000000000001"/>
  <pageSetup paperSize="9" scale="94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8"/>
  <sheetViews>
    <sheetView topLeftCell="B1" workbookViewId="0">
      <selection activeCell="B18" sqref="B18"/>
    </sheetView>
  </sheetViews>
  <sheetFormatPr defaultColWidth="8" defaultRowHeight="15" customHeight="1"/>
  <cols>
    <col min="1" max="1" width="0.75" style="251" customWidth="1"/>
    <col min="2" max="2" width="29.125" style="285" bestFit="1" customWidth="1"/>
    <col min="3" max="4" width="7.375" style="251" customWidth="1"/>
    <col min="5" max="5" width="0.875" style="251" customWidth="1"/>
    <col min="6" max="7" width="7.375" style="251" customWidth="1"/>
    <col min="8" max="8" width="0.875" style="251" customWidth="1"/>
    <col min="9" max="10" width="7.375" style="251" customWidth="1"/>
    <col min="11" max="11" width="1" style="251" customWidth="1"/>
    <col min="12" max="13" width="7.375" style="251" customWidth="1"/>
    <col min="14" max="14" width="32.25" style="251" bestFit="1" customWidth="1"/>
    <col min="15" max="16384" width="8" style="251"/>
  </cols>
  <sheetData>
    <row r="1" spans="1:15" ht="16.5">
      <c r="A1" s="250" t="s">
        <v>395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15" ht="15" customHeight="1"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</row>
    <row r="3" spans="1:15" ht="15" customHeight="1">
      <c r="B3" s="253"/>
      <c r="C3" s="254"/>
      <c r="D3" s="254"/>
      <c r="E3" s="254"/>
      <c r="F3" s="254"/>
      <c r="G3" s="255"/>
      <c r="H3" s="255"/>
      <c r="I3" s="255"/>
      <c r="J3" s="256"/>
      <c r="K3" s="256"/>
      <c r="L3" s="256"/>
      <c r="M3" s="257" t="s">
        <v>305</v>
      </c>
    </row>
    <row r="4" spans="1:15" ht="15" customHeight="1">
      <c r="A4" s="258"/>
      <c r="B4" s="259"/>
      <c r="C4" s="466" t="s">
        <v>231</v>
      </c>
      <c r="D4" s="466"/>
      <c r="E4" s="260"/>
      <c r="F4" s="466" t="s">
        <v>231</v>
      </c>
      <c r="G4" s="466"/>
      <c r="H4" s="260"/>
      <c r="I4" s="466" t="s">
        <v>306</v>
      </c>
      <c r="J4" s="466"/>
      <c r="K4" s="260"/>
      <c r="L4" s="466" t="s">
        <v>307</v>
      </c>
      <c r="M4" s="466"/>
    </row>
    <row r="5" spans="1:15" ht="15" customHeight="1">
      <c r="B5" s="261"/>
      <c r="C5" s="467" t="s">
        <v>71</v>
      </c>
      <c r="D5" s="467"/>
      <c r="E5" s="262"/>
      <c r="F5" s="467" t="s">
        <v>19</v>
      </c>
      <c r="G5" s="467"/>
      <c r="H5" s="262"/>
      <c r="I5" s="467" t="s">
        <v>308</v>
      </c>
      <c r="J5" s="467"/>
      <c r="K5" s="262"/>
      <c r="L5" s="467" t="s">
        <v>73</v>
      </c>
      <c r="M5" s="467"/>
    </row>
    <row r="6" spans="1:15" ht="15" customHeight="1">
      <c r="B6" s="261"/>
      <c r="C6" s="465" t="s">
        <v>20</v>
      </c>
      <c r="D6" s="465"/>
      <c r="E6" s="263"/>
      <c r="F6" s="465" t="s">
        <v>20</v>
      </c>
      <c r="G6" s="465"/>
      <c r="H6" s="263"/>
      <c r="I6" s="465" t="s">
        <v>74</v>
      </c>
      <c r="J6" s="465"/>
      <c r="K6" s="263"/>
      <c r="L6" s="465" t="s">
        <v>74</v>
      </c>
      <c r="M6" s="465"/>
    </row>
    <row r="7" spans="1:15" ht="15" customHeight="1">
      <c r="B7" s="261"/>
      <c r="C7" s="264" t="s">
        <v>309</v>
      </c>
      <c r="D7" s="264" t="s">
        <v>310</v>
      </c>
      <c r="E7" s="264"/>
      <c r="F7" s="265" t="s">
        <v>309</v>
      </c>
      <c r="G7" s="264" t="s">
        <v>310</v>
      </c>
      <c r="H7" s="264"/>
      <c r="I7" s="265" t="s">
        <v>309</v>
      </c>
      <c r="J7" s="264" t="s">
        <v>310</v>
      </c>
      <c r="K7" s="264"/>
      <c r="L7" s="268" t="s">
        <v>309</v>
      </c>
      <c r="M7" s="268" t="s">
        <v>310</v>
      </c>
    </row>
    <row r="8" spans="1:15" ht="15" customHeight="1">
      <c r="B8" s="286"/>
      <c r="C8" s="254"/>
      <c r="D8" s="254"/>
      <c r="E8" s="254"/>
      <c r="F8" s="254"/>
      <c r="G8" s="254"/>
      <c r="H8" s="254"/>
      <c r="I8" s="270"/>
      <c r="J8" s="270"/>
      <c r="K8" s="270"/>
      <c r="L8" s="270"/>
      <c r="M8" s="270"/>
    </row>
    <row r="9" spans="1:15" s="288" customFormat="1" ht="15" customHeight="1">
      <c r="A9" s="287" t="s">
        <v>311</v>
      </c>
      <c r="B9" s="289"/>
      <c r="C9" s="289"/>
      <c r="D9" s="290">
        <v>31109.320468000002</v>
      </c>
      <c r="E9" s="290"/>
      <c r="F9" s="289"/>
      <c r="G9" s="290">
        <v>64268.238064999998</v>
      </c>
      <c r="H9" s="290"/>
      <c r="I9" s="291"/>
      <c r="J9" s="291">
        <v>125.66732011081183</v>
      </c>
      <c r="K9" s="291"/>
      <c r="L9" s="291"/>
      <c r="M9" s="291">
        <v>108.35273566956522</v>
      </c>
      <c r="O9" s="292"/>
    </row>
    <row r="10" spans="1:15" ht="15" customHeight="1">
      <c r="B10" s="275" t="s">
        <v>312</v>
      </c>
      <c r="C10" s="254"/>
      <c r="D10" s="290">
        <v>8388</v>
      </c>
      <c r="E10" s="290"/>
      <c r="F10" s="289"/>
      <c r="G10" s="290">
        <v>17923.296172999995</v>
      </c>
      <c r="H10" s="290"/>
      <c r="I10" s="291"/>
      <c r="J10" s="291">
        <v>132.8415240347085</v>
      </c>
      <c r="K10" s="291"/>
      <c r="L10" s="291"/>
      <c r="M10" s="291">
        <v>112.77384388198853</v>
      </c>
    </row>
    <row r="11" spans="1:15" ht="15" customHeight="1">
      <c r="B11" s="275" t="s">
        <v>313</v>
      </c>
      <c r="C11" s="254"/>
      <c r="D11" s="290">
        <v>22720.642807</v>
      </c>
      <c r="E11" s="290"/>
      <c r="F11" s="290"/>
      <c r="G11" s="290">
        <v>46344.941892000003</v>
      </c>
      <c r="H11" s="290"/>
      <c r="I11" s="291"/>
      <c r="J11" s="291">
        <v>123.21057142698157</v>
      </c>
      <c r="K11" s="291"/>
      <c r="L11" s="291"/>
      <c r="M11" s="291">
        <v>106.73449504130186</v>
      </c>
    </row>
    <row r="12" spans="1:15" ht="15" customHeight="1">
      <c r="B12" s="293" t="s">
        <v>322</v>
      </c>
      <c r="C12" s="254"/>
      <c r="D12" s="294">
        <v>123.520447</v>
      </c>
      <c r="E12" s="294"/>
      <c r="F12" s="254"/>
      <c r="G12" s="294">
        <v>252.71039300000001</v>
      </c>
      <c r="H12" s="294"/>
      <c r="I12" s="291"/>
      <c r="J12" s="270">
        <v>56.363758314867717</v>
      </c>
      <c r="K12" s="270"/>
      <c r="L12" s="291"/>
      <c r="M12" s="270">
        <v>74.790911693403089</v>
      </c>
    </row>
    <row r="13" spans="1:15" ht="15" customHeight="1">
      <c r="B13" s="295" t="s">
        <v>345</v>
      </c>
      <c r="C13" s="254"/>
      <c r="D13" s="294">
        <v>22597.122360000001</v>
      </c>
      <c r="E13" s="294"/>
      <c r="F13" s="294"/>
      <c r="G13" s="294">
        <v>46092.231499000001</v>
      </c>
      <c r="H13" s="294"/>
      <c r="I13" s="291"/>
      <c r="J13" s="270">
        <v>124.01454002760872</v>
      </c>
      <c r="K13" s="270"/>
      <c r="L13" s="291"/>
      <c r="M13" s="270">
        <v>106.98502124139605</v>
      </c>
    </row>
    <row r="14" spans="1:15" ht="15" customHeight="1">
      <c r="A14" s="276" t="s">
        <v>314</v>
      </c>
      <c r="B14" s="253"/>
      <c r="C14" s="254"/>
      <c r="D14" s="254"/>
      <c r="E14" s="254"/>
      <c r="F14" s="254"/>
      <c r="G14" s="254"/>
      <c r="H14" s="254"/>
      <c r="I14" s="270"/>
      <c r="J14" s="270"/>
      <c r="K14" s="270"/>
      <c r="L14" s="270"/>
      <c r="M14" s="270"/>
    </row>
    <row r="15" spans="1:15" ht="15" customHeight="1">
      <c r="B15" s="295" t="s">
        <v>346</v>
      </c>
      <c r="C15" s="294"/>
      <c r="D15" s="294">
        <v>655.02175399999999</v>
      </c>
      <c r="E15" s="294"/>
      <c r="F15" s="294"/>
      <c r="G15" s="294">
        <v>1428.892595</v>
      </c>
      <c r="H15" s="294"/>
      <c r="I15" s="270"/>
      <c r="J15" s="270">
        <v>144.51646322322006</v>
      </c>
      <c r="K15" s="270"/>
      <c r="L15" s="270"/>
      <c r="M15" s="270">
        <v>118.98691117625184</v>
      </c>
      <c r="N15" s="280"/>
    </row>
    <row r="16" spans="1:15" ht="15" customHeight="1">
      <c r="B16" s="295" t="s">
        <v>317</v>
      </c>
      <c r="C16" s="294"/>
      <c r="D16" s="294">
        <v>313.97246200000001</v>
      </c>
      <c r="E16" s="294"/>
      <c r="F16" s="294"/>
      <c r="G16" s="294">
        <v>686.89907900000003</v>
      </c>
      <c r="H16" s="294"/>
      <c r="I16" s="270"/>
      <c r="J16" s="270">
        <v>96.509278737873004</v>
      </c>
      <c r="K16" s="270"/>
      <c r="L16" s="270"/>
      <c r="M16" s="270">
        <v>84.401747538989994</v>
      </c>
      <c r="N16" s="280"/>
    </row>
    <row r="17" spans="2:14" ht="15" customHeight="1">
      <c r="B17" s="295" t="s">
        <v>318</v>
      </c>
      <c r="C17" s="294">
        <v>29.268315810511115</v>
      </c>
      <c r="D17" s="294">
        <v>199.636314</v>
      </c>
      <c r="E17" s="294"/>
      <c r="F17" s="294">
        <v>66.632315810511116</v>
      </c>
      <c r="G17" s="294">
        <v>455.38401599999997</v>
      </c>
      <c r="H17" s="294"/>
      <c r="I17" s="270">
        <v>110.59254037601025</v>
      </c>
      <c r="J17" s="270">
        <v>141.43373723362319</v>
      </c>
      <c r="K17" s="270"/>
      <c r="L17" s="270">
        <v>72.819815536661224</v>
      </c>
      <c r="M17" s="270">
        <v>92.562588810940326</v>
      </c>
      <c r="N17" s="280"/>
    </row>
    <row r="18" spans="2:14" ht="15" customHeight="1">
      <c r="B18" s="295" t="s">
        <v>347</v>
      </c>
      <c r="C18" s="294">
        <v>169.33074557755057</v>
      </c>
      <c r="D18" s="294">
        <v>964.30833099999995</v>
      </c>
      <c r="E18" s="294"/>
      <c r="F18" s="294">
        <v>303.3357455775506</v>
      </c>
      <c r="G18" s="294">
        <v>1721.1384889999999</v>
      </c>
      <c r="H18" s="294"/>
      <c r="I18" s="270">
        <v>106.57977276607096</v>
      </c>
      <c r="J18" s="270">
        <v>182.59289486646242</v>
      </c>
      <c r="K18" s="270"/>
      <c r="L18" s="270">
        <v>76.453978157242901</v>
      </c>
      <c r="M18" s="270">
        <v>137.1834633210504</v>
      </c>
      <c r="N18" s="280"/>
    </row>
    <row r="19" spans="2:14" ht="15" customHeight="1">
      <c r="B19" s="295" t="s">
        <v>348</v>
      </c>
      <c r="C19" s="294">
        <v>7.4855493474684325</v>
      </c>
      <c r="D19" s="294">
        <v>11.91987</v>
      </c>
      <c r="E19" s="294"/>
      <c r="F19" s="294">
        <v>17.184549347468433</v>
      </c>
      <c r="G19" s="294">
        <v>28.316911000000001</v>
      </c>
      <c r="H19" s="294"/>
      <c r="I19" s="270">
        <v>144.06369029000064</v>
      </c>
      <c r="J19" s="270">
        <v>146.22716908351001</v>
      </c>
      <c r="K19" s="270"/>
      <c r="L19" s="270">
        <v>97.839611406675203</v>
      </c>
      <c r="M19" s="270">
        <v>97.421338481264087</v>
      </c>
      <c r="N19" s="280"/>
    </row>
    <row r="20" spans="2:14" ht="15" customHeight="1">
      <c r="B20" s="295" t="s">
        <v>349</v>
      </c>
      <c r="C20" s="294">
        <v>14.404498105614561</v>
      </c>
      <c r="D20" s="294">
        <v>97.170653999999999</v>
      </c>
      <c r="E20" s="294"/>
      <c r="F20" s="294">
        <v>27.362498105614563</v>
      </c>
      <c r="G20" s="294">
        <v>184.44821200000001</v>
      </c>
      <c r="H20" s="294"/>
      <c r="I20" s="270">
        <v>107.63280359870404</v>
      </c>
      <c r="J20" s="270">
        <v>179.1035537632828</v>
      </c>
      <c r="K20" s="270"/>
      <c r="L20" s="270">
        <v>88.649316742093447</v>
      </c>
      <c r="M20" s="270">
        <v>148.46095328004014</v>
      </c>
      <c r="N20" s="280"/>
    </row>
    <row r="21" spans="2:14" ht="15" customHeight="1">
      <c r="B21" s="441" t="s">
        <v>350</v>
      </c>
      <c r="C21" s="294">
        <v>696.35718790064823</v>
      </c>
      <c r="D21" s="294">
        <v>358.32689800000003</v>
      </c>
      <c r="E21" s="294"/>
      <c r="F21" s="294">
        <v>1243.7651879006482</v>
      </c>
      <c r="G21" s="294">
        <v>674.75684000000001</v>
      </c>
      <c r="H21" s="294"/>
      <c r="I21" s="270">
        <v>126.33269556568349</v>
      </c>
      <c r="J21" s="270">
        <v>98.127303896466515</v>
      </c>
      <c r="K21" s="270"/>
      <c r="L21" s="270">
        <v>118.89714391284151</v>
      </c>
      <c r="M21" s="270">
        <v>95.136978976900593</v>
      </c>
      <c r="N21" s="296"/>
    </row>
    <row r="22" spans="2:14" ht="15" customHeight="1">
      <c r="B22" s="295" t="s">
        <v>351</v>
      </c>
      <c r="C22" s="294">
        <v>419.09084844931164</v>
      </c>
      <c r="D22" s="294">
        <v>134.523887</v>
      </c>
      <c r="E22" s="294"/>
      <c r="F22" s="294">
        <v>714.99984844931168</v>
      </c>
      <c r="G22" s="294">
        <v>233.700177</v>
      </c>
      <c r="H22" s="294"/>
      <c r="I22" s="270">
        <v>199.80969675048829</v>
      </c>
      <c r="J22" s="270">
        <v>143.0419386058814</v>
      </c>
      <c r="K22" s="270"/>
      <c r="L22" s="270">
        <v>113.47871019107465</v>
      </c>
      <c r="M22" s="270">
        <v>81.046950254643818</v>
      </c>
      <c r="N22" s="280"/>
    </row>
    <row r="23" spans="2:14" ht="15" customHeight="1">
      <c r="B23" s="295" t="s">
        <v>468</v>
      </c>
      <c r="C23" s="294"/>
      <c r="D23" s="294">
        <v>87.336365000000001</v>
      </c>
      <c r="E23" s="294"/>
      <c r="F23" s="294"/>
      <c r="G23" s="294">
        <v>185.09987699999999</v>
      </c>
      <c r="H23" s="294"/>
      <c r="I23" s="270"/>
      <c r="J23" s="270">
        <v>139.7684902812847</v>
      </c>
      <c r="K23" s="270"/>
      <c r="L23" s="270"/>
      <c r="M23" s="270">
        <v>115.03448237030753</v>
      </c>
      <c r="N23" s="280"/>
    </row>
    <row r="24" spans="2:14" ht="15" customHeight="1">
      <c r="B24" s="295" t="s">
        <v>469</v>
      </c>
      <c r="C24" s="294"/>
      <c r="D24" s="294">
        <v>84.047323000000006</v>
      </c>
      <c r="E24" s="294"/>
      <c r="F24" s="294"/>
      <c r="G24" s="294">
        <v>157.00303099999999</v>
      </c>
      <c r="H24" s="294"/>
      <c r="I24" s="270"/>
      <c r="J24" s="270">
        <v>144.51085086675744</v>
      </c>
      <c r="K24" s="270"/>
      <c r="L24" s="270"/>
      <c r="M24" s="270">
        <v>110.05215866926994</v>
      </c>
      <c r="N24" s="280"/>
    </row>
    <row r="25" spans="2:14" ht="15" customHeight="1">
      <c r="B25" s="295" t="s">
        <v>470</v>
      </c>
      <c r="C25" s="294">
        <v>3116.0922305462668</v>
      </c>
      <c r="D25" s="294">
        <v>113.08018300000001</v>
      </c>
      <c r="E25" s="294"/>
      <c r="F25" s="294">
        <v>5291.7092305462666</v>
      </c>
      <c r="G25" s="294">
        <v>189.66363999999999</v>
      </c>
      <c r="H25" s="294"/>
      <c r="I25" s="270">
        <v>153.10769601584229</v>
      </c>
      <c r="J25" s="270">
        <v>148.37008482902854</v>
      </c>
      <c r="K25" s="270"/>
      <c r="L25" s="270">
        <v>101.47778393759783</v>
      </c>
      <c r="M25" s="270">
        <v>96.988183996666649</v>
      </c>
      <c r="N25" s="280"/>
    </row>
    <row r="26" spans="2:14" ht="15" customHeight="1">
      <c r="B26" s="295" t="s">
        <v>352</v>
      </c>
      <c r="C26" s="294">
        <v>186.90834045899771</v>
      </c>
      <c r="D26" s="294">
        <v>123.520447</v>
      </c>
      <c r="E26" s="294"/>
      <c r="F26" s="294">
        <v>545.99034045899771</v>
      </c>
      <c r="G26" s="294">
        <v>252.71039300000001</v>
      </c>
      <c r="H26" s="294"/>
      <c r="I26" s="270">
        <v>59.028098034378694</v>
      </c>
      <c r="J26" s="270">
        <v>56.363758314867717</v>
      </c>
      <c r="K26" s="270"/>
      <c r="L26" s="270">
        <v>110.20312055122672</v>
      </c>
      <c r="M26" s="270">
        <v>74.790911693403089</v>
      </c>
      <c r="N26" s="280"/>
    </row>
    <row r="27" spans="2:14" ht="15" customHeight="1">
      <c r="B27" s="295" t="s">
        <v>323</v>
      </c>
      <c r="C27" s="294">
        <v>90.799204357451146</v>
      </c>
      <c r="D27" s="294">
        <v>71.046771000000007</v>
      </c>
      <c r="E27" s="294"/>
      <c r="F27" s="294">
        <v>192.78420435745113</v>
      </c>
      <c r="G27" s="294">
        <v>145.88088999999999</v>
      </c>
      <c r="H27" s="294"/>
      <c r="I27" s="270">
        <v>41.815973269527099</v>
      </c>
      <c r="J27" s="270">
        <v>39.385816440304907</v>
      </c>
      <c r="K27" s="270"/>
      <c r="L27" s="270">
        <v>43.565279685222102</v>
      </c>
      <c r="M27" s="270">
        <v>39.263596628315462</v>
      </c>
      <c r="N27" s="280"/>
    </row>
    <row r="28" spans="2:14" ht="15" customHeight="1">
      <c r="B28" s="295" t="s">
        <v>471</v>
      </c>
      <c r="C28" s="294"/>
      <c r="D28" s="294">
        <v>236.48842500000001</v>
      </c>
      <c r="E28" s="294"/>
      <c r="F28" s="294"/>
      <c r="G28" s="294">
        <v>449.70836500000001</v>
      </c>
      <c r="H28" s="294"/>
      <c r="I28" s="270"/>
      <c r="J28" s="270">
        <v>115.66074584105417</v>
      </c>
      <c r="K28" s="270"/>
      <c r="L28" s="270"/>
      <c r="M28" s="270">
        <v>100.58086415073389</v>
      </c>
      <c r="N28" s="280"/>
    </row>
    <row r="29" spans="2:14" ht="15" customHeight="1">
      <c r="B29" s="295" t="s">
        <v>472</v>
      </c>
      <c r="C29" s="294"/>
      <c r="D29" s="294">
        <v>221.235331</v>
      </c>
      <c r="E29" s="294"/>
      <c r="F29" s="294"/>
      <c r="G29" s="294">
        <v>449.59707900000001</v>
      </c>
      <c r="H29" s="294"/>
      <c r="I29" s="270"/>
      <c r="J29" s="270">
        <v>125.76041979809558</v>
      </c>
      <c r="K29" s="270"/>
      <c r="L29" s="270"/>
      <c r="M29" s="270">
        <v>107.59393858429642</v>
      </c>
      <c r="N29" s="280"/>
    </row>
    <row r="30" spans="2:14" ht="15" customHeight="1">
      <c r="B30" s="295" t="s">
        <v>353</v>
      </c>
      <c r="C30" s="294">
        <v>183.24170401076881</v>
      </c>
      <c r="D30" s="294">
        <v>206.201909</v>
      </c>
      <c r="E30" s="294"/>
      <c r="F30" s="294">
        <v>328.31570401076885</v>
      </c>
      <c r="G30" s="294">
        <v>364.42669699999999</v>
      </c>
      <c r="H30" s="294"/>
      <c r="I30" s="270">
        <v>94.048237002416784</v>
      </c>
      <c r="J30" s="270">
        <v>96.039750904069408</v>
      </c>
      <c r="K30" s="270"/>
      <c r="L30" s="270">
        <v>73.008528894199145</v>
      </c>
      <c r="M30" s="270">
        <v>75.252662956169942</v>
      </c>
      <c r="N30" s="280"/>
    </row>
    <row r="31" spans="2:14" ht="15" customHeight="1">
      <c r="B31" s="295" t="s">
        <v>330</v>
      </c>
      <c r="C31" s="294"/>
      <c r="D31" s="294">
        <v>495.135807</v>
      </c>
      <c r="E31" s="294"/>
      <c r="F31" s="294"/>
      <c r="G31" s="294">
        <v>1076.392083</v>
      </c>
      <c r="H31" s="294"/>
      <c r="I31" s="270"/>
      <c r="J31" s="270">
        <v>140.93239365957569</v>
      </c>
      <c r="K31" s="270"/>
      <c r="L31" s="270"/>
      <c r="M31" s="270">
        <v>118.63754444902534</v>
      </c>
      <c r="N31" s="280"/>
    </row>
    <row r="32" spans="2:14" ht="15" customHeight="1">
      <c r="B32" s="295" t="s">
        <v>331</v>
      </c>
      <c r="C32" s="294">
        <v>115.63160526611327</v>
      </c>
      <c r="D32" s="294">
        <v>225.71093400000001</v>
      </c>
      <c r="E32" s="294"/>
      <c r="F32" s="294">
        <v>276.26360526611325</v>
      </c>
      <c r="G32" s="294">
        <v>524.36017700000002</v>
      </c>
      <c r="H32" s="294"/>
      <c r="I32" s="270">
        <v>131.76790262109222</v>
      </c>
      <c r="J32" s="270">
        <v>173.69876644450153</v>
      </c>
      <c r="K32" s="270"/>
      <c r="L32" s="270">
        <v>92.638760249655689</v>
      </c>
      <c r="M32" s="270">
        <v>122.80828689505054</v>
      </c>
      <c r="N32" s="280"/>
    </row>
    <row r="33" spans="2:14" ht="15" customHeight="1">
      <c r="B33" s="295" t="s">
        <v>473</v>
      </c>
      <c r="C33" s="294"/>
      <c r="D33" s="294">
        <v>99.802358999999996</v>
      </c>
      <c r="E33" s="294"/>
      <c r="F33" s="294"/>
      <c r="G33" s="294">
        <v>205.98708300000001</v>
      </c>
      <c r="H33" s="294"/>
      <c r="I33" s="270"/>
      <c r="J33" s="270">
        <v>146.09117774035283</v>
      </c>
      <c r="K33" s="270"/>
      <c r="L33" s="270"/>
      <c r="M33" s="270">
        <v>118.67875950772262</v>
      </c>
      <c r="N33" s="280"/>
    </row>
    <row r="34" spans="2:14" ht="15" customHeight="1">
      <c r="B34" s="295" t="s">
        <v>354</v>
      </c>
      <c r="C34" s="294"/>
      <c r="D34" s="294">
        <v>258.02161899999999</v>
      </c>
      <c r="E34" s="294"/>
      <c r="F34" s="294"/>
      <c r="G34" s="294">
        <v>623.35228600000005</v>
      </c>
      <c r="H34" s="294"/>
      <c r="I34" s="270"/>
      <c r="J34" s="270">
        <v>125.38106588388658</v>
      </c>
      <c r="K34" s="270"/>
      <c r="L34" s="270"/>
      <c r="M34" s="270">
        <v>107.30214285130866</v>
      </c>
      <c r="N34" s="280"/>
    </row>
    <row r="35" spans="2:14" ht="15" customHeight="1">
      <c r="B35" s="295" t="s">
        <v>332</v>
      </c>
      <c r="C35" s="294"/>
      <c r="D35" s="294">
        <v>1025.9201909999999</v>
      </c>
      <c r="E35" s="294"/>
      <c r="F35" s="294"/>
      <c r="G35" s="294">
        <v>2451.1235240000001</v>
      </c>
      <c r="H35" s="294"/>
      <c r="I35" s="270"/>
      <c r="J35" s="270">
        <v>133.88279841300209</v>
      </c>
      <c r="K35" s="270"/>
      <c r="L35" s="270"/>
      <c r="M35" s="270">
        <v>109.41491354553166</v>
      </c>
      <c r="N35" s="280"/>
    </row>
    <row r="36" spans="2:14" ht="15" customHeight="1">
      <c r="B36" s="295" t="s">
        <v>355</v>
      </c>
      <c r="C36" s="294"/>
      <c r="D36" s="294">
        <v>155.40878900000001</v>
      </c>
      <c r="E36" s="294"/>
      <c r="F36" s="294"/>
      <c r="G36" s="294">
        <v>304.76362899999998</v>
      </c>
      <c r="H36" s="294"/>
      <c r="I36" s="270"/>
      <c r="J36" s="270">
        <v>118.12674005707677</v>
      </c>
      <c r="K36" s="270"/>
      <c r="L36" s="270"/>
      <c r="M36" s="270">
        <v>100.16366322879593</v>
      </c>
      <c r="N36" s="280"/>
    </row>
    <row r="37" spans="2:14" ht="15" customHeight="1">
      <c r="B37" s="295" t="s">
        <v>356</v>
      </c>
      <c r="C37" s="294">
        <v>152.7152418669165</v>
      </c>
      <c r="D37" s="294">
        <v>347.05820499999999</v>
      </c>
      <c r="E37" s="294"/>
      <c r="F37" s="294">
        <v>284.07324186691653</v>
      </c>
      <c r="G37" s="294">
        <v>648.15815999999995</v>
      </c>
      <c r="H37" s="294"/>
      <c r="I37" s="270">
        <v>126.99284176700887</v>
      </c>
      <c r="J37" s="270">
        <v>183.14200057781426</v>
      </c>
      <c r="K37" s="270"/>
      <c r="L37" s="270">
        <v>102.18167889662044</v>
      </c>
      <c r="M37" s="270">
        <v>97.226997341319503</v>
      </c>
      <c r="N37" s="280"/>
    </row>
    <row r="38" spans="2:14" ht="15" customHeight="1">
      <c r="B38" s="295" t="s">
        <v>474</v>
      </c>
      <c r="C38" s="294"/>
      <c r="D38" s="294">
        <v>2440.2653059999998</v>
      </c>
      <c r="E38" s="294"/>
      <c r="F38" s="294"/>
      <c r="G38" s="294">
        <v>5633.9249030000001</v>
      </c>
      <c r="H38" s="294"/>
      <c r="I38" s="270"/>
      <c r="J38" s="270">
        <v>120.68533552835828</v>
      </c>
      <c r="K38" s="270"/>
      <c r="L38" s="270"/>
      <c r="M38" s="270">
        <v>109.25885389939978</v>
      </c>
      <c r="N38" s="280"/>
    </row>
    <row r="39" spans="2:14" ht="15" customHeight="1">
      <c r="B39" s="295" t="s">
        <v>357</v>
      </c>
      <c r="C39" s="294"/>
      <c r="D39" s="294">
        <v>1570.9222890000001</v>
      </c>
      <c r="E39" s="294"/>
      <c r="F39" s="294"/>
      <c r="G39" s="294">
        <v>3470.8773620000002</v>
      </c>
      <c r="H39" s="294"/>
      <c r="I39" s="270"/>
      <c r="J39" s="270">
        <v>133.46342310920593</v>
      </c>
      <c r="K39" s="270"/>
      <c r="L39" s="270"/>
      <c r="M39" s="270">
        <v>110.26429064683445</v>
      </c>
      <c r="N39" s="280"/>
    </row>
    <row r="40" spans="2:14" ht="15" customHeight="1">
      <c r="B40" s="295" t="s">
        <v>358</v>
      </c>
      <c r="C40" s="294"/>
      <c r="D40" s="294">
        <v>161.186993</v>
      </c>
      <c r="E40" s="294"/>
      <c r="F40" s="294"/>
      <c r="G40" s="294">
        <v>350.09064999999998</v>
      </c>
      <c r="H40" s="294"/>
      <c r="I40" s="270"/>
      <c r="J40" s="270">
        <v>137.30506569738506</v>
      </c>
      <c r="K40" s="270"/>
      <c r="L40" s="270"/>
      <c r="M40" s="270">
        <v>112.85549556131285</v>
      </c>
      <c r="N40" s="280"/>
    </row>
    <row r="41" spans="2:14" ht="15" customHeight="1">
      <c r="B41" s="295" t="s">
        <v>475</v>
      </c>
      <c r="C41" s="294"/>
      <c r="D41" s="294">
        <v>91.292855000000003</v>
      </c>
      <c r="E41" s="294"/>
      <c r="F41" s="294"/>
      <c r="G41" s="294">
        <v>193.620598</v>
      </c>
      <c r="H41" s="294"/>
      <c r="I41" s="270"/>
      <c r="J41" s="270">
        <v>173.60156513013644</v>
      </c>
      <c r="K41" s="270"/>
      <c r="L41" s="270"/>
      <c r="M41" s="270">
        <v>138.78615787750473</v>
      </c>
      <c r="N41" s="280"/>
    </row>
    <row r="42" spans="2:14" ht="15" customHeight="1">
      <c r="B42" s="295" t="s">
        <v>359</v>
      </c>
      <c r="C42" s="294">
        <v>787.85744765524532</v>
      </c>
      <c r="D42" s="294">
        <v>535.50436000000002</v>
      </c>
      <c r="E42" s="294"/>
      <c r="F42" s="294">
        <v>1707.7324476552453</v>
      </c>
      <c r="G42" s="294">
        <v>1143.79052</v>
      </c>
      <c r="H42" s="294"/>
      <c r="I42" s="270">
        <v>79.588232918037093</v>
      </c>
      <c r="J42" s="270">
        <v>71.949743409956298</v>
      </c>
      <c r="K42" s="270"/>
      <c r="L42" s="270">
        <v>80.009578649614895</v>
      </c>
      <c r="M42" s="270">
        <v>73.591855054144233</v>
      </c>
      <c r="N42" s="280"/>
    </row>
    <row r="43" spans="2:14" ht="15" customHeight="1">
      <c r="B43" s="295" t="s">
        <v>340</v>
      </c>
      <c r="C43" s="294"/>
      <c r="D43" s="294">
        <v>403.95249699999999</v>
      </c>
      <c r="E43" s="294"/>
      <c r="F43" s="294"/>
      <c r="G43" s="294">
        <v>842.44341999999995</v>
      </c>
      <c r="H43" s="294"/>
      <c r="I43" s="270"/>
      <c r="J43" s="270">
        <v>159.71943239935493</v>
      </c>
      <c r="K43" s="270"/>
      <c r="L43" s="270"/>
      <c r="M43" s="270">
        <v>132.12546684650508</v>
      </c>
      <c r="N43" s="280"/>
    </row>
    <row r="44" spans="2:14" ht="15" customHeight="1">
      <c r="B44" s="442" t="s">
        <v>360</v>
      </c>
      <c r="C44" s="294"/>
      <c r="D44" s="294">
        <v>333.55372699999998</v>
      </c>
      <c r="E44" s="294"/>
      <c r="F44" s="294"/>
      <c r="G44" s="294">
        <v>684.40649199999996</v>
      </c>
      <c r="H44" s="294"/>
      <c r="I44" s="270"/>
      <c r="J44" s="270">
        <v>132.69549886382018</v>
      </c>
      <c r="K44" s="270"/>
      <c r="L44" s="270"/>
      <c r="M44" s="270">
        <v>109.8061530179825</v>
      </c>
    </row>
    <row r="45" spans="2:14" ht="15" customHeight="1">
      <c r="B45" s="442" t="s">
        <v>361</v>
      </c>
      <c r="C45" s="294"/>
      <c r="D45" s="294">
        <v>6470.8948579999997</v>
      </c>
      <c r="E45" s="294"/>
      <c r="F45" s="294"/>
      <c r="G45" s="294">
        <v>12535.309565</v>
      </c>
      <c r="H45" s="294"/>
      <c r="I45" s="270"/>
      <c r="J45" s="270">
        <v>138.90992541072256</v>
      </c>
      <c r="K45" s="270"/>
      <c r="L45" s="270"/>
      <c r="M45" s="270">
        <v>125.34150916863152</v>
      </c>
    </row>
    <row r="46" spans="2:14" ht="15" customHeight="1">
      <c r="B46" s="442" t="s">
        <v>476</v>
      </c>
      <c r="C46" s="294"/>
      <c r="D46" s="294">
        <v>4387.8560379999999</v>
      </c>
      <c r="E46" s="294"/>
      <c r="F46" s="294"/>
      <c r="G46" s="294">
        <v>9214.7755149999994</v>
      </c>
      <c r="H46" s="294"/>
      <c r="I46" s="270"/>
      <c r="J46" s="270">
        <v>111.31131669152006</v>
      </c>
      <c r="K46" s="270"/>
      <c r="L46" s="270"/>
      <c r="M46" s="270">
        <v>96.871660829903703</v>
      </c>
    </row>
    <row r="47" spans="2:14" ht="15" customHeight="1">
      <c r="B47" s="442" t="s">
        <v>477</v>
      </c>
      <c r="C47" s="294"/>
      <c r="D47" s="294">
        <v>525.93034</v>
      </c>
      <c r="E47" s="294"/>
      <c r="F47" s="294"/>
      <c r="G47" s="294">
        <v>1105.342725</v>
      </c>
      <c r="H47" s="294"/>
      <c r="I47" s="270"/>
      <c r="J47" s="270">
        <v>85.583474016783441</v>
      </c>
      <c r="K47" s="270"/>
      <c r="L47" s="270"/>
      <c r="M47" s="270">
        <v>76.795887771891529</v>
      </c>
    </row>
    <row r="48" spans="2:14" ht="15" customHeight="1">
      <c r="B48" s="442" t="s">
        <v>478</v>
      </c>
      <c r="C48" s="294"/>
      <c r="D48" s="294">
        <v>3821.3614389999998</v>
      </c>
      <c r="E48" s="294"/>
      <c r="F48" s="294"/>
      <c r="G48" s="294">
        <v>7691.7790240000004</v>
      </c>
      <c r="H48" s="294"/>
      <c r="I48" s="270"/>
      <c r="J48" s="270">
        <v>129.45125125900353</v>
      </c>
      <c r="K48" s="270"/>
      <c r="L48" s="270"/>
      <c r="M48" s="270">
        <v>110.27577016243471</v>
      </c>
    </row>
    <row r="49" spans="2:13" ht="15" customHeight="1">
      <c r="B49" s="442" t="s">
        <v>342</v>
      </c>
      <c r="C49" s="294"/>
      <c r="D49" s="294">
        <v>292.694076</v>
      </c>
      <c r="E49" s="294"/>
      <c r="F49" s="294"/>
      <c r="G49" s="294">
        <v>595.91783999999996</v>
      </c>
      <c r="H49" s="294"/>
      <c r="I49" s="270"/>
      <c r="J49" s="270">
        <v>151.59904596017762</v>
      </c>
      <c r="K49" s="270"/>
      <c r="L49" s="270"/>
      <c r="M49" s="270">
        <v>122.92392953392788</v>
      </c>
    </row>
    <row r="50" spans="2:13" ht="15" customHeight="1">
      <c r="B50" s="442" t="s">
        <v>362</v>
      </c>
      <c r="C50" s="294"/>
      <c r="D50" s="294">
        <v>1277.6308079999999</v>
      </c>
      <c r="E50" s="294"/>
      <c r="F50" s="294"/>
      <c r="G50" s="294">
        <v>2473.852883</v>
      </c>
      <c r="H50" s="294"/>
      <c r="I50" s="270"/>
      <c r="J50" s="270">
        <v>131.71623090809038</v>
      </c>
      <c r="K50" s="270"/>
      <c r="L50" s="270"/>
      <c r="M50" s="270">
        <v>107.55302749250646</v>
      </c>
    </row>
    <row r="51" spans="2:13" ht="15" customHeight="1">
      <c r="B51" s="442" t="s">
        <v>479</v>
      </c>
      <c r="C51" s="294"/>
      <c r="D51" s="294">
        <v>235.42714599999999</v>
      </c>
      <c r="E51" s="294"/>
      <c r="F51" s="294"/>
      <c r="G51" s="294">
        <v>570.87800700000003</v>
      </c>
      <c r="H51" s="294"/>
      <c r="I51" s="270"/>
      <c r="J51" s="270">
        <v>140.31527555225304</v>
      </c>
      <c r="K51" s="270"/>
      <c r="L51" s="270"/>
      <c r="M51" s="270">
        <v>118.3882726301229</v>
      </c>
    </row>
    <row r="52" spans="2:13" ht="15" customHeight="1">
      <c r="B52" s="442" t="s">
        <v>363</v>
      </c>
      <c r="C52" s="294"/>
      <c r="D52" s="294">
        <v>361.43142999999998</v>
      </c>
      <c r="E52" s="294"/>
      <c r="F52" s="294"/>
      <c r="G52" s="294">
        <v>763.96403899999996</v>
      </c>
      <c r="H52" s="294"/>
      <c r="I52" s="270"/>
      <c r="J52" s="270">
        <v>206.48135337020045</v>
      </c>
      <c r="K52" s="270"/>
      <c r="L52" s="270"/>
      <c r="M52" s="270">
        <v>164.26543814474491</v>
      </c>
    </row>
    <row r="53" spans="2:13" ht="15" customHeight="1">
      <c r="B53" s="297"/>
      <c r="C53" s="297"/>
      <c r="D53" s="297"/>
      <c r="E53" s="297"/>
      <c r="F53" s="297"/>
      <c r="G53" s="297"/>
      <c r="H53" s="297"/>
      <c r="I53" s="297"/>
      <c r="J53" s="297"/>
      <c r="K53" s="297"/>
      <c r="L53" s="297"/>
      <c r="M53" s="297"/>
    </row>
    <row r="54" spans="2:13" ht="15" customHeight="1"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</row>
    <row r="55" spans="2:13" ht="15" customHeight="1"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</row>
    <row r="56" spans="2:13" ht="15" customHeight="1"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</row>
    <row r="57" spans="2:13" ht="15" customHeight="1">
      <c r="B57" s="297"/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</row>
    <row r="58" spans="2:13" ht="15" customHeight="1"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</row>
    <row r="59" spans="2:13" ht="15" customHeight="1"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</row>
    <row r="60" spans="2:13" ht="15" customHeight="1"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</row>
    <row r="61" spans="2:13" ht="15" customHeight="1">
      <c r="B61" s="297"/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M61" s="297"/>
    </row>
    <row r="62" spans="2:13" ht="15" customHeight="1">
      <c r="B62" s="297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</row>
    <row r="63" spans="2:13" ht="15" customHeight="1"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</row>
    <row r="64" spans="2:13" ht="15" customHeight="1">
      <c r="B64" s="297"/>
      <c r="C64" s="297"/>
      <c r="D64" s="297"/>
      <c r="E64" s="297"/>
      <c r="F64" s="297"/>
      <c r="G64" s="297"/>
      <c r="H64" s="297"/>
      <c r="L64" s="297"/>
      <c r="M64" s="297"/>
    </row>
    <row r="65" spans="2:2" ht="15" customHeight="1">
      <c r="B65" s="297"/>
    </row>
    <row r="66" spans="2:2" ht="15" customHeight="1">
      <c r="B66" s="297"/>
    </row>
    <row r="67" spans="2:2" ht="15" customHeight="1">
      <c r="B67" s="297"/>
    </row>
    <row r="68" spans="2:2" ht="15" customHeight="1">
      <c r="B68" s="297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7999999999999996" right="0.25" top="0.748" bottom="0.51180000000000003" header="0.433" footer="0.31490000000000001"/>
  <pageSetup paperSize="9" scale="94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6"/>
  <sheetViews>
    <sheetView workbookViewId="0">
      <selection activeCell="B18" sqref="B18"/>
    </sheetView>
  </sheetViews>
  <sheetFormatPr defaultColWidth="8" defaultRowHeight="15"/>
  <cols>
    <col min="1" max="1" width="1.25" style="269" customWidth="1"/>
    <col min="2" max="2" width="31" style="277" customWidth="1"/>
    <col min="3" max="4" width="6.75" style="269" customWidth="1"/>
    <col min="5" max="5" width="0.875" style="269" customWidth="1"/>
    <col min="6" max="7" width="6.75" style="269" customWidth="1"/>
    <col min="8" max="8" width="0.875" style="269" customWidth="1"/>
    <col min="9" max="10" width="8.25" style="269" customWidth="1"/>
    <col min="11" max="11" width="0.875" style="269" customWidth="1"/>
    <col min="12" max="13" width="7.25" style="269" customWidth="1"/>
    <col min="14" max="16384" width="8" style="269"/>
  </cols>
  <sheetData>
    <row r="1" spans="1:14" s="251" customFormat="1" ht="16.5">
      <c r="A1" s="250" t="s">
        <v>396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14" s="251" customFormat="1" ht="6" customHeight="1"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</row>
    <row r="3" spans="1:14" s="254" customFormat="1" ht="12.75" customHeight="1">
      <c r="B3" s="253"/>
      <c r="G3" s="255"/>
      <c r="H3" s="255"/>
      <c r="I3" s="255"/>
      <c r="J3" s="255"/>
      <c r="K3" s="255"/>
      <c r="L3" s="256"/>
      <c r="M3" s="257" t="s">
        <v>305</v>
      </c>
    </row>
    <row r="4" spans="1:14" s="254" customFormat="1" ht="13.5" customHeight="1">
      <c r="A4" s="443"/>
      <c r="B4" s="259"/>
      <c r="C4" s="466" t="s">
        <v>231</v>
      </c>
      <c r="D4" s="466"/>
      <c r="E4" s="260"/>
      <c r="F4" s="466" t="s">
        <v>231</v>
      </c>
      <c r="G4" s="466"/>
      <c r="H4" s="260"/>
      <c r="I4" s="466" t="s">
        <v>306</v>
      </c>
      <c r="J4" s="466"/>
      <c r="K4" s="260"/>
      <c r="L4" s="466" t="s">
        <v>307</v>
      </c>
      <c r="M4" s="466"/>
    </row>
    <row r="5" spans="1:14" s="254" customFormat="1" ht="13.5" customHeight="1">
      <c r="B5" s="261"/>
      <c r="C5" s="467" t="s">
        <v>71</v>
      </c>
      <c r="D5" s="467"/>
      <c r="E5" s="262"/>
      <c r="F5" s="467" t="s">
        <v>19</v>
      </c>
      <c r="G5" s="467"/>
      <c r="H5" s="262"/>
      <c r="I5" s="467" t="s">
        <v>308</v>
      </c>
      <c r="J5" s="467"/>
      <c r="K5" s="262"/>
      <c r="L5" s="467" t="s">
        <v>73</v>
      </c>
      <c r="M5" s="467"/>
    </row>
    <row r="6" spans="1:14" s="254" customFormat="1" ht="13.5" customHeight="1">
      <c r="B6" s="261"/>
      <c r="C6" s="465" t="s">
        <v>20</v>
      </c>
      <c r="D6" s="465"/>
      <c r="E6" s="263"/>
      <c r="F6" s="465" t="s">
        <v>20</v>
      </c>
      <c r="G6" s="465"/>
      <c r="H6" s="263"/>
      <c r="I6" s="465" t="s">
        <v>74</v>
      </c>
      <c r="J6" s="465"/>
      <c r="K6" s="263"/>
      <c r="L6" s="465" t="s">
        <v>74</v>
      </c>
      <c r="M6" s="465"/>
    </row>
    <row r="7" spans="1:14" s="254" customFormat="1" ht="13.5" customHeight="1">
      <c r="B7" s="261"/>
      <c r="C7" s="264" t="s">
        <v>309</v>
      </c>
      <c r="D7" s="264" t="s">
        <v>310</v>
      </c>
      <c r="E7" s="264"/>
      <c r="F7" s="265" t="s">
        <v>309</v>
      </c>
      <c r="G7" s="264" t="s">
        <v>310</v>
      </c>
      <c r="H7" s="264"/>
      <c r="I7" s="266" t="s">
        <v>309</v>
      </c>
      <c r="J7" s="267" t="s">
        <v>310</v>
      </c>
      <c r="K7" s="267"/>
      <c r="L7" s="268" t="s">
        <v>309</v>
      </c>
      <c r="M7" s="268" t="s">
        <v>310</v>
      </c>
    </row>
    <row r="8" spans="1:14" s="254" customFormat="1" ht="13.5" customHeight="1">
      <c r="B8" s="261"/>
      <c r="D8" s="270"/>
      <c r="E8" s="270"/>
    </row>
    <row r="9" spans="1:14" s="254" customFormat="1" ht="13.5" customHeight="1">
      <c r="A9" s="271" t="s">
        <v>311</v>
      </c>
      <c r="C9" s="272"/>
      <c r="D9" s="273">
        <v>32659.28498</v>
      </c>
      <c r="E9" s="273"/>
      <c r="F9" s="273"/>
      <c r="G9" s="273">
        <v>62798.856330000002</v>
      </c>
      <c r="H9" s="273"/>
      <c r="I9" s="274"/>
      <c r="J9" s="274">
        <v>139.99073907381597</v>
      </c>
      <c r="K9" s="274"/>
      <c r="L9" s="274"/>
      <c r="M9" s="274">
        <v>115.8982747393754</v>
      </c>
      <c r="N9" s="444"/>
    </row>
    <row r="10" spans="1:14" s="254" customFormat="1" ht="13.5" customHeight="1">
      <c r="B10" s="275" t="s">
        <v>312</v>
      </c>
      <c r="C10" s="272"/>
      <c r="D10" s="273">
        <v>11874.165548000001</v>
      </c>
      <c r="E10" s="273"/>
      <c r="F10" s="273"/>
      <c r="G10" s="273">
        <v>22794.331782000001</v>
      </c>
      <c r="H10" s="273"/>
      <c r="I10" s="274"/>
      <c r="J10" s="274">
        <v>149.55818348140696</v>
      </c>
      <c r="K10" s="274"/>
      <c r="L10" s="274"/>
      <c r="M10" s="274">
        <v>118.70605962229182</v>
      </c>
      <c r="N10" s="445"/>
    </row>
    <row r="11" spans="1:14" s="254" customFormat="1" ht="13.5" customHeight="1">
      <c r="B11" s="275" t="s">
        <v>313</v>
      </c>
      <c r="C11" s="272"/>
      <c r="D11" s="273">
        <v>20785.119432</v>
      </c>
      <c r="E11" s="273"/>
      <c r="F11" s="273"/>
      <c r="G11" s="273">
        <v>40004.524548000001</v>
      </c>
      <c r="H11" s="273"/>
      <c r="I11" s="274"/>
      <c r="J11" s="274">
        <v>135.05505684474642</v>
      </c>
      <c r="K11" s="274"/>
      <c r="L11" s="274"/>
      <c r="M11" s="274">
        <v>114.3570301578762</v>
      </c>
      <c r="N11" s="445"/>
    </row>
    <row r="12" spans="1:14" s="254" customFormat="1" ht="13.5" customHeight="1">
      <c r="A12" s="276" t="s">
        <v>314</v>
      </c>
      <c r="B12" s="253"/>
      <c r="C12" s="272"/>
      <c r="D12" s="272"/>
      <c r="E12" s="272"/>
      <c r="F12" s="272"/>
      <c r="G12" s="272"/>
      <c r="H12" s="272"/>
      <c r="I12" s="278"/>
      <c r="J12" s="279"/>
      <c r="K12" s="279"/>
      <c r="L12" s="278"/>
      <c r="M12" s="279"/>
    </row>
    <row r="13" spans="1:14" s="254" customFormat="1" ht="13.5" customHeight="1">
      <c r="B13" s="295" t="s">
        <v>315</v>
      </c>
      <c r="C13" s="272"/>
      <c r="D13" s="272">
        <v>258.058785</v>
      </c>
      <c r="E13" s="272"/>
      <c r="F13" s="272"/>
      <c r="G13" s="272">
        <v>491.62968999999998</v>
      </c>
      <c r="H13" s="272"/>
      <c r="I13" s="278"/>
      <c r="J13" s="278">
        <v>163.20689834523895</v>
      </c>
      <c r="K13" s="278"/>
      <c r="L13" s="278"/>
      <c r="M13" s="278">
        <v>122.03669586158713</v>
      </c>
    </row>
    <row r="14" spans="1:14" s="254" customFormat="1" ht="13.5" customHeight="1">
      <c r="B14" s="295" t="s">
        <v>316</v>
      </c>
      <c r="C14" s="272"/>
      <c r="D14" s="272">
        <v>122.355875</v>
      </c>
      <c r="E14" s="272"/>
      <c r="F14" s="272"/>
      <c r="G14" s="272">
        <v>226.266413</v>
      </c>
      <c r="H14" s="272"/>
      <c r="I14" s="278"/>
      <c r="J14" s="278">
        <v>190.6072434939143</v>
      </c>
      <c r="K14" s="278"/>
      <c r="L14" s="278"/>
      <c r="M14" s="278">
        <v>155.1586987945376</v>
      </c>
    </row>
    <row r="15" spans="1:14" s="254" customFormat="1" ht="13.5" customHeight="1">
      <c r="B15" s="295" t="s">
        <v>317</v>
      </c>
      <c r="C15" s="272"/>
      <c r="D15" s="272">
        <v>165.80333899999999</v>
      </c>
      <c r="E15" s="272"/>
      <c r="F15" s="272"/>
      <c r="G15" s="272">
        <v>405.61770000000001</v>
      </c>
      <c r="H15" s="272"/>
      <c r="I15" s="278"/>
      <c r="J15" s="278">
        <v>137.29513543817828</v>
      </c>
      <c r="K15" s="278"/>
      <c r="L15" s="278"/>
      <c r="M15" s="278">
        <v>120.3669193365487</v>
      </c>
    </row>
    <row r="16" spans="1:14" s="254" customFormat="1" ht="13.5" customHeight="1">
      <c r="B16" s="295" t="s">
        <v>318</v>
      </c>
      <c r="C16" s="272">
        <v>144.28211822383292</v>
      </c>
      <c r="D16" s="272">
        <v>250.609342</v>
      </c>
      <c r="E16" s="272"/>
      <c r="F16" s="272">
        <v>242.13011822383294</v>
      </c>
      <c r="G16" s="272">
        <v>419.83777900000001</v>
      </c>
      <c r="H16" s="272"/>
      <c r="I16" s="278">
        <v>109.60854963294662</v>
      </c>
      <c r="J16" s="278">
        <v>147.79123528857525</v>
      </c>
      <c r="K16" s="278"/>
      <c r="L16" s="278">
        <v>108.30121895229388</v>
      </c>
      <c r="M16" s="278">
        <v>153.34359620291721</v>
      </c>
    </row>
    <row r="17" spans="2:13" s="254" customFormat="1" ht="13.5" customHeight="1">
      <c r="B17" s="295" t="s">
        <v>480</v>
      </c>
      <c r="C17" s="272">
        <v>707.84519737903884</v>
      </c>
      <c r="D17" s="272">
        <v>190.134942</v>
      </c>
      <c r="E17" s="272"/>
      <c r="F17" s="272">
        <v>1111.4031973790388</v>
      </c>
      <c r="G17" s="272">
        <v>297.57021400000002</v>
      </c>
      <c r="H17" s="272"/>
      <c r="I17" s="278">
        <v>140.91771778420917</v>
      </c>
      <c r="J17" s="278">
        <v>142.29808951313314</v>
      </c>
      <c r="K17" s="278"/>
      <c r="L17" s="278">
        <v>107.09470997392873</v>
      </c>
      <c r="M17" s="278">
        <v>102.60998376665502</v>
      </c>
    </row>
    <row r="18" spans="2:13" s="254" customFormat="1" ht="13.5" customHeight="1">
      <c r="B18" s="295" t="s">
        <v>9</v>
      </c>
      <c r="C18" s="272">
        <v>486.35554665576086</v>
      </c>
      <c r="D18" s="272">
        <v>123.80061499999999</v>
      </c>
      <c r="E18" s="272"/>
      <c r="F18" s="272">
        <v>1487.382546655761</v>
      </c>
      <c r="G18" s="272">
        <v>373.73377699999998</v>
      </c>
      <c r="H18" s="272"/>
      <c r="I18" s="278">
        <v>52.304225334783105</v>
      </c>
      <c r="J18" s="278">
        <v>52.253258196053778</v>
      </c>
      <c r="K18" s="278"/>
      <c r="L18" s="278">
        <v>78.015329801731568</v>
      </c>
      <c r="M18" s="278">
        <v>76.863491403409341</v>
      </c>
    </row>
    <row r="19" spans="2:13" s="254" customFormat="1" ht="13.5" customHeight="1">
      <c r="B19" s="295" t="s">
        <v>11</v>
      </c>
      <c r="C19" s="272">
        <v>172.94716556876958</v>
      </c>
      <c r="D19" s="272">
        <v>79.221411000000003</v>
      </c>
      <c r="E19" s="272"/>
      <c r="F19" s="272">
        <v>358.78016556876958</v>
      </c>
      <c r="G19" s="272">
        <v>165.15353899999999</v>
      </c>
      <c r="H19" s="272"/>
      <c r="I19" s="278">
        <v>136.11777829538678</v>
      </c>
      <c r="J19" s="278">
        <v>111.64748159646234</v>
      </c>
      <c r="K19" s="278"/>
      <c r="L19" s="278">
        <v>105.74626730667217</v>
      </c>
      <c r="M19" s="278">
        <v>85.553827973364889</v>
      </c>
    </row>
    <row r="20" spans="2:13" s="254" customFormat="1" ht="13.5" customHeight="1">
      <c r="B20" s="295" t="s">
        <v>481</v>
      </c>
      <c r="C20" s="272"/>
      <c r="D20" s="272">
        <v>95.740308999999996</v>
      </c>
      <c r="E20" s="272"/>
      <c r="F20" s="272"/>
      <c r="G20" s="272">
        <v>194.17380299999999</v>
      </c>
      <c r="H20" s="272"/>
      <c r="I20" s="278"/>
      <c r="J20" s="278">
        <v>149.27430532243972</v>
      </c>
      <c r="K20" s="278"/>
      <c r="L20" s="278"/>
      <c r="M20" s="278">
        <v>135.05847958666916</v>
      </c>
    </row>
    <row r="21" spans="2:13" s="254" customFormat="1" ht="13.5" customHeight="1">
      <c r="B21" s="295" t="s">
        <v>482</v>
      </c>
      <c r="C21" s="272"/>
      <c r="D21" s="272">
        <v>119.757536</v>
      </c>
      <c r="E21" s="272"/>
      <c r="F21" s="272"/>
      <c r="G21" s="272">
        <v>215.14303899999999</v>
      </c>
      <c r="H21" s="272"/>
      <c r="I21" s="278"/>
      <c r="J21" s="278">
        <v>150.83419094545485</v>
      </c>
      <c r="K21" s="278"/>
      <c r="L21" s="278"/>
      <c r="M21" s="278">
        <v>126.4309202293279</v>
      </c>
    </row>
    <row r="22" spans="2:13" s="254" customFormat="1" ht="13.5" customHeight="1">
      <c r="B22" s="295" t="s">
        <v>319</v>
      </c>
      <c r="C22" s="272"/>
      <c r="D22" s="272">
        <v>499.18046299999997</v>
      </c>
      <c r="E22" s="272"/>
      <c r="F22" s="272"/>
      <c r="G22" s="272">
        <v>803.45436400000006</v>
      </c>
      <c r="H22" s="272"/>
      <c r="I22" s="278"/>
      <c r="J22" s="278">
        <v>146.03541695812604</v>
      </c>
      <c r="K22" s="278"/>
      <c r="L22" s="278"/>
      <c r="M22" s="278">
        <v>108.61000315743901</v>
      </c>
    </row>
    <row r="23" spans="2:13" s="254" customFormat="1" ht="13.5" customHeight="1">
      <c r="B23" s="295" t="s">
        <v>320</v>
      </c>
      <c r="C23" s="272">
        <v>2201.8283268638461</v>
      </c>
      <c r="D23" s="272">
        <v>236.96823000000001</v>
      </c>
      <c r="E23" s="272"/>
      <c r="F23" s="272">
        <v>4118.1263268638459</v>
      </c>
      <c r="G23" s="272">
        <v>436.16010599999998</v>
      </c>
      <c r="H23" s="272"/>
      <c r="I23" s="278">
        <v>129.93226866705453</v>
      </c>
      <c r="J23" s="278">
        <v>114.51634910086284</v>
      </c>
      <c r="K23" s="278"/>
      <c r="L23" s="278">
        <v>117.90262100147861</v>
      </c>
      <c r="M23" s="278">
        <v>100.18926292952966</v>
      </c>
    </row>
    <row r="24" spans="2:13" s="254" customFormat="1" ht="13.5" customHeight="1">
      <c r="B24" s="295" t="s">
        <v>321</v>
      </c>
      <c r="C24" s="272">
        <v>5869.7558799686567</v>
      </c>
      <c r="D24" s="272">
        <v>610.900307</v>
      </c>
      <c r="E24" s="272"/>
      <c r="F24" s="272">
        <v>10893.325879968655</v>
      </c>
      <c r="G24" s="272">
        <v>1172.535333</v>
      </c>
      <c r="H24" s="272"/>
      <c r="I24" s="278">
        <v>140.91972019354714</v>
      </c>
      <c r="J24" s="278">
        <v>100.04349457931407</v>
      </c>
      <c r="K24" s="278"/>
      <c r="L24" s="278">
        <v>117.70721333530703</v>
      </c>
      <c r="M24" s="278">
        <v>91.584930497099506</v>
      </c>
    </row>
    <row r="25" spans="2:13" s="254" customFormat="1" ht="13.5" customHeight="1">
      <c r="B25" s="295" t="s">
        <v>322</v>
      </c>
      <c r="C25" s="272">
        <v>1356.8643850940039</v>
      </c>
      <c r="D25" s="272">
        <v>804.76222499999994</v>
      </c>
      <c r="E25" s="272"/>
      <c r="F25" s="272">
        <v>2429.4093850940039</v>
      </c>
      <c r="G25" s="272">
        <v>1457.399195</v>
      </c>
      <c r="H25" s="272"/>
      <c r="I25" s="278">
        <v>150.33742159335966</v>
      </c>
      <c r="J25" s="278">
        <v>147.06594761248971</v>
      </c>
      <c r="K25" s="278"/>
      <c r="L25" s="278">
        <v>107.97231081781149</v>
      </c>
      <c r="M25" s="278">
        <v>105.91999536225111</v>
      </c>
    </row>
    <row r="26" spans="2:13" s="254" customFormat="1" ht="13.5" customHeight="1">
      <c r="B26" s="295" t="s">
        <v>82</v>
      </c>
      <c r="C26" s="272">
        <v>718.26426553457929</v>
      </c>
      <c r="D26" s="272">
        <v>517.79765599999996</v>
      </c>
      <c r="E26" s="272"/>
      <c r="F26" s="272">
        <v>1520.2272655345791</v>
      </c>
      <c r="G26" s="272">
        <v>1105.3278749999999</v>
      </c>
      <c r="H26" s="272"/>
      <c r="I26" s="278">
        <v>96.414546197466933</v>
      </c>
      <c r="J26" s="278">
        <v>84.038136633599365</v>
      </c>
      <c r="K26" s="278"/>
      <c r="L26" s="278">
        <v>102.57673823256872</v>
      </c>
      <c r="M26" s="278">
        <v>91.999227705395498</v>
      </c>
    </row>
    <row r="27" spans="2:13" s="254" customFormat="1" ht="13.5" customHeight="1">
      <c r="B27" s="295" t="s">
        <v>324</v>
      </c>
      <c r="C27" s="272">
        <v>91.382311167059925</v>
      </c>
      <c r="D27" s="272">
        <v>63.511552000000002</v>
      </c>
      <c r="E27" s="272"/>
      <c r="F27" s="272">
        <v>322.13931116705993</v>
      </c>
      <c r="G27" s="272">
        <v>220.043676</v>
      </c>
      <c r="H27" s="272"/>
      <c r="I27" s="278">
        <v>42.694034370706376</v>
      </c>
      <c r="J27" s="278">
        <v>43.345785347470596</v>
      </c>
      <c r="K27" s="278"/>
      <c r="L27" s="278">
        <v>64.036216731879819</v>
      </c>
      <c r="M27" s="278">
        <v>63.344786522711551</v>
      </c>
    </row>
    <row r="28" spans="2:13" s="254" customFormat="1" ht="13.5" customHeight="1">
      <c r="B28" s="295" t="s">
        <v>483</v>
      </c>
      <c r="C28" s="272"/>
      <c r="D28" s="272">
        <v>133.51164299999999</v>
      </c>
      <c r="E28" s="272"/>
      <c r="F28" s="272"/>
      <c r="G28" s="272">
        <v>253.45697000000001</v>
      </c>
      <c r="H28" s="272"/>
      <c r="I28" s="278"/>
      <c r="J28" s="278">
        <v>69.231873134545225</v>
      </c>
      <c r="K28" s="278"/>
      <c r="L28" s="278"/>
      <c r="M28" s="278">
        <v>65.276680162149361</v>
      </c>
    </row>
    <row r="29" spans="2:13" s="254" customFormat="1" ht="13.5" customHeight="1">
      <c r="B29" s="295" t="s">
        <v>325</v>
      </c>
      <c r="C29" s="272"/>
      <c r="D29" s="272">
        <v>657.82797500000004</v>
      </c>
      <c r="E29" s="272"/>
      <c r="F29" s="272"/>
      <c r="G29" s="272">
        <v>1196.452796</v>
      </c>
      <c r="H29" s="272"/>
      <c r="I29" s="278"/>
      <c r="J29" s="278">
        <v>117.38848610896795</v>
      </c>
      <c r="K29" s="278"/>
      <c r="L29" s="278"/>
      <c r="M29" s="278">
        <v>96.582786928797972</v>
      </c>
    </row>
    <row r="30" spans="2:13" s="254" customFormat="1" ht="13.5" customHeight="1">
      <c r="B30" s="295" t="s">
        <v>326</v>
      </c>
      <c r="C30" s="272"/>
      <c r="D30" s="272">
        <v>578.88548800000001</v>
      </c>
      <c r="E30" s="272"/>
      <c r="F30" s="272"/>
      <c r="G30" s="272">
        <v>1121.1073610000001</v>
      </c>
      <c r="H30" s="272"/>
      <c r="I30" s="278"/>
      <c r="J30" s="278">
        <v>131.46309445134781</v>
      </c>
      <c r="K30" s="278"/>
      <c r="L30" s="278"/>
      <c r="M30" s="278">
        <v>101.10950334337873</v>
      </c>
    </row>
    <row r="31" spans="2:13" s="254" customFormat="1" ht="13.5" customHeight="1">
      <c r="B31" s="295" t="s">
        <v>327</v>
      </c>
      <c r="C31" s="272"/>
      <c r="D31" s="272">
        <v>360.71968199999998</v>
      </c>
      <c r="E31" s="272"/>
      <c r="F31" s="272"/>
      <c r="G31" s="272">
        <v>613.337175</v>
      </c>
      <c r="H31" s="272"/>
      <c r="I31" s="278"/>
      <c r="J31" s="278">
        <v>140.49809023969863</v>
      </c>
      <c r="K31" s="278"/>
      <c r="L31" s="278"/>
      <c r="M31" s="278">
        <v>102.70553417607195</v>
      </c>
    </row>
    <row r="32" spans="2:13" s="254" customFormat="1" ht="13.5" customHeight="1">
      <c r="B32" s="295" t="s">
        <v>328</v>
      </c>
      <c r="C32" s="272">
        <v>506.63085487547653</v>
      </c>
      <c r="D32" s="272">
        <v>141.200872</v>
      </c>
      <c r="E32" s="272"/>
      <c r="F32" s="272">
        <v>880.46685487547654</v>
      </c>
      <c r="G32" s="272">
        <v>286.38989199999997</v>
      </c>
      <c r="H32" s="272"/>
      <c r="I32" s="278">
        <v>176.98152562179979</v>
      </c>
      <c r="J32" s="278">
        <v>151.17592030851259</v>
      </c>
      <c r="K32" s="278"/>
      <c r="L32" s="278">
        <v>126.1621692507328</v>
      </c>
      <c r="M32" s="278">
        <v>123.98423799940008</v>
      </c>
    </row>
    <row r="33" spans="2:14" s="254" customFormat="1" ht="13.5" customHeight="1">
      <c r="B33" s="295" t="s">
        <v>484</v>
      </c>
      <c r="C33" s="272"/>
      <c r="D33" s="272">
        <v>122.953793</v>
      </c>
      <c r="E33" s="272"/>
      <c r="F33" s="272"/>
      <c r="G33" s="272">
        <v>216.29120599999999</v>
      </c>
      <c r="H33" s="272"/>
      <c r="I33" s="278"/>
      <c r="J33" s="278">
        <v>130.78209535066179</v>
      </c>
      <c r="K33" s="278"/>
      <c r="L33" s="278"/>
      <c r="M33" s="278">
        <v>108.76116837314666</v>
      </c>
    </row>
    <row r="34" spans="2:14" s="254" customFormat="1" ht="13.5" customHeight="1">
      <c r="B34" s="295" t="s">
        <v>329</v>
      </c>
      <c r="C34" s="272">
        <v>815.72109574925923</v>
      </c>
      <c r="D34" s="272">
        <v>1057.619449</v>
      </c>
      <c r="E34" s="272"/>
      <c r="F34" s="272">
        <v>1470.1490957492592</v>
      </c>
      <c r="G34" s="272">
        <v>1932.390754</v>
      </c>
      <c r="H34" s="272"/>
      <c r="I34" s="278">
        <v>175.95478308730628</v>
      </c>
      <c r="J34" s="278">
        <v>167.20476500280682</v>
      </c>
      <c r="K34" s="278"/>
      <c r="L34" s="278">
        <v>129.18879385486269</v>
      </c>
      <c r="M34" s="278">
        <v>124.67630597884369</v>
      </c>
    </row>
    <row r="35" spans="2:14" s="254" customFormat="1" ht="13.5" customHeight="1">
      <c r="B35" s="295" t="s">
        <v>330</v>
      </c>
      <c r="C35" s="272"/>
      <c r="D35" s="272">
        <v>685.44715399999995</v>
      </c>
      <c r="E35" s="272"/>
      <c r="F35" s="272"/>
      <c r="G35" s="272">
        <v>1365.8120429999999</v>
      </c>
      <c r="H35" s="272"/>
      <c r="I35" s="278"/>
      <c r="J35" s="278">
        <v>142.08539747804076</v>
      </c>
      <c r="K35" s="278"/>
      <c r="L35" s="278"/>
      <c r="M35" s="278">
        <v>111.86953721204222</v>
      </c>
    </row>
    <row r="36" spans="2:14" s="254" customFormat="1" ht="13.5" customHeight="1">
      <c r="B36" s="295" t="s">
        <v>331</v>
      </c>
      <c r="C36" s="272">
        <v>142.77523600686203</v>
      </c>
      <c r="D36" s="272">
        <v>246.19399000000001</v>
      </c>
      <c r="E36" s="272"/>
      <c r="F36" s="272">
        <v>317.70223600686199</v>
      </c>
      <c r="G36" s="272">
        <v>526.44545700000003</v>
      </c>
      <c r="H36" s="272"/>
      <c r="I36" s="278">
        <v>135.78760581178744</v>
      </c>
      <c r="J36" s="278">
        <v>168.62331449023392</v>
      </c>
      <c r="K36" s="278"/>
      <c r="L36" s="278">
        <v>108.07154238363326</v>
      </c>
      <c r="M36" s="278">
        <v>133.37950735511166</v>
      </c>
    </row>
    <row r="37" spans="2:14" s="254" customFormat="1" ht="13.5" customHeight="1">
      <c r="B37" s="295" t="s">
        <v>473</v>
      </c>
      <c r="C37" s="272"/>
      <c r="D37" s="272">
        <v>89.068079999999995</v>
      </c>
      <c r="E37" s="272"/>
      <c r="F37" s="272"/>
      <c r="G37" s="272">
        <v>169.56222099999999</v>
      </c>
      <c r="H37" s="272"/>
      <c r="I37" s="278"/>
      <c r="J37" s="278">
        <v>149.72065074532722</v>
      </c>
      <c r="K37" s="278"/>
      <c r="L37" s="278"/>
      <c r="M37" s="278">
        <v>114.92026846611721</v>
      </c>
    </row>
    <row r="38" spans="2:14" s="254" customFormat="1" ht="13.5" customHeight="1">
      <c r="B38" s="295" t="s">
        <v>332</v>
      </c>
      <c r="C38" s="272"/>
      <c r="D38" s="272">
        <v>208.52739600000001</v>
      </c>
      <c r="E38" s="272"/>
      <c r="F38" s="272"/>
      <c r="G38" s="272">
        <v>405.92404399999998</v>
      </c>
      <c r="H38" s="272"/>
      <c r="I38" s="278"/>
      <c r="J38" s="278">
        <v>170.50429812664106</v>
      </c>
      <c r="K38" s="278"/>
      <c r="L38" s="278"/>
      <c r="M38" s="278">
        <v>118.640913252129</v>
      </c>
    </row>
    <row r="39" spans="2:14" s="254" customFormat="1" ht="13.5" customHeight="1">
      <c r="B39" s="295" t="s">
        <v>333</v>
      </c>
      <c r="C39" s="272">
        <v>259.24007815389416</v>
      </c>
      <c r="D39" s="272">
        <v>185.655969</v>
      </c>
      <c r="E39" s="272"/>
      <c r="F39" s="272">
        <v>436.48707815389417</v>
      </c>
      <c r="G39" s="272">
        <v>340.00503500000002</v>
      </c>
      <c r="H39" s="272"/>
      <c r="I39" s="278">
        <v>196.5622678155498</v>
      </c>
      <c r="J39" s="278">
        <v>155.62757019281889</v>
      </c>
      <c r="K39" s="278"/>
      <c r="L39" s="278">
        <v>128.17723873501447</v>
      </c>
      <c r="M39" s="278">
        <v>111.32101377851842</v>
      </c>
      <c r="N39" s="446"/>
    </row>
    <row r="40" spans="2:14" s="254" customFormat="1" ht="13.5" customHeight="1">
      <c r="B40" s="295" t="s">
        <v>485</v>
      </c>
      <c r="C40" s="272"/>
      <c r="D40" s="272">
        <v>76.477114999999998</v>
      </c>
      <c r="E40" s="272"/>
      <c r="F40" s="272"/>
      <c r="G40" s="272">
        <v>151.40961300000001</v>
      </c>
      <c r="H40" s="272"/>
      <c r="I40" s="278"/>
      <c r="J40" s="278">
        <v>161.68823045619683</v>
      </c>
      <c r="K40" s="278"/>
      <c r="L40" s="278"/>
      <c r="M40" s="278">
        <v>116.44191765631977</v>
      </c>
    </row>
    <row r="41" spans="2:14" s="254" customFormat="1" ht="13.5" customHeight="1">
      <c r="B41" s="295" t="s">
        <v>334</v>
      </c>
      <c r="C41" s="272">
        <v>172.30760825414944</v>
      </c>
      <c r="D41" s="272">
        <v>300.98806100000002</v>
      </c>
      <c r="E41" s="272"/>
      <c r="F41" s="272">
        <v>301.49460825414945</v>
      </c>
      <c r="G41" s="272">
        <v>526.953033</v>
      </c>
      <c r="H41" s="272"/>
      <c r="I41" s="278">
        <v>176.85090808279648</v>
      </c>
      <c r="J41" s="278">
        <v>157.50010037759188</v>
      </c>
      <c r="K41" s="278"/>
      <c r="L41" s="278">
        <v>123.72258080240532</v>
      </c>
      <c r="M41" s="278">
        <v>109.62800754682391</v>
      </c>
    </row>
    <row r="42" spans="2:14" s="254" customFormat="1" ht="13.5" customHeight="1">
      <c r="B42" s="295" t="s">
        <v>335</v>
      </c>
      <c r="C42" s="272">
        <v>91.940109824001439</v>
      </c>
      <c r="D42" s="272">
        <v>212.18779900000001</v>
      </c>
      <c r="E42" s="272"/>
      <c r="F42" s="272">
        <v>184.58310982400144</v>
      </c>
      <c r="G42" s="272">
        <v>405.83398199999999</v>
      </c>
      <c r="H42" s="272"/>
      <c r="I42" s="278">
        <v>149.59584409769349</v>
      </c>
      <c r="J42" s="278">
        <v>161.66864727226721</v>
      </c>
      <c r="K42" s="278"/>
      <c r="L42" s="278">
        <v>109.99726460993966</v>
      </c>
      <c r="M42" s="278">
        <v>114.84955054598747</v>
      </c>
    </row>
    <row r="43" spans="2:14" s="254" customFormat="1" ht="13.5" customHeight="1">
      <c r="B43" s="295" t="s">
        <v>336</v>
      </c>
      <c r="C43" s="272"/>
      <c r="D43" s="272">
        <v>1030.8645670000001</v>
      </c>
      <c r="E43" s="272"/>
      <c r="F43" s="272"/>
      <c r="G43" s="272">
        <v>2110.9937049999999</v>
      </c>
      <c r="H43" s="272"/>
      <c r="I43" s="278"/>
      <c r="J43" s="278">
        <v>130.46629678818235</v>
      </c>
      <c r="K43" s="278"/>
      <c r="L43" s="278"/>
      <c r="M43" s="278">
        <v>107.4838029177976</v>
      </c>
    </row>
    <row r="44" spans="2:14" s="254" customFormat="1" ht="13.5" customHeight="1">
      <c r="B44" s="295" t="s">
        <v>337</v>
      </c>
      <c r="C44" s="272"/>
      <c r="D44" s="272">
        <v>528.77490599999999</v>
      </c>
      <c r="E44" s="272"/>
      <c r="F44" s="272"/>
      <c r="G44" s="272">
        <v>1019.343201</v>
      </c>
      <c r="H44" s="272"/>
      <c r="I44" s="278"/>
      <c r="J44" s="278">
        <v>140.04984013894895</v>
      </c>
      <c r="K44" s="278"/>
      <c r="L44" s="278"/>
      <c r="M44" s="278">
        <v>108.15119652763241</v>
      </c>
    </row>
    <row r="45" spans="2:14" s="254" customFormat="1" ht="13.5" customHeight="1">
      <c r="B45" s="295" t="s">
        <v>475</v>
      </c>
      <c r="C45" s="272"/>
      <c r="D45" s="272">
        <v>97.838020999999998</v>
      </c>
      <c r="E45" s="272"/>
      <c r="F45" s="272"/>
      <c r="G45" s="272">
        <v>180.17693199999999</v>
      </c>
      <c r="H45" s="272"/>
      <c r="I45" s="278"/>
      <c r="J45" s="278">
        <v>83.423553786693361</v>
      </c>
      <c r="K45" s="278"/>
      <c r="L45" s="278"/>
      <c r="M45" s="278">
        <v>61.742282495339595</v>
      </c>
    </row>
    <row r="46" spans="2:14" s="254" customFormat="1" ht="13.5" customHeight="1">
      <c r="B46" s="295" t="s">
        <v>338</v>
      </c>
      <c r="C46" s="272">
        <v>510.0820240501991</v>
      </c>
      <c r="D46" s="272">
        <v>171.78096400000001</v>
      </c>
      <c r="E46" s="272"/>
      <c r="F46" s="272">
        <v>811.37202405019912</v>
      </c>
      <c r="G46" s="272">
        <v>274.84887700000002</v>
      </c>
      <c r="H46" s="272"/>
      <c r="I46" s="278">
        <v>110.06193204233448</v>
      </c>
      <c r="J46" s="278">
        <v>97.387385171772706</v>
      </c>
      <c r="K46" s="278"/>
      <c r="L46" s="278">
        <v>99.004795937441926</v>
      </c>
      <c r="M46" s="278">
        <v>86.61300327638935</v>
      </c>
    </row>
    <row r="47" spans="2:14" s="254" customFormat="1" ht="13.5" customHeight="1">
      <c r="B47" s="295" t="s">
        <v>339</v>
      </c>
      <c r="C47" s="272">
        <v>1389.8759260431375</v>
      </c>
      <c r="D47" s="272">
        <v>1043.106385</v>
      </c>
      <c r="E47" s="272"/>
      <c r="F47" s="272">
        <v>2340.0969260431375</v>
      </c>
      <c r="G47" s="272">
        <v>1734.580381</v>
      </c>
      <c r="H47" s="272"/>
      <c r="I47" s="278">
        <v>119.29067433083009</v>
      </c>
      <c r="J47" s="278">
        <v>126.62442784372332</v>
      </c>
      <c r="K47" s="278"/>
      <c r="L47" s="278">
        <v>88.251627629879607</v>
      </c>
      <c r="M47" s="278">
        <v>92.147446572759321</v>
      </c>
    </row>
    <row r="48" spans="2:14" s="254" customFormat="1" ht="13.5" customHeight="1">
      <c r="B48" s="295" t="s">
        <v>340</v>
      </c>
      <c r="C48" s="272"/>
      <c r="D48" s="272">
        <v>491.92283300000003</v>
      </c>
      <c r="E48" s="272"/>
      <c r="F48" s="272"/>
      <c r="G48" s="272">
        <v>1013.281264</v>
      </c>
      <c r="H48" s="272"/>
      <c r="I48" s="278"/>
      <c r="J48" s="278">
        <v>146.6660905839943</v>
      </c>
      <c r="K48" s="278"/>
      <c r="L48" s="278"/>
      <c r="M48" s="278">
        <v>118.42413192077484</v>
      </c>
    </row>
    <row r="49" spans="1:13" s="254" customFormat="1" ht="13.5" customHeight="1">
      <c r="B49" s="295" t="s">
        <v>341</v>
      </c>
      <c r="C49" s="272">
        <v>192.93350878830404</v>
      </c>
      <c r="D49" s="272">
        <v>915.67284199999995</v>
      </c>
      <c r="E49" s="272"/>
      <c r="F49" s="272">
        <v>350.43250878830406</v>
      </c>
      <c r="G49" s="272">
        <v>1666.13689</v>
      </c>
      <c r="H49" s="272"/>
      <c r="I49" s="278">
        <v>146.89958563718073</v>
      </c>
      <c r="J49" s="278">
        <v>163.37033356210554</v>
      </c>
      <c r="K49" s="278"/>
      <c r="L49" s="278">
        <v>115.65467502807074</v>
      </c>
      <c r="M49" s="278">
        <v>130.06857661362332</v>
      </c>
    </row>
    <row r="50" spans="1:13" s="254" customFormat="1" ht="13.5" customHeight="1">
      <c r="B50" s="295" t="s">
        <v>486</v>
      </c>
      <c r="C50" s="272"/>
      <c r="D50" s="272">
        <v>284.56850800000001</v>
      </c>
      <c r="E50" s="272"/>
      <c r="F50" s="272"/>
      <c r="G50" s="272">
        <v>561.34822099999997</v>
      </c>
      <c r="H50" s="272"/>
      <c r="I50" s="278"/>
      <c r="J50" s="278">
        <v>175.00430917392444</v>
      </c>
      <c r="K50" s="278"/>
      <c r="L50" s="278"/>
      <c r="M50" s="278">
        <v>131.09430594146943</v>
      </c>
    </row>
    <row r="51" spans="1:13" s="254" customFormat="1" ht="13.5" customHeight="1">
      <c r="B51" s="295" t="s">
        <v>361</v>
      </c>
      <c r="C51" s="272"/>
      <c r="D51" s="272">
        <v>10405.507937</v>
      </c>
      <c r="E51" s="272"/>
      <c r="F51" s="272"/>
      <c r="G51" s="272">
        <v>20147.338749999999</v>
      </c>
      <c r="H51" s="272"/>
      <c r="I51" s="278"/>
      <c r="J51" s="278">
        <v>146.90443480747069</v>
      </c>
      <c r="K51" s="278"/>
      <c r="L51" s="278"/>
      <c r="M51" s="278">
        <v>128.85987803729222</v>
      </c>
    </row>
    <row r="52" spans="1:13" s="254" customFormat="1" ht="13.5" customHeight="1">
      <c r="B52" s="295" t="s">
        <v>487</v>
      </c>
      <c r="C52" s="272"/>
      <c r="D52" s="272">
        <v>261.26754</v>
      </c>
      <c r="E52" s="272"/>
      <c r="F52" s="272"/>
      <c r="G52" s="272">
        <v>460.30791399999998</v>
      </c>
      <c r="H52" s="272"/>
      <c r="I52" s="278"/>
      <c r="J52" s="278">
        <v>155.81440181260965</v>
      </c>
      <c r="K52" s="278"/>
      <c r="L52" s="278"/>
      <c r="M52" s="278">
        <v>129.4401366040978</v>
      </c>
    </row>
    <row r="53" spans="1:13" s="254" customFormat="1" ht="13.5" customHeight="1">
      <c r="B53" s="295" t="s">
        <v>476</v>
      </c>
      <c r="C53" s="272"/>
      <c r="D53" s="272">
        <v>827.41399699999999</v>
      </c>
      <c r="E53" s="272"/>
      <c r="F53" s="272"/>
      <c r="G53" s="272">
        <v>1683.568708</v>
      </c>
      <c r="H53" s="272"/>
      <c r="I53" s="278"/>
      <c r="J53" s="278">
        <v>140.39052154547696</v>
      </c>
      <c r="K53" s="278"/>
      <c r="L53" s="278"/>
      <c r="M53" s="278">
        <v>113.80848399584889</v>
      </c>
    </row>
    <row r="54" spans="1:13" s="254" customFormat="1" ht="13.5" customHeight="1">
      <c r="B54" s="295" t="s">
        <v>477</v>
      </c>
      <c r="C54" s="272"/>
      <c r="D54" s="272">
        <v>166.217409</v>
      </c>
      <c r="E54" s="272"/>
      <c r="F54" s="272"/>
      <c r="G54" s="272">
        <v>345.18717700000002</v>
      </c>
      <c r="H54" s="272"/>
      <c r="I54" s="278"/>
      <c r="J54" s="278">
        <v>108.81202544154102</v>
      </c>
      <c r="K54" s="278"/>
      <c r="L54" s="278"/>
      <c r="M54" s="278">
        <v>93.476873994033539</v>
      </c>
    </row>
    <row r="55" spans="1:13" s="254" customFormat="1" ht="13.5" customHeight="1">
      <c r="B55" s="442" t="s">
        <v>478</v>
      </c>
      <c r="C55" s="272"/>
      <c r="D55" s="272">
        <v>3791.901809</v>
      </c>
      <c r="E55" s="272"/>
      <c r="F55" s="272"/>
      <c r="G55" s="272">
        <v>7786.7406110000002</v>
      </c>
      <c r="H55" s="272"/>
      <c r="I55" s="278"/>
      <c r="J55" s="278">
        <v>146.82979976644009</v>
      </c>
      <c r="K55" s="278"/>
      <c r="L55" s="278"/>
      <c r="M55" s="278">
        <v>118.51341302957448</v>
      </c>
    </row>
    <row r="56" spans="1:13" s="254" customFormat="1" ht="13.5" customHeight="1">
      <c r="B56" s="295" t="s">
        <v>342</v>
      </c>
      <c r="C56" s="272"/>
      <c r="D56" s="272">
        <v>307.84710899999999</v>
      </c>
      <c r="E56" s="272"/>
      <c r="F56" s="272"/>
      <c r="G56" s="272">
        <v>619.20951000000002</v>
      </c>
      <c r="H56" s="272"/>
      <c r="I56" s="278"/>
      <c r="J56" s="278">
        <v>167.69939942732063</v>
      </c>
      <c r="K56" s="278"/>
      <c r="L56" s="278"/>
      <c r="M56" s="278">
        <v>136.37774244941755</v>
      </c>
    </row>
    <row r="57" spans="1:13" s="254" customFormat="1" ht="13.5" customHeight="1">
      <c r="B57" s="295" t="s">
        <v>115</v>
      </c>
      <c r="C57" s="272"/>
      <c r="D57" s="272">
        <v>789.34616299999993</v>
      </c>
      <c r="E57" s="272"/>
      <c r="F57" s="272"/>
      <c r="G57" s="272">
        <v>1322.9427579999999</v>
      </c>
      <c r="H57" s="272"/>
      <c r="I57" s="278"/>
      <c r="J57" s="278">
        <v>170.35128889823116</v>
      </c>
      <c r="K57" s="278"/>
      <c r="L57" s="278"/>
      <c r="M57" s="278">
        <v>139.94185436218299</v>
      </c>
    </row>
    <row r="58" spans="1:13" s="254" customFormat="1" ht="13.5" customHeight="1">
      <c r="B58" s="295" t="s">
        <v>343</v>
      </c>
      <c r="C58" s="272">
        <v>17148.317934464601</v>
      </c>
      <c r="D58" s="272">
        <v>377.623242</v>
      </c>
      <c r="E58" s="272"/>
      <c r="F58" s="272">
        <v>24374.317934464601</v>
      </c>
      <c r="G58" s="272">
        <v>537.93585499999995</v>
      </c>
      <c r="H58" s="272"/>
      <c r="I58" s="278">
        <v>177.92402920174933</v>
      </c>
      <c r="J58" s="278">
        <v>185.81705192357109</v>
      </c>
      <c r="K58" s="278"/>
      <c r="L58" s="278">
        <v>149.07839715268869</v>
      </c>
      <c r="M58" s="278">
        <v>156.94211108254726</v>
      </c>
    </row>
    <row r="59" spans="1:13" s="254" customFormat="1" ht="13.5" customHeight="1">
      <c r="B59" s="295" t="s">
        <v>488</v>
      </c>
      <c r="C59" s="272"/>
      <c r="D59" s="272">
        <v>99.069879</v>
      </c>
      <c r="E59" s="272"/>
      <c r="F59" s="272"/>
      <c r="G59" s="272">
        <v>163.44518199999999</v>
      </c>
      <c r="H59" s="272"/>
      <c r="I59" s="278"/>
      <c r="J59" s="278">
        <v>122.64947175178162</v>
      </c>
      <c r="K59" s="278"/>
      <c r="L59" s="278"/>
      <c r="M59" s="278">
        <v>81.015493042730085</v>
      </c>
    </row>
    <row r="60" spans="1:13" s="447" customFormat="1" ht="13.5" customHeight="1">
      <c r="A60" s="254"/>
      <c r="B60" s="281" t="s">
        <v>344</v>
      </c>
      <c r="C60" s="254"/>
      <c r="D60" s="254"/>
      <c r="E60" s="254"/>
      <c r="F60" s="254"/>
      <c r="G60" s="254"/>
      <c r="H60" s="254"/>
      <c r="I60" s="254"/>
      <c r="J60" s="254"/>
      <c r="K60" s="254"/>
      <c r="L60" s="254"/>
      <c r="M60" s="254"/>
    </row>
    <row r="61" spans="1:13">
      <c r="B61" s="253"/>
      <c r="C61" s="254"/>
      <c r="D61" s="254"/>
      <c r="E61" s="254"/>
      <c r="F61" s="254"/>
      <c r="G61" s="254"/>
      <c r="H61" s="254"/>
      <c r="I61" s="254"/>
      <c r="J61" s="254"/>
      <c r="K61" s="254"/>
      <c r="L61" s="254"/>
      <c r="M61" s="254"/>
    </row>
    <row r="62" spans="1:13">
      <c r="B62" s="282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3"/>
    </row>
    <row r="63" spans="1:13">
      <c r="B63" s="284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</row>
    <row r="64" spans="1:13">
      <c r="B64" s="284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</row>
    <row r="65" spans="2:13"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</row>
    <row r="66" spans="2:13"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</row>
    <row r="67" spans="2:13"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</row>
    <row r="68" spans="2:13"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</row>
    <row r="69" spans="2:13"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</row>
    <row r="70" spans="2:13"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</row>
    <row r="71" spans="2:13"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</row>
    <row r="72" spans="2:13"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</row>
    <row r="73" spans="2:13"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</row>
    <row r="74" spans="2:13"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</row>
    <row r="75" spans="2:13"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</row>
    <row r="76" spans="2:13"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</row>
    <row r="77" spans="2:13"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</row>
    <row r="78" spans="2:13"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</row>
    <row r="79" spans="2:13">
      <c r="B79" s="269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</row>
    <row r="80" spans="2:13">
      <c r="B80" s="269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</row>
    <row r="81" spans="2:13">
      <c r="B81" s="269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</row>
    <row r="82" spans="2:13">
      <c r="B82" s="269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</row>
    <row r="83" spans="2:13">
      <c r="B83" s="269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</row>
    <row r="84" spans="2:13">
      <c r="B84" s="269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</row>
    <row r="85" spans="2:13">
      <c r="B85" s="269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</row>
    <row r="86" spans="2:13">
      <c r="B86" s="269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5" right="0.28999999999999998" top="0.748" bottom="0.51180000000000003" header="0.433" footer="0.31490000000000001"/>
  <pageSetup paperSize="9" scale="93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workbookViewId="0">
      <selection activeCell="D9" sqref="D9:H28"/>
    </sheetView>
  </sheetViews>
  <sheetFormatPr defaultColWidth="8" defaultRowHeight="12.75"/>
  <cols>
    <col min="1" max="1" width="2.375" style="302" customWidth="1"/>
    <col min="2" max="2" width="9.875" style="302" customWidth="1"/>
    <col min="3" max="3" width="18.375" style="302" customWidth="1"/>
    <col min="4" max="4" width="8" style="302" customWidth="1"/>
    <col min="5" max="5" width="8.375" style="302" customWidth="1"/>
    <col min="6" max="6" width="8.875" style="302" customWidth="1"/>
    <col min="7" max="7" width="8" style="302"/>
    <col min="8" max="8" width="14.375" style="302" customWidth="1"/>
    <col min="9" max="16384" width="8" style="302"/>
  </cols>
  <sheetData>
    <row r="1" spans="1:9" ht="19.5" customHeight="1">
      <c r="A1" s="298" t="s">
        <v>364</v>
      </c>
      <c r="B1" s="299"/>
      <c r="C1" s="299"/>
      <c r="D1" s="299"/>
      <c r="E1" s="299"/>
      <c r="F1" s="300"/>
      <c r="G1" s="301"/>
      <c r="H1" s="301"/>
    </row>
    <row r="2" spans="1:9" ht="18" customHeight="1">
      <c r="A2" s="298" t="s">
        <v>365</v>
      </c>
      <c r="B2" s="299"/>
      <c r="C2" s="299"/>
      <c r="D2" s="299"/>
      <c r="E2" s="299"/>
      <c r="F2" s="300"/>
      <c r="G2" s="301"/>
      <c r="H2" s="301"/>
    </row>
    <row r="3" spans="1:9" ht="15">
      <c r="A3" s="303"/>
      <c r="B3" s="304"/>
      <c r="C3" s="304"/>
      <c r="D3" s="304"/>
      <c r="E3" s="304"/>
      <c r="F3" s="304"/>
      <c r="G3" s="305"/>
      <c r="H3" s="303"/>
    </row>
    <row r="4" spans="1:9" ht="15">
      <c r="A4" s="303"/>
      <c r="B4" s="304"/>
      <c r="C4" s="304"/>
      <c r="D4" s="304"/>
      <c r="E4" s="304"/>
      <c r="F4" s="305"/>
      <c r="G4" s="305"/>
      <c r="H4" s="306" t="s">
        <v>16</v>
      </c>
    </row>
    <row r="5" spans="1:9" ht="17.25" customHeight="1">
      <c r="A5" s="307"/>
      <c r="B5" s="308"/>
      <c r="C5" s="308"/>
      <c r="D5" s="468" t="s">
        <v>366</v>
      </c>
      <c r="E5" s="468"/>
      <c r="F5" s="468"/>
      <c r="G5" s="468"/>
      <c r="H5" s="309" t="s">
        <v>367</v>
      </c>
    </row>
    <row r="6" spans="1:9" ht="17.25" customHeight="1">
      <c r="A6" s="303"/>
      <c r="B6" s="304"/>
      <c r="C6" s="304"/>
      <c r="D6" s="310" t="s">
        <v>368</v>
      </c>
      <c r="E6" s="310" t="s">
        <v>18</v>
      </c>
      <c r="F6" s="310" t="s">
        <v>369</v>
      </c>
      <c r="G6" s="310" t="s">
        <v>17</v>
      </c>
      <c r="H6" s="310" t="s">
        <v>370</v>
      </c>
    </row>
    <row r="7" spans="1:9" ht="15" customHeight="1">
      <c r="A7" s="303"/>
      <c r="B7" s="304"/>
      <c r="C7" s="304"/>
      <c r="D7" s="311" t="s">
        <v>371</v>
      </c>
      <c r="E7" s="312" t="s">
        <v>372</v>
      </c>
      <c r="F7" s="312" t="s">
        <v>372</v>
      </c>
      <c r="G7" s="312" t="s">
        <v>20</v>
      </c>
      <c r="H7" s="312" t="s">
        <v>373</v>
      </c>
    </row>
    <row r="8" spans="1:9" ht="15">
      <c r="A8" s="300"/>
      <c r="B8" s="313"/>
      <c r="C8" s="313"/>
      <c r="D8" s="313"/>
      <c r="E8" s="313"/>
      <c r="F8" s="314"/>
      <c r="G8" s="301"/>
      <c r="H8" s="301"/>
    </row>
    <row r="9" spans="1:9" ht="20.100000000000001" customHeight="1">
      <c r="A9" s="315" t="s">
        <v>374</v>
      </c>
      <c r="B9" s="303"/>
      <c r="C9" s="303"/>
      <c r="D9" s="316">
        <v>118.68678196248005</v>
      </c>
      <c r="E9" s="317">
        <v>102.91314822971221</v>
      </c>
      <c r="F9" s="317">
        <v>101.32332430560001</v>
      </c>
      <c r="G9" s="317">
        <v>100.33880000000001</v>
      </c>
      <c r="H9" s="318">
        <v>103.2707375300201</v>
      </c>
    </row>
    <row r="10" spans="1:9" ht="20.100000000000001" customHeight="1">
      <c r="A10" s="319"/>
      <c r="B10" s="319" t="s">
        <v>375</v>
      </c>
      <c r="C10" s="319"/>
      <c r="D10" s="320">
        <v>124.01471451232271</v>
      </c>
      <c r="E10" s="321">
        <v>103.0992025355513</v>
      </c>
      <c r="F10" s="321">
        <v>101.16473396550001</v>
      </c>
      <c r="G10" s="321">
        <v>100.42610000000001</v>
      </c>
      <c r="H10" s="322">
        <v>103.75849294096616</v>
      </c>
      <c r="I10" s="323"/>
    </row>
    <row r="11" spans="1:9" ht="20.100000000000001" customHeight="1">
      <c r="A11" s="319"/>
      <c r="B11" s="324" t="s">
        <v>376</v>
      </c>
      <c r="C11" s="319" t="s">
        <v>377</v>
      </c>
      <c r="D11" s="320">
        <v>135.30942475278039</v>
      </c>
      <c r="E11" s="321">
        <v>101.09535519820605</v>
      </c>
      <c r="F11" s="321">
        <v>100.06748208799998</v>
      </c>
      <c r="G11" s="321">
        <v>99.763999999999996</v>
      </c>
      <c r="H11" s="322">
        <v>102.09624684175395</v>
      </c>
      <c r="I11" s="323"/>
    </row>
    <row r="12" spans="1:9" ht="20.100000000000001" customHeight="1">
      <c r="A12" s="319"/>
      <c r="B12" s="319"/>
      <c r="C12" s="319" t="s">
        <v>378</v>
      </c>
      <c r="D12" s="325">
        <v>120.65393555209377</v>
      </c>
      <c r="E12" s="326">
        <v>103.21239640993124</v>
      </c>
      <c r="F12" s="326">
        <v>101.3887035942</v>
      </c>
      <c r="G12" s="326">
        <v>100.4113</v>
      </c>
      <c r="H12" s="327">
        <v>104.01789917025201</v>
      </c>
      <c r="I12" s="323"/>
    </row>
    <row r="13" spans="1:9" ht="20.100000000000001" customHeight="1">
      <c r="A13" s="319"/>
      <c r="B13" s="319"/>
      <c r="C13" s="319" t="s">
        <v>379</v>
      </c>
      <c r="D13" s="325">
        <v>127.88824757135419</v>
      </c>
      <c r="E13" s="326">
        <v>103.68359474310121</v>
      </c>
      <c r="F13" s="326">
        <v>101.0820865915</v>
      </c>
      <c r="G13" s="326">
        <v>100.7465</v>
      </c>
      <c r="H13" s="327">
        <v>103.83235505341402</v>
      </c>
      <c r="I13" s="323"/>
    </row>
    <row r="14" spans="1:9" ht="20.100000000000001" customHeight="1">
      <c r="A14" s="319"/>
      <c r="B14" s="319" t="s">
        <v>380</v>
      </c>
      <c r="C14" s="319"/>
      <c r="D14" s="325">
        <v>114.8699071945976</v>
      </c>
      <c r="E14" s="326">
        <v>102.01706337223901</v>
      </c>
      <c r="F14" s="326">
        <v>100.80560928599999</v>
      </c>
      <c r="G14" s="326">
        <v>100.1178</v>
      </c>
      <c r="H14" s="327">
        <v>102.36551654930963</v>
      </c>
      <c r="I14" s="323"/>
    </row>
    <row r="15" spans="1:9" ht="20.100000000000001" customHeight="1">
      <c r="A15" s="319"/>
      <c r="B15" s="319" t="s">
        <v>381</v>
      </c>
      <c r="C15" s="319"/>
      <c r="D15" s="320">
        <v>108.79695507303737</v>
      </c>
      <c r="E15" s="321">
        <v>101.04542459192977</v>
      </c>
      <c r="F15" s="321">
        <v>100.26689612499999</v>
      </c>
      <c r="G15" s="321">
        <v>99.892300000000006</v>
      </c>
      <c r="H15" s="327">
        <v>101.18158778244977</v>
      </c>
      <c r="I15" s="323"/>
    </row>
    <row r="16" spans="1:9" ht="20.100000000000001" customHeight="1">
      <c r="A16" s="319"/>
      <c r="B16" s="319" t="s">
        <v>382</v>
      </c>
      <c r="C16" s="319"/>
      <c r="D16" s="320">
        <v>124.30817954664312</v>
      </c>
      <c r="E16" s="321">
        <v>105.07376819023577</v>
      </c>
      <c r="F16" s="321">
        <v>100.91026222200001</v>
      </c>
      <c r="G16" s="321">
        <v>100.5543</v>
      </c>
      <c r="H16" s="327">
        <v>105.00990260792753</v>
      </c>
      <c r="I16" s="323"/>
    </row>
    <row r="17" spans="1:11" ht="20.100000000000001" customHeight="1">
      <c r="A17" s="319"/>
      <c r="B17" s="319" t="s">
        <v>383</v>
      </c>
      <c r="C17" s="319"/>
      <c r="D17" s="320">
        <v>108.99624446987636</v>
      </c>
      <c r="E17" s="321">
        <v>101.45254000533942</v>
      </c>
      <c r="F17" s="321">
        <v>100.36315859759999</v>
      </c>
      <c r="G17" s="321">
        <v>100.0508</v>
      </c>
      <c r="H17" s="327">
        <v>101.55779037802347</v>
      </c>
      <c r="I17" s="323"/>
    </row>
    <row r="18" spans="1:11" ht="20.100000000000001" customHeight="1">
      <c r="A18" s="319"/>
      <c r="B18" s="319" t="s">
        <v>384</v>
      </c>
      <c r="C18" s="319"/>
      <c r="D18" s="320">
        <v>125.8453353260449</v>
      </c>
      <c r="E18" s="321">
        <v>114.46610029831766</v>
      </c>
      <c r="F18" s="321">
        <v>109.8106967106</v>
      </c>
      <c r="G18" s="321">
        <v>100.3082</v>
      </c>
      <c r="H18" s="327">
        <v>114.30342874696474</v>
      </c>
      <c r="I18" s="323"/>
    </row>
    <row r="19" spans="1:11" ht="20.100000000000001" customHeight="1">
      <c r="A19" s="319"/>
      <c r="B19" s="324" t="s">
        <v>376</v>
      </c>
      <c r="C19" s="319" t="s">
        <v>385</v>
      </c>
      <c r="D19" s="320">
        <v>131.87514810137003</v>
      </c>
      <c r="E19" s="321">
        <v>118.87976901363231</v>
      </c>
      <c r="F19" s="321">
        <v>112.97977776150002</v>
      </c>
      <c r="G19" s="321">
        <v>100.3609</v>
      </c>
      <c r="H19" s="327">
        <v>118.66582937771166</v>
      </c>
      <c r="I19" s="323"/>
    </row>
    <row r="20" spans="1:11" ht="20.100000000000001" customHeight="1">
      <c r="A20" s="319"/>
      <c r="B20" s="319" t="s">
        <v>386</v>
      </c>
      <c r="C20" s="319"/>
      <c r="D20" s="320">
        <v>109.40326421763564</v>
      </c>
      <c r="E20" s="321">
        <v>97.25880245231744</v>
      </c>
      <c r="F20" s="321">
        <v>101.5773172449</v>
      </c>
      <c r="G20" s="321">
        <v>100.62569999999999</v>
      </c>
      <c r="H20" s="327">
        <v>98.442000686381974</v>
      </c>
      <c r="I20" s="323"/>
    </row>
    <row r="21" spans="1:11" ht="20.100000000000001" customHeight="1">
      <c r="A21" s="319"/>
      <c r="B21" s="319" t="s">
        <v>387</v>
      </c>
      <c r="C21" s="319"/>
      <c r="D21" s="320">
        <v>95.664933336380443</v>
      </c>
      <c r="E21" s="321">
        <v>99.454689637341289</v>
      </c>
      <c r="F21" s="321">
        <v>99.846538066400015</v>
      </c>
      <c r="G21" s="321">
        <v>99.968900000000005</v>
      </c>
      <c r="H21" s="327">
        <v>99.383531956237022</v>
      </c>
      <c r="I21" s="323"/>
    </row>
    <row r="22" spans="1:11" ht="20.100000000000001" customHeight="1">
      <c r="A22" s="319"/>
      <c r="B22" s="319" t="s">
        <v>388</v>
      </c>
      <c r="C22" s="319"/>
      <c r="D22" s="320">
        <v>123.43771207130138</v>
      </c>
      <c r="E22" s="321">
        <v>99.437267734726063</v>
      </c>
      <c r="F22" s="321">
        <v>99.9786934336</v>
      </c>
      <c r="G22" s="321">
        <v>100.0171</v>
      </c>
      <c r="H22" s="327">
        <v>99.217355479652568</v>
      </c>
      <c r="I22" s="323"/>
    </row>
    <row r="23" spans="1:11" ht="20.100000000000001" customHeight="1">
      <c r="A23" s="319"/>
      <c r="B23" s="324" t="s">
        <v>376</v>
      </c>
      <c r="C23" s="319" t="s">
        <v>389</v>
      </c>
      <c r="D23" s="320">
        <v>124.33550248117211</v>
      </c>
      <c r="E23" s="321">
        <v>99.176448298495217</v>
      </c>
      <c r="F23" s="321">
        <v>99.949799224499998</v>
      </c>
      <c r="G23" s="321">
        <v>100.00149999999999</v>
      </c>
      <c r="H23" s="327">
        <v>98.936054373125032</v>
      </c>
      <c r="I23" s="323"/>
    </row>
    <row r="24" spans="1:11" ht="20.100000000000001" customHeight="1">
      <c r="A24" s="319"/>
      <c r="B24" s="319" t="s">
        <v>390</v>
      </c>
      <c r="C24" s="319"/>
      <c r="D24" s="320">
        <v>107.85579844437675</v>
      </c>
      <c r="E24" s="321">
        <v>101.85518235443578</v>
      </c>
      <c r="F24" s="321">
        <v>100.44737323800001</v>
      </c>
      <c r="G24" s="321">
        <v>100.1724</v>
      </c>
      <c r="H24" s="327">
        <v>102.16767368312405</v>
      </c>
      <c r="I24" s="323"/>
    </row>
    <row r="25" spans="1:11" ht="20.100000000000001" customHeight="1">
      <c r="A25" s="319"/>
      <c r="B25" s="319" t="s">
        <v>391</v>
      </c>
      <c r="C25" s="319"/>
      <c r="D25" s="320">
        <v>124.17936234840747</v>
      </c>
      <c r="E25" s="321">
        <v>106.3639361883355</v>
      </c>
      <c r="F25" s="321">
        <v>100.68549580079997</v>
      </c>
      <c r="G25" s="321">
        <v>100.17619999999999</v>
      </c>
      <c r="H25" s="327">
        <v>106.6861196855961</v>
      </c>
      <c r="I25" s="323"/>
    </row>
    <row r="26" spans="1:11" ht="20.100000000000001" customHeight="1">
      <c r="A26" s="315" t="s">
        <v>392</v>
      </c>
      <c r="B26" s="328"/>
      <c r="C26" s="328"/>
      <c r="D26" s="329">
        <v>228.64472412320632</v>
      </c>
      <c r="E26" s="330">
        <v>132.5686687981993</v>
      </c>
      <c r="F26" s="330">
        <v>105.80200668480001</v>
      </c>
      <c r="G26" s="330">
        <v>104.7246</v>
      </c>
      <c r="H26" s="318">
        <v>130.83715802961129</v>
      </c>
      <c r="I26" s="323"/>
    </row>
    <row r="27" spans="1:11" ht="18.75" customHeight="1">
      <c r="A27" s="315" t="s">
        <v>393</v>
      </c>
      <c r="B27" s="328"/>
      <c r="C27" s="328"/>
      <c r="D27" s="329">
        <v>109.78509931555026</v>
      </c>
      <c r="E27" s="330">
        <v>103.51537352410413</v>
      </c>
      <c r="F27" s="330">
        <v>100.1499866744</v>
      </c>
      <c r="G27" s="330">
        <v>99.944800000000001</v>
      </c>
      <c r="H27" s="318">
        <v>103.74908008500435</v>
      </c>
      <c r="I27" s="323"/>
      <c r="K27" s="323"/>
    </row>
    <row r="28" spans="1:11" ht="18.75" customHeight="1">
      <c r="A28" s="315" t="s">
        <v>394</v>
      </c>
      <c r="B28" s="331"/>
      <c r="C28" s="331"/>
      <c r="D28" s="331"/>
      <c r="E28" s="317">
        <v>2.8718918435020724</v>
      </c>
      <c r="F28" s="332"/>
      <c r="G28" s="317">
        <v>0.29520140812859808</v>
      </c>
      <c r="H28" s="318">
        <v>2.9706323413541327</v>
      </c>
      <c r="I28" s="323"/>
      <c r="K28" s="323"/>
    </row>
    <row r="29" spans="1:11">
      <c r="A29" s="301"/>
      <c r="B29" s="301"/>
      <c r="C29" s="301"/>
      <c r="D29" s="301"/>
      <c r="E29" s="301"/>
      <c r="F29" s="301"/>
      <c r="G29" s="301"/>
      <c r="H29" s="301"/>
    </row>
    <row r="30" spans="1:11">
      <c r="A30" s="301"/>
      <c r="B30" s="301"/>
      <c r="C30" s="301"/>
      <c r="D30" s="301"/>
      <c r="E30" s="301"/>
      <c r="F30" s="301"/>
      <c r="G30" s="301"/>
      <c r="H30" s="301"/>
    </row>
    <row r="31" spans="1:11">
      <c r="A31" s="301"/>
      <c r="B31" s="301"/>
      <c r="C31" s="301"/>
      <c r="D31" s="301"/>
      <c r="E31" s="320"/>
      <c r="F31" s="320"/>
      <c r="G31" s="301"/>
      <c r="H31" s="301"/>
    </row>
    <row r="32" spans="1:11">
      <c r="A32" s="301"/>
      <c r="B32" s="301"/>
      <c r="C32" s="301"/>
      <c r="D32" s="301"/>
      <c r="E32" s="301"/>
      <c r="F32" s="301"/>
      <c r="G32" s="301"/>
      <c r="H32" s="301"/>
    </row>
    <row r="33" spans="1:8">
      <c r="A33" s="301"/>
      <c r="B33" s="301"/>
      <c r="C33" s="301"/>
      <c r="D33" s="301"/>
      <c r="E33" s="301"/>
      <c r="F33" s="301"/>
      <c r="G33" s="301"/>
      <c r="H33" s="301"/>
    </row>
    <row r="34" spans="1:8">
      <c r="A34" s="301"/>
      <c r="B34" s="301"/>
      <c r="C34" s="301"/>
      <c r="D34" s="301"/>
      <c r="E34" s="301"/>
      <c r="F34" s="301"/>
      <c r="G34" s="301"/>
      <c r="H34" s="301"/>
    </row>
    <row r="35" spans="1:8">
      <c r="A35" s="301"/>
      <c r="B35" s="301"/>
      <c r="C35" s="301"/>
      <c r="D35" s="301"/>
      <c r="E35" s="301"/>
      <c r="F35" s="301"/>
      <c r="G35" s="301"/>
      <c r="H35" s="301"/>
    </row>
    <row r="36" spans="1:8">
      <c r="A36" s="301"/>
      <c r="B36" s="301"/>
      <c r="C36" s="301"/>
      <c r="D36" s="301"/>
      <c r="E36" s="301"/>
      <c r="F36" s="301"/>
      <c r="G36" s="301"/>
      <c r="H36" s="301"/>
    </row>
    <row r="37" spans="1:8">
      <c r="A37" s="301"/>
      <c r="B37" s="301"/>
      <c r="C37" s="301"/>
      <c r="D37" s="301"/>
      <c r="E37" s="301"/>
      <c r="F37" s="301"/>
      <c r="G37" s="301"/>
      <c r="H37" s="301"/>
    </row>
    <row r="38" spans="1:8">
      <c r="A38" s="301"/>
      <c r="B38" s="301"/>
      <c r="C38" s="301"/>
      <c r="D38" s="301"/>
      <c r="E38" s="301"/>
      <c r="F38" s="301"/>
      <c r="G38" s="301"/>
      <c r="H38" s="301"/>
    </row>
    <row r="39" spans="1:8">
      <c r="A39" s="301"/>
      <c r="B39" s="301"/>
      <c r="C39" s="301"/>
      <c r="D39" s="301"/>
      <c r="E39" s="301"/>
      <c r="F39" s="301"/>
      <c r="G39" s="301"/>
      <c r="H39" s="301"/>
    </row>
    <row r="40" spans="1:8">
      <c r="A40" s="301"/>
      <c r="B40" s="301"/>
      <c r="C40" s="301"/>
      <c r="D40" s="301"/>
      <c r="E40" s="301"/>
      <c r="F40" s="301"/>
      <c r="G40" s="301"/>
      <c r="H40" s="301"/>
    </row>
    <row r="41" spans="1:8">
      <c r="A41" s="301"/>
      <c r="B41" s="301"/>
      <c r="C41" s="301"/>
      <c r="D41" s="301"/>
      <c r="E41" s="301"/>
      <c r="F41" s="301"/>
      <c r="G41" s="301"/>
      <c r="H41" s="301"/>
    </row>
    <row r="42" spans="1:8">
      <c r="A42" s="301"/>
      <c r="B42" s="301"/>
      <c r="C42" s="301"/>
      <c r="D42" s="301"/>
      <c r="E42" s="301"/>
      <c r="F42" s="301"/>
      <c r="G42" s="301"/>
      <c r="H42" s="301"/>
    </row>
    <row r="43" spans="1:8">
      <c r="A43" s="301"/>
      <c r="B43" s="301"/>
      <c r="C43" s="301"/>
      <c r="D43" s="301"/>
      <c r="E43" s="301"/>
      <c r="F43" s="301"/>
      <c r="G43" s="301"/>
      <c r="H43" s="301"/>
    </row>
    <row r="44" spans="1:8">
      <c r="A44" s="301"/>
      <c r="B44" s="301"/>
      <c r="C44" s="301"/>
      <c r="D44" s="301"/>
      <c r="E44" s="301"/>
      <c r="F44" s="301"/>
      <c r="G44" s="301"/>
      <c r="H44" s="301"/>
    </row>
    <row r="45" spans="1:8">
      <c r="A45" s="301"/>
      <c r="B45" s="301"/>
      <c r="C45" s="301"/>
      <c r="D45" s="301"/>
      <c r="E45" s="301"/>
      <c r="F45" s="301"/>
      <c r="G45" s="301"/>
      <c r="H45" s="301"/>
    </row>
    <row r="46" spans="1:8">
      <c r="A46" s="301"/>
      <c r="B46" s="301"/>
      <c r="C46" s="301"/>
      <c r="D46" s="301"/>
      <c r="E46" s="301"/>
      <c r="F46" s="301"/>
      <c r="G46" s="301"/>
      <c r="H46" s="301"/>
    </row>
    <row r="47" spans="1:8">
      <c r="A47" s="301"/>
      <c r="B47" s="301"/>
      <c r="C47" s="301"/>
      <c r="D47" s="301"/>
      <c r="E47" s="301"/>
      <c r="F47" s="301"/>
      <c r="G47" s="301"/>
      <c r="H47" s="301"/>
    </row>
    <row r="48" spans="1:8">
      <c r="A48" s="301"/>
      <c r="B48" s="301"/>
      <c r="C48" s="301"/>
      <c r="D48" s="301"/>
      <c r="E48" s="301"/>
      <c r="F48" s="301"/>
      <c r="G48" s="301"/>
      <c r="H48" s="301"/>
    </row>
    <row r="49" spans="1:8">
      <c r="A49" s="301"/>
      <c r="B49" s="301"/>
      <c r="C49" s="301"/>
      <c r="D49" s="301"/>
      <c r="E49" s="301"/>
      <c r="F49" s="301"/>
      <c r="G49" s="301"/>
      <c r="H49" s="301"/>
    </row>
    <row r="50" spans="1:8">
      <c r="A50" s="301"/>
      <c r="B50" s="301"/>
      <c r="C50" s="301"/>
      <c r="D50" s="301"/>
      <c r="E50" s="301"/>
      <c r="F50" s="301"/>
      <c r="G50" s="301"/>
      <c r="H50" s="301"/>
    </row>
    <row r="51" spans="1:8">
      <c r="A51" s="301"/>
      <c r="B51" s="301"/>
      <c r="C51" s="301"/>
      <c r="D51" s="301"/>
      <c r="E51" s="301"/>
      <c r="F51" s="301"/>
      <c r="G51" s="301"/>
      <c r="H51" s="301"/>
    </row>
    <row r="52" spans="1:8">
      <c r="A52" s="301"/>
      <c r="B52" s="301"/>
      <c r="C52" s="301"/>
      <c r="D52" s="301"/>
      <c r="E52" s="301"/>
      <c r="F52" s="301"/>
      <c r="G52" s="301"/>
      <c r="H52" s="301"/>
    </row>
    <row r="53" spans="1:8">
      <c r="A53" s="301"/>
      <c r="B53" s="301"/>
      <c r="C53" s="301"/>
      <c r="D53" s="301"/>
      <c r="E53" s="301"/>
      <c r="F53" s="301"/>
      <c r="G53" s="301"/>
      <c r="H53" s="301"/>
    </row>
    <row r="54" spans="1:8">
      <c r="A54" s="301"/>
      <c r="B54" s="301"/>
      <c r="C54" s="301"/>
      <c r="D54" s="301"/>
      <c r="E54" s="301"/>
      <c r="F54" s="301"/>
      <c r="G54" s="301"/>
      <c r="H54" s="301"/>
    </row>
    <row r="55" spans="1:8">
      <c r="A55" s="301"/>
      <c r="B55" s="301"/>
      <c r="C55" s="301"/>
      <c r="D55" s="301"/>
      <c r="E55" s="301"/>
      <c r="F55" s="301"/>
      <c r="G55" s="301"/>
      <c r="H55" s="301"/>
    </row>
    <row r="56" spans="1:8">
      <c r="A56" s="301"/>
      <c r="B56" s="301"/>
      <c r="C56" s="301"/>
      <c r="D56" s="301"/>
      <c r="E56" s="301"/>
      <c r="F56" s="301"/>
      <c r="G56" s="301"/>
      <c r="H56" s="301"/>
    </row>
    <row r="57" spans="1:8">
      <c r="A57" s="301"/>
      <c r="B57" s="301"/>
      <c r="C57" s="301"/>
      <c r="D57" s="301"/>
      <c r="E57" s="301"/>
      <c r="F57" s="301"/>
      <c r="G57" s="301"/>
      <c r="H57" s="301"/>
    </row>
    <row r="58" spans="1:8">
      <c r="A58" s="301"/>
      <c r="B58" s="301"/>
      <c r="C58" s="301"/>
      <c r="D58" s="301"/>
      <c r="E58" s="301"/>
      <c r="F58" s="301"/>
      <c r="G58" s="301"/>
      <c r="H58" s="301"/>
    </row>
    <row r="59" spans="1:8">
      <c r="A59" s="301"/>
      <c r="B59" s="301"/>
      <c r="C59" s="301"/>
      <c r="D59" s="301"/>
      <c r="E59" s="301"/>
      <c r="F59" s="301"/>
      <c r="G59" s="301"/>
      <c r="H59" s="301"/>
    </row>
    <row r="60" spans="1:8">
      <c r="A60" s="301"/>
      <c r="B60" s="301"/>
      <c r="C60" s="301"/>
      <c r="D60" s="301"/>
      <c r="E60" s="301"/>
      <c r="F60" s="301"/>
      <c r="G60" s="301"/>
      <c r="H60" s="301"/>
    </row>
    <row r="61" spans="1:8">
      <c r="A61" s="301"/>
      <c r="B61" s="301"/>
      <c r="C61" s="301"/>
      <c r="D61" s="301"/>
      <c r="E61" s="301"/>
      <c r="F61" s="301"/>
      <c r="G61" s="301"/>
      <c r="H61" s="301"/>
    </row>
    <row r="62" spans="1:8">
      <c r="A62" s="301"/>
      <c r="B62" s="301"/>
      <c r="C62" s="301"/>
      <c r="D62" s="301"/>
      <c r="E62" s="301"/>
      <c r="F62" s="301"/>
      <c r="G62" s="301"/>
      <c r="H62" s="301"/>
    </row>
    <row r="63" spans="1:8">
      <c r="A63" s="301"/>
      <c r="B63" s="301"/>
      <c r="C63" s="301"/>
      <c r="D63" s="301"/>
      <c r="E63" s="301"/>
      <c r="F63" s="301"/>
      <c r="G63" s="301"/>
      <c r="H63" s="301"/>
    </row>
    <row r="64" spans="1:8">
      <c r="A64" s="301"/>
      <c r="B64" s="301"/>
      <c r="C64" s="301"/>
      <c r="D64" s="301"/>
      <c r="E64" s="301"/>
      <c r="F64" s="301"/>
      <c r="G64" s="301"/>
      <c r="H64" s="301"/>
    </row>
  </sheetData>
  <mergeCells count="1">
    <mergeCell ref="D5:G5"/>
  </mergeCells>
  <pageMargins left="0.86614173228346503" right="0.25" top="0.748" bottom="0.51180000000000003" header="0.433" footer="0.31490000000000001"/>
  <pageSetup paperSize="9" firstPageNumber="2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8"/>
  <sheetViews>
    <sheetView tabSelected="1" zoomScale="90" zoomScaleNormal="90" workbookViewId="0">
      <selection activeCell="D5" sqref="D5"/>
    </sheetView>
  </sheetViews>
  <sheetFormatPr defaultColWidth="9" defaultRowHeight="14.25"/>
  <cols>
    <col min="1" max="1" width="26.75" style="334" customWidth="1"/>
    <col min="2" max="2" width="11.25" style="334" customWidth="1"/>
    <col min="3" max="3" width="11.125" style="334" customWidth="1"/>
    <col min="4" max="4" width="13.75" style="334" customWidth="1"/>
    <col min="5" max="5" width="13.875" style="334" customWidth="1"/>
    <col min="6" max="6" width="14.125" style="334" customWidth="1"/>
    <col min="7" max="7" width="9" style="334"/>
    <col min="8" max="8" width="18" style="334" customWidth="1"/>
    <col min="9" max="9" width="19.875" style="334" customWidth="1"/>
    <col min="10" max="16384" width="9" style="334"/>
  </cols>
  <sheetData>
    <row r="1" spans="1:8" ht="20.100000000000001" customHeight="1">
      <c r="A1" s="180" t="s">
        <v>244</v>
      </c>
      <c r="B1" s="181"/>
      <c r="C1" s="181"/>
      <c r="D1" s="181"/>
      <c r="E1" s="181"/>
      <c r="F1" s="181"/>
      <c r="G1" s="333"/>
    </row>
    <row r="2" spans="1:8" ht="20.100000000000001" customHeight="1">
      <c r="A2" s="184" t="s">
        <v>245</v>
      </c>
      <c r="B2" s="185"/>
      <c r="C2" s="185"/>
      <c r="D2" s="185"/>
      <c r="E2" s="185"/>
      <c r="F2" s="185"/>
      <c r="G2" s="333"/>
    </row>
    <row r="3" spans="1:8" ht="20.100000000000001" customHeight="1">
      <c r="A3" s="186"/>
      <c r="B3" s="187"/>
      <c r="C3" s="187"/>
      <c r="D3" s="187"/>
      <c r="E3" s="187"/>
      <c r="F3" s="188"/>
      <c r="G3" s="333"/>
    </row>
    <row r="4" spans="1:8" ht="15.95" customHeight="1">
      <c r="A4" s="189"/>
      <c r="B4" s="335" t="s">
        <v>67</v>
      </c>
      <c r="C4" s="335" t="s">
        <v>67</v>
      </c>
      <c r="D4" s="335" t="s">
        <v>246</v>
      </c>
      <c r="E4" s="335" t="s">
        <v>246</v>
      </c>
      <c r="F4" s="335" t="s">
        <v>204</v>
      </c>
      <c r="G4" s="333"/>
    </row>
    <row r="5" spans="1:8" ht="15.95" customHeight="1">
      <c r="A5" s="191"/>
      <c r="B5" s="336" t="s">
        <v>71</v>
      </c>
      <c r="C5" s="336" t="s">
        <v>205</v>
      </c>
      <c r="D5" s="336" t="s">
        <v>206</v>
      </c>
      <c r="E5" s="336" t="s">
        <v>206</v>
      </c>
      <c r="F5" s="336" t="s">
        <v>206</v>
      </c>
      <c r="G5" s="333"/>
    </row>
    <row r="6" spans="1:8" ht="15.95" customHeight="1">
      <c r="A6" s="191"/>
      <c r="B6" s="193" t="s">
        <v>72</v>
      </c>
      <c r="C6" s="193" t="s">
        <v>72</v>
      </c>
      <c r="D6" s="193" t="s">
        <v>126</v>
      </c>
      <c r="E6" s="193" t="s">
        <v>247</v>
      </c>
      <c r="F6" s="193" t="s">
        <v>247</v>
      </c>
      <c r="G6" s="333"/>
    </row>
    <row r="7" spans="1:8" ht="15.95" customHeight="1">
      <c r="A7" s="191"/>
      <c r="B7" s="194">
        <v>2025</v>
      </c>
      <c r="C7" s="194">
        <v>2025</v>
      </c>
      <c r="D7" s="194" t="s">
        <v>238</v>
      </c>
      <c r="E7" s="194" t="s">
        <v>239</v>
      </c>
      <c r="F7" s="194" t="s">
        <v>239</v>
      </c>
      <c r="G7" s="333"/>
    </row>
    <row r="8" spans="1:8" ht="20.100000000000001" customHeight="1">
      <c r="A8" s="191"/>
      <c r="G8" s="333"/>
    </row>
    <row r="9" spans="1:8" ht="20.100000000000001" customHeight="1">
      <c r="A9" s="195" t="s">
        <v>248</v>
      </c>
      <c r="B9" s="196">
        <v>464340.95089974033</v>
      </c>
      <c r="C9" s="196">
        <v>912360.09632319817</v>
      </c>
      <c r="D9" s="197">
        <v>103.64310446172014</v>
      </c>
      <c r="E9" s="197">
        <v>112.23068707116694</v>
      </c>
      <c r="F9" s="197">
        <v>113.84127324945166</v>
      </c>
      <c r="G9" s="333"/>
    </row>
    <row r="10" spans="1:8" ht="20.100000000000001" customHeight="1">
      <c r="A10" s="198" t="s">
        <v>249</v>
      </c>
      <c r="B10" s="196"/>
      <c r="C10" s="196"/>
      <c r="D10" s="197"/>
      <c r="E10" s="197"/>
      <c r="F10" s="197"/>
      <c r="G10" s="333"/>
    </row>
    <row r="11" spans="1:8" ht="20.100000000000001" customHeight="1">
      <c r="A11" s="199" t="s">
        <v>250</v>
      </c>
      <c r="B11" s="200">
        <v>462626.30833974032</v>
      </c>
      <c r="C11" s="200">
        <v>908939.34176319814</v>
      </c>
      <c r="D11" s="201">
        <v>103.65511954494157</v>
      </c>
      <c r="E11" s="201">
        <v>112.22560135917215</v>
      </c>
      <c r="F11" s="201">
        <v>113.83592301848606</v>
      </c>
      <c r="G11" s="333"/>
    </row>
    <row r="12" spans="1:8" ht="20.100000000000001" customHeight="1">
      <c r="A12" s="199" t="s">
        <v>251</v>
      </c>
      <c r="B12" s="200">
        <v>1714.65</v>
      </c>
      <c r="C12" s="200">
        <v>3420.7545600000003</v>
      </c>
      <c r="D12" s="201">
        <v>100.49999999999999</v>
      </c>
      <c r="E12" s="201">
        <v>113.61990691165089</v>
      </c>
      <c r="F12" s="201">
        <v>115.28094576924634</v>
      </c>
      <c r="G12" s="333"/>
    </row>
    <row r="13" spans="1:8" ht="20.100000000000001" customHeight="1">
      <c r="A13" s="198" t="s">
        <v>252</v>
      </c>
      <c r="B13" s="196"/>
      <c r="C13" s="196"/>
      <c r="D13" s="197"/>
      <c r="E13" s="197"/>
      <c r="F13" s="197"/>
      <c r="G13" s="333"/>
      <c r="H13" s="337"/>
    </row>
    <row r="14" spans="1:8" ht="20.100000000000001" customHeight="1">
      <c r="A14" s="199" t="s">
        <v>253</v>
      </c>
      <c r="B14" s="200">
        <v>592.23800000000006</v>
      </c>
      <c r="C14" s="200">
        <v>1194.7049999999999</v>
      </c>
      <c r="D14" s="201">
        <v>98.302147669498922</v>
      </c>
      <c r="E14" s="201">
        <v>82.763352804717854</v>
      </c>
      <c r="F14" s="201">
        <v>104.86068078846615</v>
      </c>
      <c r="G14" s="333"/>
      <c r="H14" s="337"/>
    </row>
    <row r="15" spans="1:8" ht="20.100000000000001" customHeight="1">
      <c r="A15" s="199" t="s">
        <v>254</v>
      </c>
      <c r="B15" s="200">
        <v>1710.1958275760342</v>
      </c>
      <c r="C15" s="200">
        <v>3352.7</v>
      </c>
      <c r="D15" s="201">
        <v>104.1174562171517</v>
      </c>
      <c r="E15" s="201">
        <v>103.66079691938623</v>
      </c>
      <c r="F15" s="201">
        <v>93.627240003301338</v>
      </c>
      <c r="G15" s="333"/>
      <c r="H15" s="337"/>
    </row>
    <row r="16" spans="1:8" ht="20.100000000000001" customHeight="1">
      <c r="A16" s="199" t="s">
        <v>255</v>
      </c>
      <c r="B16" s="200">
        <v>43010.65</v>
      </c>
      <c r="C16" s="200">
        <v>85488.651287980872</v>
      </c>
      <c r="D16" s="201">
        <v>101.2539360073569</v>
      </c>
      <c r="E16" s="201">
        <v>116.45479305783401</v>
      </c>
      <c r="F16" s="201">
        <v>128.67097502643199</v>
      </c>
      <c r="G16" s="333"/>
      <c r="H16" s="337"/>
    </row>
    <row r="17" spans="1:9" ht="20.100000000000001" customHeight="1">
      <c r="A17" s="199" t="s">
        <v>256</v>
      </c>
      <c r="B17" s="200">
        <v>414247.07641351729</v>
      </c>
      <c r="C17" s="200">
        <v>812786.18220007722</v>
      </c>
      <c r="D17" s="201">
        <v>103.94138753233663</v>
      </c>
      <c r="E17" s="201">
        <v>111.99569250732888</v>
      </c>
      <c r="F17" s="201">
        <v>112.64260490532027</v>
      </c>
      <c r="G17" s="333"/>
      <c r="H17" s="337"/>
    </row>
    <row r="18" spans="1:9" ht="20.100000000000001" customHeight="1">
      <c r="A18" s="199" t="s">
        <v>257</v>
      </c>
      <c r="B18" s="200">
        <v>4780.7915325000004</v>
      </c>
      <c r="C18" s="200">
        <v>9537.7980325000008</v>
      </c>
      <c r="D18" s="201">
        <v>100.49999999999999</v>
      </c>
      <c r="E18" s="201">
        <v>104.80638962019881</v>
      </c>
      <c r="F18" s="201">
        <v>109.50701488659776</v>
      </c>
      <c r="G18" s="333"/>
      <c r="H18" s="337"/>
    </row>
    <row r="19" spans="1:9" ht="20.100000000000001" customHeight="1">
      <c r="A19" s="199"/>
      <c r="B19" s="202"/>
      <c r="C19" s="202"/>
      <c r="D19" s="203"/>
      <c r="E19" s="203"/>
      <c r="F19" s="203"/>
      <c r="G19" s="333"/>
    </row>
    <row r="20" spans="1:9" ht="20.100000000000001" customHeight="1">
      <c r="A20" s="195" t="s">
        <v>258</v>
      </c>
      <c r="B20" s="196">
        <v>26312.075928976541</v>
      </c>
      <c r="C20" s="196">
        <v>52125.961109870041</v>
      </c>
      <c r="D20" s="197">
        <v>101.92993323008884</v>
      </c>
      <c r="E20" s="197">
        <v>112.71202419499262</v>
      </c>
      <c r="F20" s="197">
        <v>116.23461449387908</v>
      </c>
      <c r="G20" s="333"/>
    </row>
    <row r="21" spans="1:9" ht="20.100000000000001" customHeight="1">
      <c r="A21" s="198" t="s">
        <v>249</v>
      </c>
      <c r="B21" s="196"/>
      <c r="C21" s="196"/>
      <c r="D21" s="197"/>
      <c r="E21" s="197"/>
      <c r="F21" s="197"/>
      <c r="G21" s="333"/>
    </row>
    <row r="22" spans="1:9" ht="20.100000000000001" customHeight="1">
      <c r="A22" s="199" t="s">
        <v>250</v>
      </c>
      <c r="B22" s="200">
        <v>20668.905276619545</v>
      </c>
      <c r="C22" s="200">
        <v>40878.85</v>
      </c>
      <c r="D22" s="201">
        <v>102.27097704573418</v>
      </c>
      <c r="E22" s="201">
        <v>111.63784649507478</v>
      </c>
      <c r="F22" s="201">
        <v>116.34488401907186</v>
      </c>
      <c r="G22" s="333"/>
      <c r="H22" s="337"/>
    </row>
    <row r="23" spans="1:9" ht="20.100000000000001" customHeight="1">
      <c r="A23" s="199" t="s">
        <v>251</v>
      </c>
      <c r="B23" s="200">
        <v>5643.1706523569947</v>
      </c>
      <c r="C23" s="200">
        <v>11247.11370335699</v>
      </c>
      <c r="D23" s="201">
        <v>100.69999999999999</v>
      </c>
      <c r="E23" s="201">
        <v>116.82930773735048</v>
      </c>
      <c r="F23" s="201">
        <v>115.83558246452013</v>
      </c>
      <c r="G23" s="333"/>
      <c r="H23" s="337"/>
    </row>
    <row r="24" spans="1:9" ht="20.100000000000001" customHeight="1">
      <c r="A24" s="198" t="s">
        <v>252</v>
      </c>
      <c r="B24" s="196"/>
      <c r="C24" s="196"/>
      <c r="D24" s="197"/>
      <c r="E24" s="197"/>
      <c r="F24" s="197"/>
      <c r="G24" s="338"/>
      <c r="H24" s="338"/>
    </row>
    <row r="25" spans="1:9" ht="20.100000000000001" customHeight="1">
      <c r="A25" s="199" t="s">
        <v>253</v>
      </c>
      <c r="B25" s="200">
        <v>263.80099999999999</v>
      </c>
      <c r="C25" s="200">
        <v>518.81099999999992</v>
      </c>
      <c r="D25" s="201">
        <v>103.44731579153759</v>
      </c>
      <c r="E25" s="201">
        <v>78.855316884778404</v>
      </c>
      <c r="F25" s="201">
        <v>107.30032077731101</v>
      </c>
      <c r="G25" s="337"/>
      <c r="H25" s="337"/>
      <c r="I25" s="337"/>
    </row>
    <row r="26" spans="1:9" ht="20.100000000000001" customHeight="1">
      <c r="A26" s="199" t="s">
        <v>254</v>
      </c>
      <c r="B26" s="200">
        <v>71.011764872066962</v>
      </c>
      <c r="C26" s="200">
        <v>134.15</v>
      </c>
      <c r="D26" s="201">
        <v>112.47443731198341</v>
      </c>
      <c r="E26" s="201">
        <v>104.44815094732805</v>
      </c>
      <c r="F26" s="201">
        <v>87.331735784938189</v>
      </c>
      <c r="G26" s="337"/>
      <c r="H26" s="337"/>
      <c r="I26" s="337"/>
    </row>
    <row r="27" spans="1:9" ht="20.100000000000001" customHeight="1">
      <c r="A27" s="199" t="s">
        <v>255</v>
      </c>
      <c r="B27" s="200">
        <v>740.65</v>
      </c>
      <c r="C27" s="200">
        <v>1432.9395942860619</v>
      </c>
      <c r="D27" s="201">
        <v>106.97852315921608</v>
      </c>
      <c r="E27" s="201">
        <v>117.38903526851718</v>
      </c>
      <c r="F27" s="201">
        <v>122.05442550173456</v>
      </c>
      <c r="G27" s="337"/>
      <c r="H27" s="337"/>
      <c r="I27" s="337"/>
    </row>
    <row r="28" spans="1:9" ht="20.100000000000001" customHeight="1">
      <c r="A28" s="199" t="s">
        <v>256</v>
      </c>
      <c r="B28" s="200">
        <v>16890.228874453314</v>
      </c>
      <c r="C28" s="200">
        <v>33429.884788218398</v>
      </c>
      <c r="D28" s="201">
        <v>102.11959041056269</v>
      </c>
      <c r="E28" s="201">
        <v>114.30694337008025</v>
      </c>
      <c r="F28" s="201">
        <v>118.29748657829815</v>
      </c>
      <c r="G28" s="337"/>
      <c r="H28" s="337"/>
      <c r="I28" s="337"/>
    </row>
    <row r="29" spans="1:9" ht="20.100000000000001" customHeight="1">
      <c r="A29" s="199" t="s">
        <v>257</v>
      </c>
      <c r="B29" s="200">
        <v>8346.4078747299882</v>
      </c>
      <c r="C29" s="200">
        <v>16610.178047729976</v>
      </c>
      <c r="D29" s="201">
        <v>101</v>
      </c>
      <c r="E29" s="201">
        <v>110.7704561111577</v>
      </c>
      <c r="F29" s="201">
        <v>112.41955977202119</v>
      </c>
      <c r="G29" s="337"/>
      <c r="H29" s="337"/>
      <c r="I29" s="337"/>
    </row>
    <row r="30" spans="1:9" ht="20.100000000000001" customHeight="1">
      <c r="A30" s="339"/>
      <c r="B30" s="339"/>
      <c r="C30" s="339"/>
      <c r="D30" s="339"/>
      <c r="E30" s="339"/>
      <c r="F30" s="339"/>
      <c r="G30" s="333"/>
    </row>
    <row r="31" spans="1:9" ht="20.100000000000001" customHeight="1">
      <c r="A31" s="339"/>
      <c r="B31" s="339"/>
      <c r="C31" s="339"/>
      <c r="D31" s="339"/>
      <c r="E31" s="339"/>
      <c r="F31" s="339"/>
      <c r="G31" s="333"/>
    </row>
    <row r="32" spans="1:9" ht="20.100000000000001" customHeight="1">
      <c r="A32" s="339"/>
      <c r="B32" s="339"/>
      <c r="C32" s="339"/>
      <c r="D32" s="339"/>
      <c r="E32" s="339"/>
      <c r="F32" s="339"/>
      <c r="G32" s="333"/>
    </row>
    <row r="33" spans="1:7" ht="20.100000000000001" customHeight="1">
      <c r="A33" s="339"/>
      <c r="B33" s="339"/>
      <c r="C33" s="339"/>
      <c r="D33" s="339"/>
      <c r="E33" s="339"/>
      <c r="F33" s="339"/>
      <c r="G33" s="333"/>
    </row>
    <row r="34" spans="1:7" ht="20.100000000000001" customHeight="1">
      <c r="A34" s="339"/>
      <c r="B34" s="339"/>
      <c r="C34" s="339"/>
      <c r="D34" s="339"/>
      <c r="E34" s="339"/>
      <c r="F34" s="339"/>
      <c r="G34" s="333"/>
    </row>
    <row r="35" spans="1:7" ht="20.100000000000001" customHeight="1">
      <c r="A35" s="204"/>
      <c r="B35" s="204"/>
      <c r="C35" s="205"/>
      <c r="D35" s="205"/>
      <c r="E35" s="205"/>
      <c r="F35" s="204"/>
      <c r="G35" s="333"/>
    </row>
    <row r="36" spans="1:7" ht="20.100000000000001" customHeight="1">
      <c r="A36" s="204"/>
      <c r="B36" s="204"/>
      <c r="C36" s="205"/>
      <c r="D36" s="205"/>
      <c r="E36" s="205"/>
      <c r="F36" s="204"/>
      <c r="G36" s="333"/>
    </row>
    <row r="37" spans="1:7" ht="20.100000000000001" customHeight="1">
      <c r="A37" s="204"/>
      <c r="B37" s="204"/>
      <c r="C37" s="205"/>
      <c r="D37" s="205"/>
      <c r="E37" s="205"/>
      <c r="F37" s="204"/>
    </row>
    <row r="38" spans="1:7" ht="20.100000000000001" customHeight="1">
      <c r="A38" s="204"/>
      <c r="B38" s="204"/>
      <c r="C38" s="205"/>
      <c r="D38" s="205"/>
      <c r="E38" s="205"/>
      <c r="F38" s="204"/>
    </row>
    <row r="39" spans="1:7" ht="20.100000000000001" customHeight="1">
      <c r="A39" s="204"/>
      <c r="B39" s="204"/>
      <c r="C39" s="205"/>
      <c r="D39" s="205"/>
      <c r="E39" s="205"/>
      <c r="F39" s="204"/>
    </row>
    <row r="40" spans="1:7" ht="20.100000000000001" customHeight="1">
      <c r="A40" s="204"/>
      <c r="B40" s="204"/>
      <c r="C40" s="205"/>
      <c r="D40" s="205"/>
      <c r="E40" s="205"/>
      <c r="F40" s="204"/>
    </row>
    <row r="41" spans="1:7" ht="20.100000000000001" customHeight="1">
      <c r="A41" s="204"/>
      <c r="B41" s="204"/>
      <c r="C41" s="205"/>
      <c r="D41" s="205"/>
      <c r="E41" s="205"/>
      <c r="F41" s="204"/>
    </row>
    <row r="42" spans="1:7" ht="20.100000000000001" customHeight="1">
      <c r="A42" s="204"/>
      <c r="B42" s="204"/>
      <c r="C42" s="205"/>
      <c r="D42" s="205"/>
      <c r="E42" s="205"/>
      <c r="F42" s="204"/>
    </row>
    <row r="43" spans="1:7" ht="20.100000000000001" customHeight="1">
      <c r="A43" s="204"/>
      <c r="B43" s="204"/>
      <c r="C43" s="205"/>
      <c r="D43" s="205"/>
      <c r="E43" s="205"/>
      <c r="F43" s="204"/>
    </row>
    <row r="44" spans="1:7" ht="20.100000000000001" customHeight="1">
      <c r="A44" s="204"/>
      <c r="B44" s="204"/>
      <c r="C44" s="205"/>
      <c r="D44" s="205"/>
      <c r="E44" s="205"/>
      <c r="F44" s="204"/>
    </row>
    <row r="45" spans="1:7" ht="20.100000000000001" customHeight="1">
      <c r="A45" s="204"/>
      <c r="B45" s="204"/>
      <c r="C45" s="205"/>
      <c r="D45" s="205"/>
      <c r="E45" s="205"/>
      <c r="F45" s="204"/>
    </row>
    <row r="46" spans="1:7" ht="20.100000000000001" customHeight="1">
      <c r="A46" s="204"/>
      <c r="B46" s="204"/>
      <c r="C46" s="205"/>
      <c r="D46" s="205"/>
      <c r="E46" s="205"/>
      <c r="F46" s="204"/>
    </row>
    <row r="47" spans="1:7" ht="20.100000000000001" customHeight="1">
      <c r="A47" s="204"/>
      <c r="B47" s="204"/>
      <c r="C47" s="205"/>
      <c r="D47" s="205"/>
      <c r="E47" s="205"/>
      <c r="F47" s="204"/>
    </row>
    <row r="48" spans="1:7" ht="14.1" customHeight="1">
      <c r="A48" s="204"/>
      <c r="B48" s="204"/>
      <c r="C48" s="205"/>
      <c r="D48" s="205"/>
      <c r="E48" s="205"/>
      <c r="F48" s="204"/>
    </row>
    <row r="49" spans="1:6" ht="14.1" customHeight="1">
      <c r="A49" s="204"/>
      <c r="B49" s="204"/>
      <c r="C49" s="205"/>
      <c r="D49" s="205"/>
      <c r="E49" s="205"/>
      <c r="F49" s="204"/>
    </row>
    <row r="50" spans="1:6" ht="14.1" customHeight="1">
      <c r="A50" s="204"/>
      <c r="B50" s="204"/>
      <c r="C50" s="205"/>
      <c r="D50" s="205"/>
      <c r="E50" s="205"/>
      <c r="F50" s="204"/>
    </row>
    <row r="51" spans="1:6" ht="14.1" customHeight="1">
      <c r="A51" s="204"/>
      <c r="B51" s="204"/>
      <c r="C51" s="205"/>
      <c r="D51" s="205"/>
      <c r="E51" s="205"/>
      <c r="F51" s="204"/>
    </row>
    <row r="52" spans="1:6" ht="14.1" customHeight="1">
      <c r="A52" s="204"/>
      <c r="B52" s="204"/>
      <c r="C52" s="205"/>
      <c r="D52" s="205"/>
      <c r="E52" s="205"/>
      <c r="F52" s="204"/>
    </row>
    <row r="53" spans="1:6" ht="14.1" customHeight="1">
      <c r="A53" s="204"/>
      <c r="B53" s="204"/>
      <c r="C53" s="205"/>
      <c r="D53" s="205"/>
      <c r="E53" s="205"/>
      <c r="F53" s="204"/>
    </row>
    <row r="54" spans="1:6" ht="14.1" customHeight="1">
      <c r="A54" s="204"/>
      <c r="B54" s="204"/>
      <c r="C54" s="205"/>
      <c r="D54" s="205"/>
      <c r="E54" s="205"/>
      <c r="F54" s="204"/>
    </row>
    <row r="55" spans="1:6" ht="18" customHeight="1">
      <c r="A55" s="204"/>
      <c r="B55" s="204"/>
      <c r="C55" s="205"/>
      <c r="D55" s="205"/>
      <c r="E55" s="205"/>
      <c r="F55" s="204"/>
    </row>
    <row r="56" spans="1:6" ht="18" customHeight="1">
      <c r="A56" s="204"/>
      <c r="B56" s="204"/>
      <c r="C56" s="205"/>
      <c r="D56" s="205"/>
      <c r="E56" s="205"/>
      <c r="F56" s="204"/>
    </row>
    <row r="57" spans="1:6" ht="18" customHeight="1">
      <c r="A57" s="204"/>
      <c r="B57" s="204"/>
      <c r="C57" s="205"/>
      <c r="D57" s="205"/>
      <c r="E57" s="205"/>
      <c r="F57" s="204"/>
    </row>
    <row r="58" spans="1:6" ht="18" customHeight="1">
      <c r="A58" s="204"/>
      <c r="B58" s="204"/>
      <c r="C58" s="205"/>
      <c r="D58" s="205"/>
      <c r="E58" s="205"/>
      <c r="F58" s="204"/>
    </row>
    <row r="59" spans="1:6" ht="18" customHeight="1">
      <c r="A59" s="204"/>
      <c r="B59" s="204"/>
      <c r="C59" s="205"/>
      <c r="D59" s="205"/>
      <c r="E59" s="205"/>
      <c r="F59" s="204"/>
    </row>
    <row r="60" spans="1:6" ht="15">
      <c r="A60" s="204"/>
      <c r="B60" s="204"/>
      <c r="C60" s="205"/>
      <c r="D60" s="205"/>
      <c r="E60" s="205"/>
      <c r="F60" s="204"/>
    </row>
    <row r="61" spans="1:6" ht="15">
      <c r="A61" s="204"/>
      <c r="B61" s="204"/>
      <c r="C61" s="205"/>
      <c r="D61" s="205"/>
      <c r="E61" s="205"/>
      <c r="F61" s="204"/>
    </row>
    <row r="62" spans="1:6" ht="15">
      <c r="A62" s="204"/>
      <c r="B62" s="204"/>
      <c r="C62" s="205"/>
      <c r="D62" s="205"/>
      <c r="E62" s="205"/>
      <c r="F62" s="204"/>
    </row>
    <row r="63" spans="1:6" ht="15">
      <c r="A63" s="204"/>
      <c r="B63" s="204"/>
      <c r="C63" s="205"/>
      <c r="D63" s="205"/>
      <c r="E63" s="205"/>
      <c r="F63" s="204"/>
    </row>
    <row r="64" spans="1:6" ht="15">
      <c r="A64" s="204"/>
      <c r="B64" s="204"/>
      <c r="C64" s="205"/>
      <c r="D64" s="205"/>
      <c r="E64" s="205"/>
      <c r="F64" s="204"/>
    </row>
    <row r="65" spans="1:6" ht="15">
      <c r="A65" s="204"/>
      <c r="B65" s="204"/>
      <c r="C65" s="205"/>
      <c r="D65" s="205"/>
      <c r="E65" s="205"/>
      <c r="F65" s="204"/>
    </row>
    <row r="66" spans="1:6" ht="15">
      <c r="A66" s="204"/>
      <c r="B66" s="204"/>
      <c r="C66" s="205"/>
      <c r="D66" s="205"/>
      <c r="E66" s="205"/>
      <c r="F66" s="204"/>
    </row>
    <row r="67" spans="1:6" ht="15">
      <c r="A67" s="204"/>
      <c r="B67" s="204"/>
      <c r="C67" s="205"/>
      <c r="D67" s="205"/>
      <c r="E67" s="205"/>
      <c r="F67" s="204"/>
    </row>
    <row r="68" spans="1:6" ht="15">
      <c r="A68" s="204"/>
      <c r="B68" s="204"/>
      <c r="C68" s="205"/>
      <c r="D68" s="205"/>
      <c r="E68" s="205"/>
      <c r="F68" s="204"/>
    </row>
    <row r="69" spans="1:6" ht="15">
      <c r="A69" s="204"/>
      <c r="B69" s="204"/>
      <c r="C69" s="205"/>
      <c r="D69" s="205"/>
      <c r="E69" s="205"/>
      <c r="F69" s="204"/>
    </row>
    <row r="70" spans="1:6" ht="15">
      <c r="A70" s="204"/>
      <c r="B70" s="204"/>
      <c r="C70" s="205"/>
      <c r="D70" s="205"/>
      <c r="E70" s="205"/>
      <c r="F70" s="204"/>
    </row>
    <row r="71" spans="1:6" ht="15">
      <c r="A71" s="204"/>
      <c r="B71" s="204"/>
      <c r="C71" s="205"/>
      <c r="D71" s="205"/>
      <c r="E71" s="205"/>
      <c r="F71" s="204"/>
    </row>
    <row r="72" spans="1:6" ht="15">
      <c r="A72" s="204"/>
      <c r="B72" s="204"/>
      <c r="C72" s="205"/>
      <c r="D72" s="205"/>
      <c r="E72" s="205"/>
      <c r="F72" s="204"/>
    </row>
    <row r="73" spans="1:6" ht="15">
      <c r="A73" s="204"/>
      <c r="B73" s="204"/>
      <c r="C73" s="205"/>
      <c r="D73" s="205"/>
      <c r="E73" s="205"/>
      <c r="F73" s="204"/>
    </row>
    <row r="74" spans="1:6" ht="15">
      <c r="A74" s="204"/>
      <c r="B74" s="204"/>
      <c r="C74" s="205"/>
      <c r="D74" s="205"/>
      <c r="E74" s="205"/>
      <c r="F74" s="204"/>
    </row>
    <row r="75" spans="1:6" ht="15">
      <c r="A75" s="204"/>
      <c r="B75" s="204"/>
      <c r="C75" s="205"/>
      <c r="D75" s="205"/>
      <c r="E75" s="205"/>
      <c r="F75" s="204"/>
    </row>
    <row r="76" spans="1:6" ht="15">
      <c r="A76" s="204"/>
      <c r="B76" s="204"/>
      <c r="C76" s="205"/>
      <c r="D76" s="205"/>
      <c r="E76" s="205"/>
      <c r="F76" s="204"/>
    </row>
    <row r="77" spans="1:6" ht="15">
      <c r="A77" s="204"/>
      <c r="B77" s="204"/>
      <c r="C77" s="205"/>
      <c r="D77" s="205"/>
      <c r="E77" s="205"/>
      <c r="F77" s="204"/>
    </row>
    <row r="78" spans="1:6" ht="15">
      <c r="A78" s="204"/>
      <c r="B78" s="204"/>
      <c r="C78" s="205"/>
      <c r="D78" s="205"/>
      <c r="E78" s="205"/>
      <c r="F78" s="204"/>
    </row>
    <row r="79" spans="1:6" ht="15">
      <c r="A79" s="204"/>
      <c r="B79" s="204"/>
      <c r="C79" s="205"/>
      <c r="D79" s="205"/>
      <c r="E79" s="205"/>
      <c r="F79" s="204"/>
    </row>
    <row r="80" spans="1:6" ht="15">
      <c r="A80" s="204"/>
      <c r="B80" s="204"/>
      <c r="C80" s="205"/>
      <c r="D80" s="205"/>
      <c r="E80" s="205"/>
      <c r="F80" s="204"/>
    </row>
    <row r="81" spans="1:6" ht="15">
      <c r="A81" s="204"/>
      <c r="B81" s="204"/>
      <c r="C81" s="205"/>
      <c r="D81" s="205"/>
      <c r="E81" s="205"/>
      <c r="F81" s="204"/>
    </row>
    <row r="82" spans="1:6" ht="15">
      <c r="A82" s="204"/>
      <c r="B82" s="204"/>
      <c r="C82" s="205"/>
      <c r="D82" s="205"/>
      <c r="E82" s="205"/>
      <c r="F82" s="204"/>
    </row>
    <row r="83" spans="1:6" ht="15">
      <c r="A83" s="204"/>
      <c r="B83" s="204"/>
      <c r="C83" s="205"/>
      <c r="D83" s="205"/>
      <c r="E83" s="205"/>
      <c r="F83" s="204"/>
    </row>
    <row r="84" spans="1:6" ht="15">
      <c r="A84" s="204"/>
      <c r="B84" s="204"/>
      <c r="C84" s="205"/>
      <c r="D84" s="205"/>
      <c r="E84" s="205"/>
      <c r="F84" s="204"/>
    </row>
    <row r="85" spans="1:6" ht="15">
      <c r="A85" s="204"/>
      <c r="B85" s="204"/>
      <c r="C85" s="205"/>
      <c r="D85" s="205"/>
      <c r="E85" s="205"/>
      <c r="F85" s="204"/>
    </row>
    <row r="86" spans="1:6" ht="15">
      <c r="A86" s="204"/>
      <c r="B86" s="204"/>
      <c r="C86" s="205"/>
      <c r="D86" s="205"/>
      <c r="E86" s="205"/>
      <c r="F86" s="204"/>
    </row>
    <row r="87" spans="1:6" ht="15">
      <c r="A87" s="204"/>
      <c r="B87" s="204"/>
      <c r="C87" s="205"/>
      <c r="D87" s="205"/>
      <c r="E87" s="205"/>
      <c r="F87" s="204"/>
    </row>
    <row r="88" spans="1:6" ht="15">
      <c r="A88" s="204"/>
      <c r="B88" s="204"/>
      <c r="C88" s="205"/>
      <c r="D88" s="205"/>
      <c r="E88" s="205"/>
      <c r="F88" s="204"/>
    </row>
    <row r="89" spans="1:6" ht="15">
      <c r="A89" s="204"/>
      <c r="B89" s="204"/>
      <c r="C89" s="205"/>
      <c r="D89" s="205"/>
      <c r="E89" s="205"/>
      <c r="F89" s="204"/>
    </row>
    <row r="90" spans="1:6" ht="15">
      <c r="A90" s="204"/>
      <c r="B90" s="204"/>
      <c r="C90" s="205"/>
      <c r="D90" s="205"/>
      <c r="E90" s="205"/>
      <c r="F90" s="204"/>
    </row>
    <row r="91" spans="1:6" ht="15">
      <c r="A91" s="204"/>
      <c r="B91" s="204"/>
      <c r="C91" s="205"/>
      <c r="D91" s="205"/>
      <c r="E91" s="205"/>
      <c r="F91" s="204"/>
    </row>
    <row r="92" spans="1:6" ht="15">
      <c r="A92" s="204"/>
      <c r="B92" s="204"/>
      <c r="C92" s="205"/>
      <c r="D92" s="205"/>
      <c r="E92" s="205"/>
      <c r="F92" s="204"/>
    </row>
    <row r="93" spans="1:6" ht="15">
      <c r="A93" s="204"/>
      <c r="B93" s="204"/>
      <c r="C93" s="205"/>
      <c r="D93" s="205"/>
      <c r="E93" s="205"/>
      <c r="F93" s="204"/>
    </row>
    <row r="94" spans="1:6" ht="15">
      <c r="A94" s="204"/>
      <c r="B94" s="204"/>
      <c r="C94" s="205"/>
      <c r="D94" s="205"/>
      <c r="E94" s="205"/>
      <c r="F94" s="204"/>
    </row>
    <row r="95" spans="1:6" ht="15">
      <c r="A95" s="204"/>
      <c r="B95" s="204"/>
      <c r="C95" s="205"/>
      <c r="D95" s="205"/>
      <c r="E95" s="205"/>
      <c r="F95" s="204"/>
    </row>
    <row r="96" spans="1:6" ht="15">
      <c r="A96" s="204"/>
      <c r="B96" s="204"/>
      <c r="C96" s="205"/>
      <c r="D96" s="205"/>
      <c r="E96" s="205"/>
      <c r="F96" s="204"/>
    </row>
    <row r="97" spans="1:6" ht="15">
      <c r="A97" s="204"/>
      <c r="B97" s="204"/>
      <c r="C97" s="205"/>
      <c r="D97" s="205"/>
      <c r="E97" s="205"/>
      <c r="F97" s="204"/>
    </row>
    <row r="98" spans="1:6" ht="15">
      <c r="A98" s="204"/>
      <c r="B98" s="204"/>
      <c r="C98" s="205"/>
      <c r="D98" s="205"/>
      <c r="E98" s="205"/>
      <c r="F98" s="204"/>
    </row>
    <row r="99" spans="1:6" ht="15">
      <c r="A99" s="204"/>
      <c r="B99" s="204"/>
      <c r="C99" s="205"/>
      <c r="D99" s="205"/>
      <c r="E99" s="205"/>
      <c r="F99" s="204"/>
    </row>
    <row r="100" spans="1:6" ht="15">
      <c r="A100" s="204"/>
      <c r="B100" s="204"/>
      <c r="C100" s="205"/>
      <c r="D100" s="205"/>
      <c r="E100" s="205"/>
      <c r="F100" s="204"/>
    </row>
    <row r="101" spans="1:6" ht="15">
      <c r="A101" s="204"/>
      <c r="B101" s="204"/>
      <c r="C101" s="205"/>
      <c r="D101" s="205"/>
      <c r="E101" s="205"/>
      <c r="F101" s="204"/>
    </row>
    <row r="102" spans="1:6" ht="15">
      <c r="A102" s="204"/>
      <c r="B102" s="204"/>
      <c r="C102" s="205"/>
      <c r="D102" s="205"/>
      <c r="E102" s="205"/>
      <c r="F102" s="204"/>
    </row>
    <row r="103" spans="1:6" ht="15">
      <c r="A103" s="204"/>
      <c r="B103" s="204"/>
      <c r="C103" s="205"/>
      <c r="D103" s="205"/>
      <c r="E103" s="205"/>
      <c r="F103" s="204"/>
    </row>
    <row r="104" spans="1:6" ht="15">
      <c r="A104" s="204"/>
      <c r="B104" s="204"/>
      <c r="C104" s="205"/>
      <c r="D104" s="205"/>
      <c r="E104" s="205"/>
      <c r="F104" s="204"/>
    </row>
    <row r="105" spans="1:6" ht="15">
      <c r="A105" s="204"/>
      <c r="B105" s="204"/>
      <c r="C105" s="205"/>
      <c r="D105" s="205"/>
      <c r="E105" s="205"/>
      <c r="F105" s="204"/>
    </row>
    <row r="106" spans="1:6" ht="15">
      <c r="A106" s="204"/>
      <c r="B106" s="204"/>
      <c r="C106" s="205"/>
      <c r="D106" s="205"/>
      <c r="E106" s="205"/>
      <c r="F106" s="204"/>
    </row>
    <row r="107" spans="1:6" ht="15">
      <c r="A107" s="204"/>
      <c r="B107" s="204"/>
      <c r="C107" s="205"/>
      <c r="D107" s="205"/>
      <c r="E107" s="205"/>
      <c r="F107" s="204"/>
    </row>
    <row r="108" spans="1:6" ht="15">
      <c r="A108" s="204"/>
      <c r="B108" s="204"/>
      <c r="C108" s="205"/>
      <c r="D108" s="205"/>
      <c r="E108" s="205"/>
      <c r="F108" s="204"/>
    </row>
    <row r="109" spans="1:6" ht="15">
      <c r="A109" s="204"/>
      <c r="B109" s="204"/>
      <c r="C109" s="205"/>
      <c r="D109" s="205"/>
      <c r="E109" s="205"/>
      <c r="F109" s="204"/>
    </row>
    <row r="110" spans="1:6" ht="15">
      <c r="A110" s="204"/>
      <c r="B110" s="204"/>
      <c r="C110" s="205"/>
      <c r="D110" s="205"/>
      <c r="E110" s="205"/>
      <c r="F110" s="204"/>
    </row>
    <row r="111" spans="1:6" ht="15">
      <c r="A111" s="204"/>
      <c r="B111" s="204"/>
      <c r="C111" s="205"/>
      <c r="D111" s="205"/>
      <c r="E111" s="205"/>
      <c r="F111" s="204"/>
    </row>
    <row r="112" spans="1:6" ht="15">
      <c r="A112" s="204"/>
      <c r="B112" s="204"/>
      <c r="C112" s="205"/>
      <c r="D112" s="205"/>
      <c r="E112" s="205"/>
      <c r="F112" s="204"/>
    </row>
    <row r="113" spans="1:6" ht="15">
      <c r="A113" s="204"/>
      <c r="B113" s="204"/>
      <c r="C113" s="205"/>
      <c r="D113" s="205"/>
      <c r="E113" s="205"/>
      <c r="F113" s="204"/>
    </row>
    <row r="114" spans="1:6" ht="15">
      <c r="A114" s="204"/>
      <c r="B114" s="204"/>
      <c r="C114" s="205"/>
      <c r="D114" s="205"/>
      <c r="E114" s="205"/>
      <c r="F114" s="204"/>
    </row>
    <row r="115" spans="1:6" ht="15">
      <c r="A115" s="204"/>
      <c r="B115" s="204"/>
      <c r="C115" s="205"/>
      <c r="D115" s="205"/>
      <c r="E115" s="205"/>
      <c r="F115" s="204"/>
    </row>
    <row r="116" spans="1:6" ht="15">
      <c r="A116" s="204"/>
      <c r="B116" s="204"/>
      <c r="C116" s="205"/>
      <c r="D116" s="205"/>
      <c r="E116" s="205"/>
      <c r="F116" s="204"/>
    </row>
    <row r="117" spans="1:6" ht="15">
      <c r="A117" s="204"/>
      <c r="B117" s="204"/>
      <c r="C117" s="205"/>
      <c r="D117" s="205"/>
      <c r="E117" s="205"/>
      <c r="F117" s="204"/>
    </row>
    <row r="118" spans="1:6" ht="15">
      <c r="A118" s="204"/>
      <c r="B118" s="204"/>
      <c r="C118" s="205"/>
      <c r="D118" s="205"/>
      <c r="E118" s="205"/>
      <c r="F118" s="204"/>
    </row>
    <row r="119" spans="1:6" ht="15">
      <c r="A119" s="204"/>
      <c r="B119" s="204"/>
      <c r="C119" s="205"/>
      <c r="D119" s="205"/>
      <c r="E119" s="205"/>
      <c r="F119" s="204"/>
    </row>
    <row r="120" spans="1:6" ht="15">
      <c r="A120" s="204"/>
      <c r="B120" s="204"/>
      <c r="C120" s="205"/>
      <c r="D120" s="205"/>
      <c r="E120" s="205"/>
      <c r="F120" s="204"/>
    </row>
    <row r="121" spans="1:6" ht="15">
      <c r="A121" s="204"/>
      <c r="B121" s="204"/>
      <c r="C121" s="205"/>
      <c r="D121" s="205"/>
      <c r="E121" s="205"/>
      <c r="F121" s="204"/>
    </row>
    <row r="122" spans="1:6" ht="15">
      <c r="A122" s="204"/>
      <c r="B122" s="204"/>
      <c r="C122" s="205"/>
      <c r="D122" s="205"/>
      <c r="E122" s="205"/>
      <c r="F122" s="204"/>
    </row>
    <row r="123" spans="1:6" ht="15">
      <c r="A123" s="204"/>
      <c r="B123" s="204"/>
      <c r="C123" s="205"/>
      <c r="D123" s="205"/>
      <c r="E123" s="205"/>
      <c r="F123" s="204"/>
    </row>
    <row r="124" spans="1:6" ht="15">
      <c r="A124" s="204"/>
      <c r="B124" s="204"/>
      <c r="C124" s="205"/>
      <c r="D124" s="205"/>
      <c r="E124" s="205"/>
      <c r="F124" s="204"/>
    </row>
    <row r="125" spans="1:6" ht="15">
      <c r="A125" s="204"/>
      <c r="B125" s="204"/>
      <c r="C125" s="205"/>
      <c r="D125" s="205"/>
      <c r="E125" s="205"/>
      <c r="F125" s="204"/>
    </row>
    <row r="126" spans="1:6" ht="15">
      <c r="A126" s="204"/>
      <c r="B126" s="204"/>
      <c r="C126" s="205"/>
      <c r="D126" s="205"/>
      <c r="E126" s="205"/>
      <c r="F126" s="204"/>
    </row>
    <row r="127" spans="1:6" ht="15">
      <c r="A127" s="204"/>
      <c r="B127" s="204"/>
      <c r="C127" s="205"/>
      <c r="D127" s="205"/>
      <c r="E127" s="205"/>
      <c r="F127" s="204"/>
    </row>
    <row r="128" spans="1:6" ht="15">
      <c r="A128" s="204"/>
      <c r="B128" s="204"/>
      <c r="C128" s="205"/>
      <c r="D128" s="205"/>
      <c r="E128" s="205"/>
      <c r="F128" s="204"/>
    </row>
    <row r="129" spans="1:6" ht="15">
      <c r="A129" s="204"/>
      <c r="B129" s="204"/>
      <c r="C129" s="205"/>
      <c r="D129" s="205"/>
      <c r="E129" s="205"/>
      <c r="F129" s="204"/>
    </row>
    <row r="130" spans="1:6" ht="15">
      <c r="A130" s="204"/>
      <c r="B130" s="204"/>
      <c r="C130" s="205"/>
      <c r="D130" s="205"/>
      <c r="E130" s="205"/>
      <c r="F130" s="204"/>
    </row>
    <row r="131" spans="1:6" ht="15">
      <c r="A131" s="204"/>
      <c r="B131" s="204"/>
      <c r="C131" s="205"/>
      <c r="D131" s="205"/>
      <c r="E131" s="205"/>
      <c r="F131" s="204"/>
    </row>
    <row r="132" spans="1:6" ht="15">
      <c r="A132" s="204"/>
      <c r="B132" s="204"/>
      <c r="C132" s="205"/>
      <c r="D132" s="205"/>
      <c r="E132" s="205"/>
      <c r="F132" s="204"/>
    </row>
    <row r="133" spans="1:6" ht="15">
      <c r="A133" s="204"/>
      <c r="B133" s="204"/>
      <c r="C133" s="205"/>
      <c r="D133" s="205"/>
      <c r="E133" s="205"/>
      <c r="F133" s="204"/>
    </row>
    <row r="134" spans="1:6" ht="15">
      <c r="A134" s="204"/>
      <c r="B134" s="204"/>
      <c r="C134" s="205"/>
      <c r="D134" s="205"/>
      <c r="E134" s="205"/>
      <c r="F134" s="204"/>
    </row>
    <row r="135" spans="1:6" ht="15">
      <c r="A135" s="204"/>
      <c r="B135" s="204"/>
      <c r="C135" s="205"/>
      <c r="D135" s="205"/>
      <c r="E135" s="205"/>
      <c r="F135" s="204"/>
    </row>
    <row r="136" spans="1:6" ht="15">
      <c r="A136" s="204"/>
      <c r="B136" s="204"/>
      <c r="C136" s="205"/>
      <c r="D136" s="205"/>
      <c r="E136" s="205"/>
      <c r="F136" s="204"/>
    </row>
    <row r="137" spans="1:6" ht="15">
      <c r="A137" s="204"/>
      <c r="B137" s="204"/>
      <c r="C137" s="205"/>
      <c r="D137" s="205"/>
      <c r="E137" s="205"/>
      <c r="F137" s="204"/>
    </row>
    <row r="138" spans="1:6" ht="15">
      <c r="A138" s="204"/>
      <c r="B138" s="204"/>
      <c r="C138" s="205"/>
      <c r="D138" s="205"/>
      <c r="E138" s="205"/>
      <c r="F138" s="204"/>
    </row>
    <row r="139" spans="1:6" ht="15">
      <c r="A139" s="204"/>
      <c r="B139" s="204"/>
      <c r="C139" s="205"/>
      <c r="D139" s="205"/>
      <c r="E139" s="205"/>
      <c r="F139" s="204"/>
    </row>
    <row r="140" spans="1:6" ht="15">
      <c r="A140" s="204"/>
      <c r="B140" s="204"/>
      <c r="C140" s="205"/>
      <c r="D140" s="205"/>
      <c r="E140" s="205"/>
      <c r="F140" s="204"/>
    </row>
    <row r="141" spans="1:6" ht="15">
      <c r="A141" s="204"/>
      <c r="B141" s="204"/>
      <c r="C141" s="205"/>
      <c r="D141" s="205"/>
      <c r="E141" s="205"/>
      <c r="F141" s="204"/>
    </row>
    <row r="142" spans="1:6" ht="15">
      <c r="A142" s="204"/>
      <c r="B142" s="204"/>
      <c r="C142" s="205"/>
      <c r="D142" s="205"/>
      <c r="E142" s="205"/>
      <c r="F142" s="204"/>
    </row>
    <row r="143" spans="1:6" ht="15">
      <c r="A143" s="204"/>
      <c r="B143" s="204"/>
      <c r="C143" s="205"/>
      <c r="D143" s="205"/>
      <c r="E143" s="205"/>
      <c r="F143" s="204"/>
    </row>
    <row r="144" spans="1:6" ht="15">
      <c r="A144" s="204"/>
      <c r="B144" s="204"/>
      <c r="C144" s="205"/>
      <c r="D144" s="205"/>
      <c r="E144" s="205"/>
      <c r="F144" s="204"/>
    </row>
    <row r="145" spans="1:6" ht="15">
      <c r="A145" s="204"/>
      <c r="B145" s="204"/>
      <c r="C145" s="205"/>
      <c r="D145" s="205"/>
      <c r="E145" s="205"/>
      <c r="F145" s="204"/>
    </row>
    <row r="146" spans="1:6" ht="15">
      <c r="A146" s="204"/>
      <c r="B146" s="204"/>
      <c r="C146" s="205"/>
      <c r="D146" s="205"/>
      <c r="E146" s="205"/>
      <c r="F146" s="204"/>
    </row>
    <row r="147" spans="1:6" ht="15">
      <c r="A147" s="204"/>
      <c r="B147" s="204"/>
      <c r="C147" s="205"/>
      <c r="D147" s="205"/>
      <c r="E147" s="205"/>
      <c r="F147" s="204"/>
    </row>
    <row r="148" spans="1:6" ht="15">
      <c r="A148" s="204"/>
      <c r="B148" s="204"/>
      <c r="C148" s="205"/>
      <c r="D148" s="205"/>
      <c r="E148" s="205"/>
      <c r="F148" s="204"/>
    </row>
    <row r="149" spans="1:6" ht="15">
      <c r="A149" s="204"/>
      <c r="B149" s="204"/>
      <c r="C149" s="205"/>
      <c r="D149" s="205"/>
      <c r="E149" s="205"/>
      <c r="F149" s="204"/>
    </row>
    <row r="150" spans="1:6" ht="18.75">
      <c r="A150" s="204"/>
      <c r="B150" s="204"/>
      <c r="C150" s="205"/>
      <c r="D150" s="205"/>
      <c r="E150" s="205"/>
      <c r="F150" s="340"/>
    </row>
    <row r="151" spans="1:6" ht="18.75">
      <c r="A151" s="340"/>
      <c r="B151" s="340"/>
      <c r="C151" s="207"/>
      <c r="D151" s="207"/>
      <c r="E151" s="207"/>
      <c r="F151" s="340"/>
    </row>
    <row r="152" spans="1:6" ht="18.75">
      <c r="A152" s="340"/>
      <c r="B152" s="340"/>
      <c r="C152" s="207"/>
      <c r="D152" s="207"/>
      <c r="E152" s="207"/>
      <c r="F152" s="340"/>
    </row>
    <row r="153" spans="1:6">
      <c r="C153" s="207"/>
      <c r="D153" s="207"/>
      <c r="E153" s="207"/>
    </row>
    <row r="154" spans="1:6">
      <c r="C154" s="207"/>
      <c r="D154" s="207"/>
      <c r="E154" s="207"/>
    </row>
    <row r="155" spans="1:6">
      <c r="C155" s="207"/>
      <c r="D155" s="207"/>
      <c r="E155" s="207"/>
    </row>
    <row r="156" spans="1:6">
      <c r="C156" s="207"/>
      <c r="D156" s="207"/>
      <c r="E156" s="207"/>
    </row>
    <row r="157" spans="1:6">
      <c r="C157" s="207"/>
      <c r="D157" s="207"/>
      <c r="E157" s="207"/>
    </row>
    <row r="158" spans="1:6">
      <c r="C158" s="207"/>
      <c r="D158" s="207"/>
      <c r="E158" s="207"/>
    </row>
    <row r="159" spans="1:6">
      <c r="C159" s="207"/>
      <c r="D159" s="207"/>
      <c r="E159" s="207"/>
    </row>
    <row r="160" spans="1:6">
      <c r="C160" s="207"/>
      <c r="D160" s="207"/>
      <c r="E160" s="207"/>
    </row>
    <row r="161" spans="3:5">
      <c r="C161" s="207"/>
      <c r="D161" s="207"/>
      <c r="E161" s="207"/>
    </row>
    <row r="162" spans="3:5">
      <c r="C162" s="207"/>
      <c r="D162" s="207"/>
      <c r="E162" s="207"/>
    </row>
    <row r="163" spans="3:5">
      <c r="C163" s="207"/>
      <c r="D163" s="207"/>
      <c r="E163" s="207"/>
    </row>
    <row r="164" spans="3:5">
      <c r="C164" s="207"/>
      <c r="D164" s="207"/>
      <c r="E164" s="207"/>
    </row>
    <row r="165" spans="3:5">
      <c r="C165" s="207"/>
      <c r="D165" s="207"/>
      <c r="E165" s="207"/>
    </row>
    <row r="166" spans="3:5">
      <c r="C166" s="207"/>
      <c r="D166" s="207"/>
      <c r="E166" s="207"/>
    </row>
    <row r="167" spans="3:5">
      <c r="C167" s="207"/>
      <c r="D167" s="207"/>
      <c r="E167" s="207"/>
    </row>
    <row r="168" spans="3:5">
      <c r="C168" s="207"/>
      <c r="D168" s="207"/>
      <c r="E168" s="207"/>
    </row>
    <row r="169" spans="3:5">
      <c r="C169" s="207"/>
      <c r="D169" s="207"/>
      <c r="E169" s="207"/>
    </row>
    <row r="170" spans="3:5">
      <c r="C170" s="207"/>
      <c r="D170" s="207"/>
      <c r="E170" s="207"/>
    </row>
    <row r="171" spans="3:5">
      <c r="C171" s="207"/>
      <c r="D171" s="207"/>
      <c r="E171" s="207"/>
    </row>
    <row r="172" spans="3:5">
      <c r="C172" s="207"/>
      <c r="D172" s="207"/>
      <c r="E172" s="207"/>
    </row>
    <row r="173" spans="3:5">
      <c r="C173" s="207"/>
      <c r="D173" s="207"/>
      <c r="E173" s="207"/>
    </row>
    <row r="174" spans="3:5">
      <c r="C174" s="207"/>
      <c r="D174" s="207"/>
      <c r="E174" s="207"/>
    </row>
    <row r="175" spans="3:5">
      <c r="C175" s="207"/>
      <c r="D175" s="207"/>
      <c r="E175" s="207"/>
    </row>
    <row r="176" spans="3:5">
      <c r="C176" s="207"/>
      <c r="D176" s="207"/>
      <c r="E176" s="207"/>
    </row>
    <row r="177" spans="3:5">
      <c r="C177" s="207"/>
      <c r="D177" s="207"/>
      <c r="E177" s="207"/>
    </row>
    <row r="178" spans="3:5">
      <c r="C178" s="207"/>
      <c r="D178" s="207"/>
      <c r="E178" s="207"/>
    </row>
    <row r="179" spans="3:5">
      <c r="C179" s="207"/>
      <c r="D179" s="207"/>
      <c r="E179" s="207"/>
    </row>
    <row r="180" spans="3:5">
      <c r="C180" s="207"/>
      <c r="D180" s="207"/>
      <c r="E180" s="207"/>
    </row>
    <row r="181" spans="3:5">
      <c r="C181" s="207"/>
      <c r="D181" s="207"/>
      <c r="E181" s="207"/>
    </row>
    <row r="182" spans="3:5">
      <c r="C182" s="207"/>
      <c r="D182" s="207"/>
      <c r="E182" s="207"/>
    </row>
    <row r="183" spans="3:5">
      <c r="C183" s="207"/>
      <c r="D183" s="207"/>
      <c r="E183" s="207"/>
    </row>
    <row r="184" spans="3:5">
      <c r="C184" s="207"/>
      <c r="D184" s="207"/>
      <c r="E184" s="207"/>
    </row>
    <row r="185" spans="3:5">
      <c r="C185" s="207"/>
      <c r="D185" s="207"/>
      <c r="E185" s="207"/>
    </row>
    <row r="186" spans="3:5">
      <c r="C186" s="207"/>
      <c r="D186" s="207"/>
      <c r="E186" s="207"/>
    </row>
    <row r="187" spans="3:5">
      <c r="C187" s="207"/>
      <c r="D187" s="207"/>
      <c r="E187" s="207"/>
    </row>
    <row r="188" spans="3:5">
      <c r="C188" s="207"/>
      <c r="D188" s="207"/>
      <c r="E188" s="207"/>
    </row>
    <row r="189" spans="3:5">
      <c r="C189" s="207"/>
      <c r="D189" s="207"/>
      <c r="E189" s="207"/>
    </row>
    <row r="190" spans="3:5">
      <c r="C190" s="207"/>
      <c r="D190" s="207"/>
      <c r="E190" s="207"/>
    </row>
    <row r="191" spans="3:5">
      <c r="C191" s="207"/>
      <c r="D191" s="207"/>
      <c r="E191" s="207"/>
    </row>
    <row r="192" spans="3:5">
      <c r="C192" s="207"/>
      <c r="D192" s="207"/>
      <c r="E192" s="207"/>
    </row>
    <row r="193" spans="3:5">
      <c r="C193" s="207"/>
      <c r="D193" s="207"/>
      <c r="E193" s="207"/>
    </row>
    <row r="194" spans="3:5">
      <c r="C194" s="207"/>
      <c r="D194" s="207"/>
      <c r="E194" s="207"/>
    </row>
    <row r="195" spans="3:5">
      <c r="C195" s="207"/>
      <c r="D195" s="207"/>
      <c r="E195" s="207"/>
    </row>
    <row r="196" spans="3:5">
      <c r="C196" s="207"/>
      <c r="D196" s="207"/>
      <c r="E196" s="207"/>
    </row>
    <row r="197" spans="3:5">
      <c r="C197" s="207"/>
      <c r="D197" s="207"/>
      <c r="E197" s="207"/>
    </row>
    <row r="198" spans="3:5">
      <c r="C198" s="207"/>
      <c r="D198" s="207"/>
      <c r="E198" s="207"/>
    </row>
  </sheetData>
  <pageMargins left="0.86614173228346503" right="0.47239999999999999" top="0.748" bottom="0.51180000000000003" header="0.433" footer="0.31490000000000001"/>
  <pageSetup paperSize="9" scale="88" firstPageNumber="2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zoomScaleNormal="100" workbookViewId="0">
      <selection activeCell="B18" sqref="B18"/>
    </sheetView>
  </sheetViews>
  <sheetFormatPr defaultColWidth="10.375" defaultRowHeight="12.75"/>
  <cols>
    <col min="1" max="1" width="26.75" style="208" customWidth="1"/>
    <col min="2" max="2" width="9.625" style="208" customWidth="1"/>
    <col min="3" max="3" width="10.375" style="208" customWidth="1"/>
    <col min="4" max="4" width="12.875" style="208" customWidth="1"/>
    <col min="5" max="5" width="12.375" style="208" customWidth="1"/>
    <col min="6" max="6" width="12.625" style="208" customWidth="1"/>
    <col min="7" max="16384" width="10.375" style="208"/>
  </cols>
  <sheetData>
    <row r="1" spans="1:6" ht="20.100000000000001" customHeight="1">
      <c r="A1" s="180" t="s">
        <v>259</v>
      </c>
      <c r="B1" s="181"/>
      <c r="C1" s="181"/>
      <c r="D1" s="181"/>
      <c r="E1" s="181"/>
      <c r="F1" s="181"/>
    </row>
    <row r="2" spans="1:6" ht="20.100000000000001" customHeight="1">
      <c r="A2" s="185"/>
      <c r="B2" s="185"/>
      <c r="C2" s="185"/>
      <c r="D2" s="185"/>
      <c r="E2" s="185"/>
      <c r="F2" s="185"/>
    </row>
    <row r="3" spans="1:6" ht="20.100000000000001" customHeight="1">
      <c r="A3" s="187"/>
      <c r="B3" s="187"/>
      <c r="C3" s="187"/>
      <c r="D3" s="187"/>
      <c r="E3" s="187"/>
      <c r="F3" s="188"/>
    </row>
    <row r="4" spans="1:6" ht="16.350000000000001" customHeight="1">
      <c r="A4" s="189"/>
      <c r="B4" s="190" t="s">
        <v>67</v>
      </c>
      <c r="C4" s="190" t="s">
        <v>67</v>
      </c>
      <c r="D4" s="190" t="s">
        <v>246</v>
      </c>
      <c r="E4" s="190" t="s">
        <v>246</v>
      </c>
      <c r="F4" s="190" t="s">
        <v>204</v>
      </c>
    </row>
    <row r="5" spans="1:6" ht="16.350000000000001" customHeight="1">
      <c r="A5" s="191"/>
      <c r="B5" s="192" t="s">
        <v>71</v>
      </c>
      <c r="C5" s="192" t="s">
        <v>205</v>
      </c>
      <c r="D5" s="192" t="s">
        <v>206</v>
      </c>
      <c r="E5" s="192" t="s">
        <v>206</v>
      </c>
      <c r="F5" s="192" t="s">
        <v>206</v>
      </c>
    </row>
    <row r="6" spans="1:6" ht="16.350000000000001" customHeight="1">
      <c r="A6" s="191"/>
      <c r="B6" s="193" t="s">
        <v>72</v>
      </c>
      <c r="C6" s="193" t="s">
        <v>72</v>
      </c>
      <c r="D6" s="193" t="s">
        <v>126</v>
      </c>
      <c r="E6" s="193" t="s">
        <v>247</v>
      </c>
      <c r="F6" s="193" t="s">
        <v>247</v>
      </c>
    </row>
    <row r="7" spans="1:6" ht="16.350000000000001" customHeight="1">
      <c r="A7" s="191"/>
      <c r="B7" s="194">
        <v>2025</v>
      </c>
      <c r="C7" s="194">
        <v>2025</v>
      </c>
      <c r="D7" s="194" t="s">
        <v>238</v>
      </c>
      <c r="E7" s="194" t="s">
        <v>239</v>
      </c>
      <c r="F7" s="194" t="s">
        <v>239</v>
      </c>
    </row>
    <row r="8" spans="1:6" ht="9" customHeight="1">
      <c r="A8" s="191"/>
      <c r="B8" s="209"/>
      <c r="C8" s="209"/>
      <c r="D8" s="210"/>
      <c r="E8" s="210"/>
      <c r="F8" s="211"/>
    </row>
    <row r="9" spans="1:6" ht="20.100000000000001" customHeight="1">
      <c r="A9" s="195" t="s">
        <v>260</v>
      </c>
      <c r="B9" s="196">
        <v>234182.37846786488</v>
      </c>
      <c r="C9" s="196">
        <v>471790.39151897153</v>
      </c>
      <c r="D9" s="196">
        <v>98.558283224857007</v>
      </c>
      <c r="E9" s="196">
        <v>116.04713423496464</v>
      </c>
      <c r="F9" s="196">
        <v>114.50550971294413</v>
      </c>
    </row>
    <row r="10" spans="1:6" ht="20.100000000000001" customHeight="1">
      <c r="A10" s="198" t="s">
        <v>249</v>
      </c>
      <c r="B10" s="196"/>
      <c r="C10" s="196"/>
      <c r="D10" s="196"/>
      <c r="E10" s="196"/>
      <c r="F10" s="196"/>
    </row>
    <row r="11" spans="1:6" ht="20.100000000000001" customHeight="1">
      <c r="A11" s="199" t="s">
        <v>250</v>
      </c>
      <c r="B11" s="200">
        <v>230245.7845453278</v>
      </c>
      <c r="C11" s="200">
        <v>463733.20844052883</v>
      </c>
      <c r="D11" s="200">
        <v>98.611642847484504</v>
      </c>
      <c r="E11" s="200">
        <v>116.27308139884316</v>
      </c>
      <c r="F11" s="200">
        <v>114.66929833475812</v>
      </c>
    </row>
    <row r="12" spans="1:6" ht="20.100000000000001" customHeight="1">
      <c r="A12" s="199" t="s">
        <v>251</v>
      </c>
      <c r="B12" s="200">
        <v>3936.5939225370712</v>
      </c>
      <c r="C12" s="200">
        <v>8057.183078442692</v>
      </c>
      <c r="D12" s="200">
        <v>95.534734805947636</v>
      </c>
      <c r="E12" s="200">
        <v>104.20359545249869</v>
      </c>
      <c r="F12" s="200">
        <v>105.80716495761364</v>
      </c>
    </row>
    <row r="13" spans="1:6" ht="20.100000000000001" customHeight="1">
      <c r="A13" s="198" t="s">
        <v>252</v>
      </c>
      <c r="B13" s="196"/>
      <c r="C13" s="196"/>
      <c r="D13" s="196"/>
      <c r="E13" s="196"/>
      <c r="F13" s="196"/>
    </row>
    <row r="14" spans="1:6" ht="20.100000000000001" customHeight="1">
      <c r="A14" s="199" t="s">
        <v>253</v>
      </c>
      <c r="B14" s="200">
        <v>339.5</v>
      </c>
      <c r="C14" s="200">
        <v>710.28</v>
      </c>
      <c r="D14" s="200">
        <v>91.563730514051471</v>
      </c>
      <c r="E14" s="200">
        <v>115.04574720433752</v>
      </c>
      <c r="F14" s="200">
        <v>99.118057493720329</v>
      </c>
    </row>
    <row r="15" spans="1:6" ht="20.100000000000001" customHeight="1">
      <c r="A15" s="199" t="s">
        <v>254</v>
      </c>
      <c r="B15" s="200">
        <v>13627.406983234996</v>
      </c>
      <c r="C15" s="200">
        <v>27230.25</v>
      </c>
      <c r="D15" s="200">
        <v>100.18063469502319</v>
      </c>
      <c r="E15" s="200">
        <v>126.2098361411623</v>
      </c>
      <c r="F15" s="200">
        <v>125.85439363333279</v>
      </c>
    </row>
    <row r="16" spans="1:6" ht="20.100000000000001" customHeight="1">
      <c r="A16" s="199" t="s">
        <v>255</v>
      </c>
      <c r="B16" s="200">
        <v>49060.092153178717</v>
      </c>
      <c r="C16" s="200">
        <v>97464.111223260203</v>
      </c>
      <c r="D16" s="200">
        <v>101.35541034753194</v>
      </c>
      <c r="E16" s="200">
        <v>119.25432540780963</v>
      </c>
      <c r="F16" s="200">
        <v>108.70821771307686</v>
      </c>
    </row>
    <row r="17" spans="1:6" ht="20.100000000000001" customHeight="1">
      <c r="A17" s="199" t="s">
        <v>256</v>
      </c>
      <c r="B17" s="200">
        <v>171119.17706346302</v>
      </c>
      <c r="C17" s="200">
        <v>346311.84480592929</v>
      </c>
      <c r="D17" s="200">
        <v>97.674850933264352</v>
      </c>
      <c r="E17" s="200">
        <v>114.43228435965445</v>
      </c>
      <c r="F17" s="200">
        <v>115.45746318543</v>
      </c>
    </row>
    <row r="18" spans="1:6" ht="20.100000000000001" customHeight="1">
      <c r="A18" s="199" t="s">
        <v>257</v>
      </c>
      <c r="B18" s="200">
        <v>36.202267988160003</v>
      </c>
      <c r="C18" s="200">
        <v>73.912963809160004</v>
      </c>
      <c r="D18" s="200">
        <v>96.000000000000014</v>
      </c>
      <c r="E18" s="200">
        <v>119.49198882205971</v>
      </c>
      <c r="F18" s="200">
        <v>110.15645420840023</v>
      </c>
    </row>
    <row r="19" spans="1:6" ht="20.100000000000001" customHeight="1">
      <c r="A19" s="199"/>
      <c r="B19" s="202"/>
      <c r="C19" s="202"/>
      <c r="D19" s="202"/>
      <c r="E19" s="202"/>
      <c r="F19" s="202"/>
    </row>
    <row r="20" spans="1:6" ht="20.100000000000001" customHeight="1">
      <c r="A20" s="195" t="s">
        <v>261</v>
      </c>
      <c r="B20" s="196">
        <v>48906.315572901527</v>
      </c>
      <c r="C20" s="196">
        <v>98125.973519338862</v>
      </c>
      <c r="D20" s="196">
        <v>99.363379619832386</v>
      </c>
      <c r="E20" s="196">
        <v>119.13211639977537</v>
      </c>
      <c r="F20" s="196">
        <v>111.75808121687388</v>
      </c>
    </row>
    <row r="21" spans="1:6" ht="20.100000000000001" customHeight="1">
      <c r="A21" s="198" t="s">
        <v>249</v>
      </c>
      <c r="B21" s="196"/>
      <c r="C21" s="196"/>
      <c r="D21" s="196"/>
      <c r="E21" s="196"/>
      <c r="F21" s="196"/>
    </row>
    <row r="22" spans="1:6" ht="20.100000000000001" customHeight="1">
      <c r="A22" s="199" t="s">
        <v>250</v>
      </c>
      <c r="B22" s="200">
        <v>30302.186617405645</v>
      </c>
      <c r="C22" s="200">
        <v>59529.791222448694</v>
      </c>
      <c r="D22" s="200">
        <v>103.67659966283101</v>
      </c>
      <c r="E22" s="200">
        <v>121.40932664210466</v>
      </c>
      <c r="F22" s="200">
        <v>108.62397071053127</v>
      </c>
    </row>
    <row r="23" spans="1:6" ht="20.100000000000001" customHeight="1">
      <c r="A23" s="199" t="s">
        <v>251</v>
      </c>
      <c r="B23" s="200">
        <v>18604.128955495882</v>
      </c>
      <c r="C23" s="200">
        <v>38596.182296890169</v>
      </c>
      <c r="D23" s="200">
        <v>93.057619634174088</v>
      </c>
      <c r="E23" s="200">
        <v>115.60048506283289</v>
      </c>
      <c r="F23" s="200">
        <v>116.96316536035208</v>
      </c>
    </row>
    <row r="24" spans="1:6" ht="20.100000000000001" customHeight="1">
      <c r="A24" s="198" t="s">
        <v>252</v>
      </c>
      <c r="B24" s="196"/>
      <c r="C24" s="196"/>
      <c r="D24" s="196"/>
      <c r="E24" s="196"/>
      <c r="F24" s="196"/>
    </row>
    <row r="25" spans="1:6" ht="20.100000000000001" customHeight="1">
      <c r="A25" s="199" t="s">
        <v>253</v>
      </c>
      <c r="B25" s="200">
        <v>262.279</v>
      </c>
      <c r="C25" s="200">
        <v>535.93200000000002</v>
      </c>
      <c r="D25" s="200">
        <v>95.843641399875011</v>
      </c>
      <c r="E25" s="200">
        <v>131.09492772457364</v>
      </c>
      <c r="F25" s="200">
        <v>95.184914828885184</v>
      </c>
    </row>
    <row r="26" spans="1:6" ht="20.100000000000001" customHeight="1">
      <c r="A26" s="199" t="s">
        <v>254</v>
      </c>
      <c r="B26" s="200">
        <v>28292.461311734642</v>
      </c>
      <c r="C26" s="200">
        <v>56512.279573947671</v>
      </c>
      <c r="D26" s="200">
        <v>100.25741855899506</v>
      </c>
      <c r="E26" s="200">
        <v>122.41413564529373</v>
      </c>
      <c r="F26" s="200">
        <v>124.94130717657121</v>
      </c>
    </row>
    <row r="27" spans="1:6" ht="20.100000000000001" customHeight="1">
      <c r="A27" s="199" t="s">
        <v>255</v>
      </c>
      <c r="B27" s="200">
        <v>9184.3066964104237</v>
      </c>
      <c r="C27" s="200">
        <v>18327.471351858301</v>
      </c>
      <c r="D27" s="200">
        <v>100.4499759384518</v>
      </c>
      <c r="E27" s="200">
        <v>118.16366181993025</v>
      </c>
      <c r="F27" s="200">
        <v>92.432956354627166</v>
      </c>
    </row>
    <row r="28" spans="1:6" ht="20.100000000000001" customHeight="1">
      <c r="A28" s="199" t="s">
        <v>256</v>
      </c>
      <c r="B28" s="200">
        <v>10341.140308248854</v>
      </c>
      <c r="C28" s="200">
        <v>21081.174320180784</v>
      </c>
      <c r="D28" s="200">
        <v>96.285917686667347</v>
      </c>
      <c r="E28" s="200">
        <v>113.45485535128579</v>
      </c>
      <c r="F28" s="200">
        <v>102.97617386644964</v>
      </c>
    </row>
    <row r="29" spans="1:6" ht="20.100000000000001" customHeight="1">
      <c r="A29" s="199" t="s">
        <v>257</v>
      </c>
      <c r="B29" s="200">
        <v>826.1282565076101</v>
      </c>
      <c r="C29" s="200">
        <v>1669.1162733521101</v>
      </c>
      <c r="D29" s="200">
        <v>98.000000000000014</v>
      </c>
      <c r="E29" s="200">
        <v>96.881586873973689</v>
      </c>
      <c r="F29" s="200">
        <v>97.70772600787177</v>
      </c>
    </row>
    <row r="30" spans="1:6" ht="20.100000000000001" customHeight="1">
      <c r="A30" s="204"/>
      <c r="B30" s="204"/>
      <c r="C30" s="205"/>
      <c r="D30" s="205"/>
      <c r="E30" s="205"/>
      <c r="F30" s="204"/>
    </row>
    <row r="31" spans="1:6" ht="20.100000000000001" customHeight="1">
      <c r="A31" s="204"/>
      <c r="B31" s="204"/>
      <c r="C31" s="205"/>
      <c r="D31" s="205"/>
      <c r="E31" s="205"/>
      <c r="F31" s="204"/>
    </row>
    <row r="32" spans="1:6" ht="20.100000000000001" customHeight="1">
      <c r="A32" s="204"/>
      <c r="B32" s="204"/>
      <c r="C32" s="205"/>
      <c r="D32" s="205"/>
      <c r="E32" s="205"/>
      <c r="F32" s="204"/>
    </row>
    <row r="33" spans="1:6" ht="20.100000000000001" customHeight="1">
      <c r="A33" s="204"/>
      <c r="B33" s="204"/>
      <c r="C33" s="205"/>
      <c r="D33" s="205"/>
      <c r="E33" s="205"/>
      <c r="F33" s="204"/>
    </row>
    <row r="34" spans="1:6" ht="20.100000000000001" customHeight="1">
      <c r="A34" s="204"/>
      <c r="B34" s="204"/>
      <c r="C34" s="205"/>
      <c r="D34" s="205"/>
      <c r="E34" s="205"/>
      <c r="F34" s="204"/>
    </row>
    <row r="35" spans="1:6" ht="15">
      <c r="A35" s="204"/>
      <c r="B35" s="204"/>
      <c r="C35" s="205"/>
      <c r="D35" s="205"/>
      <c r="E35" s="205"/>
      <c r="F35" s="204"/>
    </row>
    <row r="36" spans="1:6" ht="15">
      <c r="A36" s="204"/>
      <c r="B36" s="204"/>
      <c r="C36" s="205"/>
      <c r="D36" s="205"/>
      <c r="E36" s="205"/>
      <c r="F36" s="204"/>
    </row>
    <row r="37" spans="1:6" ht="15">
      <c r="A37" s="204"/>
      <c r="B37" s="204"/>
      <c r="C37" s="205"/>
      <c r="D37" s="205"/>
      <c r="E37" s="205"/>
      <c r="F37" s="204"/>
    </row>
    <row r="38" spans="1:6" ht="15">
      <c r="A38" s="204"/>
      <c r="B38" s="204"/>
      <c r="C38" s="205"/>
      <c r="D38" s="205"/>
      <c r="E38" s="205"/>
      <c r="F38" s="204"/>
    </row>
    <row r="39" spans="1:6" ht="15">
      <c r="A39" s="204"/>
      <c r="B39" s="204"/>
      <c r="C39" s="205"/>
      <c r="D39" s="205"/>
      <c r="E39" s="205"/>
      <c r="F39" s="204"/>
    </row>
    <row r="40" spans="1:6" ht="15">
      <c r="A40" s="204"/>
      <c r="B40" s="204"/>
      <c r="C40" s="205"/>
      <c r="D40" s="205"/>
      <c r="E40" s="205"/>
      <c r="F40" s="204"/>
    </row>
    <row r="41" spans="1:6" ht="15">
      <c r="A41" s="204"/>
      <c r="B41" s="204"/>
      <c r="C41" s="205"/>
      <c r="D41" s="205"/>
      <c r="E41" s="205"/>
      <c r="F41" s="204"/>
    </row>
    <row r="42" spans="1:6" ht="15">
      <c r="A42" s="204"/>
      <c r="B42" s="204"/>
      <c r="C42" s="205"/>
      <c r="D42" s="205"/>
      <c r="E42" s="205"/>
      <c r="F42" s="204"/>
    </row>
    <row r="43" spans="1:6" ht="15">
      <c r="A43" s="204"/>
      <c r="B43" s="204"/>
      <c r="C43" s="205"/>
      <c r="D43" s="205"/>
      <c r="E43" s="205"/>
      <c r="F43" s="204"/>
    </row>
    <row r="44" spans="1:6" ht="15">
      <c r="A44" s="204"/>
      <c r="B44" s="204"/>
      <c r="C44" s="205"/>
      <c r="D44" s="205"/>
      <c r="E44" s="205"/>
      <c r="F44" s="204"/>
    </row>
    <row r="45" spans="1:6" ht="15">
      <c r="A45" s="204"/>
      <c r="B45" s="204"/>
      <c r="C45" s="205"/>
      <c r="D45" s="205"/>
      <c r="E45" s="205"/>
      <c r="F45" s="204"/>
    </row>
    <row r="46" spans="1:6" ht="15">
      <c r="A46" s="204"/>
      <c r="B46" s="204"/>
      <c r="C46" s="205"/>
      <c r="D46" s="205"/>
      <c r="E46" s="205"/>
      <c r="F46" s="204"/>
    </row>
    <row r="47" spans="1:6" ht="15">
      <c r="A47" s="204"/>
      <c r="B47" s="204"/>
      <c r="C47" s="205"/>
      <c r="D47" s="205"/>
      <c r="E47" s="205"/>
      <c r="F47" s="204"/>
    </row>
    <row r="48" spans="1:6" ht="15">
      <c r="A48" s="204"/>
      <c r="B48" s="204"/>
      <c r="C48" s="205"/>
      <c r="D48" s="205"/>
      <c r="E48" s="205"/>
      <c r="F48" s="204"/>
    </row>
    <row r="49" spans="1:6" ht="15">
      <c r="A49" s="204"/>
      <c r="B49" s="204"/>
      <c r="C49" s="205"/>
      <c r="D49" s="205"/>
      <c r="E49" s="205"/>
      <c r="F49" s="204"/>
    </row>
    <row r="50" spans="1:6" ht="15">
      <c r="A50" s="204"/>
      <c r="B50" s="204"/>
      <c r="C50" s="205"/>
      <c r="D50" s="205"/>
      <c r="E50" s="205"/>
      <c r="F50" s="204"/>
    </row>
    <row r="51" spans="1:6" ht="15">
      <c r="A51" s="204"/>
      <c r="B51" s="204"/>
      <c r="C51" s="205"/>
      <c r="D51" s="205"/>
      <c r="E51" s="205"/>
      <c r="F51" s="204"/>
    </row>
    <row r="52" spans="1:6" ht="15">
      <c r="A52" s="204"/>
      <c r="B52" s="204"/>
      <c r="C52" s="205"/>
      <c r="D52" s="205"/>
      <c r="E52" s="205"/>
      <c r="F52" s="204"/>
    </row>
    <row r="53" spans="1:6" ht="15">
      <c r="A53" s="204"/>
      <c r="B53" s="204"/>
      <c r="C53" s="205"/>
      <c r="D53" s="205"/>
      <c r="E53" s="205"/>
      <c r="F53" s="204"/>
    </row>
    <row r="54" spans="1:6" ht="15">
      <c r="A54" s="204"/>
      <c r="B54" s="204"/>
      <c r="C54" s="205"/>
      <c r="D54" s="205"/>
      <c r="E54" s="205"/>
      <c r="F54" s="204"/>
    </row>
    <row r="55" spans="1:6" ht="15">
      <c r="A55" s="204"/>
      <c r="B55" s="204"/>
      <c r="C55" s="205"/>
      <c r="D55" s="205"/>
      <c r="E55" s="205"/>
      <c r="F55" s="204"/>
    </row>
    <row r="56" spans="1:6" ht="15">
      <c r="A56" s="204"/>
      <c r="B56" s="204"/>
      <c r="C56" s="205"/>
      <c r="D56" s="205"/>
      <c r="E56" s="205"/>
      <c r="F56" s="204"/>
    </row>
    <row r="57" spans="1:6" ht="15">
      <c r="A57" s="204"/>
      <c r="B57" s="204"/>
      <c r="C57" s="205"/>
      <c r="D57" s="205"/>
      <c r="E57" s="205"/>
      <c r="F57" s="204"/>
    </row>
    <row r="58" spans="1:6" ht="15">
      <c r="A58" s="204"/>
      <c r="B58" s="204"/>
      <c r="C58" s="205"/>
      <c r="D58" s="205"/>
      <c r="E58" s="205"/>
      <c r="F58" s="204"/>
    </row>
    <row r="59" spans="1:6" ht="15">
      <c r="A59" s="204"/>
      <c r="B59" s="204"/>
      <c r="C59" s="205"/>
      <c r="D59" s="205"/>
      <c r="E59" s="205"/>
      <c r="F59" s="204"/>
    </row>
    <row r="60" spans="1:6" ht="15">
      <c r="A60" s="204"/>
      <c r="B60" s="204"/>
      <c r="C60" s="205"/>
      <c r="D60" s="205"/>
      <c r="E60" s="205"/>
      <c r="F60" s="204"/>
    </row>
    <row r="61" spans="1:6" ht="15">
      <c r="A61" s="204"/>
      <c r="B61" s="204"/>
      <c r="C61" s="205"/>
      <c r="D61" s="205"/>
      <c r="E61" s="205"/>
      <c r="F61" s="204"/>
    </row>
    <row r="62" spans="1:6" ht="15">
      <c r="A62" s="204"/>
      <c r="B62" s="204"/>
      <c r="C62" s="205"/>
      <c r="D62" s="205"/>
      <c r="E62" s="205"/>
      <c r="F62" s="204"/>
    </row>
    <row r="63" spans="1:6" ht="15">
      <c r="A63" s="204"/>
      <c r="B63" s="204"/>
      <c r="C63" s="205"/>
      <c r="D63" s="205"/>
      <c r="E63" s="205"/>
      <c r="F63" s="204"/>
    </row>
    <row r="64" spans="1:6" ht="15">
      <c r="A64" s="204"/>
      <c r="B64" s="204"/>
      <c r="C64" s="205"/>
      <c r="D64" s="205"/>
      <c r="E64" s="205"/>
      <c r="F64" s="204"/>
    </row>
    <row r="65" spans="1:6" ht="15">
      <c r="A65" s="204"/>
      <c r="B65" s="204"/>
      <c r="C65" s="205"/>
      <c r="D65" s="205"/>
      <c r="E65" s="205"/>
      <c r="F65" s="204"/>
    </row>
    <row r="66" spans="1:6" ht="15">
      <c r="A66" s="204"/>
      <c r="B66" s="204"/>
      <c r="C66" s="205"/>
      <c r="D66" s="205"/>
      <c r="E66" s="205"/>
      <c r="F66" s="204"/>
    </row>
    <row r="67" spans="1:6" ht="15">
      <c r="A67" s="204"/>
      <c r="B67" s="204"/>
      <c r="C67" s="205"/>
      <c r="D67" s="205"/>
      <c r="E67" s="205"/>
      <c r="F67" s="204"/>
    </row>
    <row r="68" spans="1:6" ht="15">
      <c r="A68" s="204"/>
      <c r="B68" s="204"/>
      <c r="C68" s="205"/>
      <c r="D68" s="205"/>
      <c r="E68" s="205"/>
      <c r="F68" s="204"/>
    </row>
    <row r="69" spans="1:6" ht="15">
      <c r="A69" s="204"/>
      <c r="B69" s="204"/>
      <c r="C69" s="205"/>
      <c r="D69" s="205"/>
      <c r="E69" s="205"/>
      <c r="F69" s="204"/>
    </row>
    <row r="70" spans="1:6" ht="15">
      <c r="A70" s="204"/>
      <c r="B70" s="204"/>
      <c r="C70" s="205"/>
      <c r="D70" s="205"/>
      <c r="E70" s="205"/>
      <c r="F70" s="204"/>
    </row>
    <row r="71" spans="1:6" ht="15">
      <c r="A71" s="204"/>
      <c r="B71" s="204"/>
      <c r="C71" s="205"/>
      <c r="D71" s="205"/>
      <c r="E71" s="205"/>
      <c r="F71" s="204"/>
    </row>
    <row r="72" spans="1:6" ht="15">
      <c r="A72" s="204"/>
      <c r="B72" s="204"/>
      <c r="C72" s="205"/>
      <c r="D72" s="205"/>
      <c r="E72" s="205"/>
      <c r="F72" s="204"/>
    </row>
    <row r="73" spans="1:6" ht="15.75">
      <c r="A73" s="182"/>
      <c r="B73" s="182"/>
      <c r="C73" s="182"/>
      <c r="D73" s="182"/>
      <c r="E73" s="182"/>
      <c r="F73" s="182"/>
    </row>
    <row r="74" spans="1:6" ht="15.75">
      <c r="A74" s="182"/>
      <c r="B74" s="182"/>
      <c r="C74" s="182"/>
      <c r="D74" s="182"/>
      <c r="E74" s="182"/>
      <c r="F74" s="182"/>
    </row>
    <row r="75" spans="1:6" ht="15.75">
      <c r="A75" s="182"/>
      <c r="B75" s="182"/>
      <c r="C75" s="182"/>
      <c r="D75" s="182"/>
      <c r="E75" s="182"/>
      <c r="F75" s="182"/>
    </row>
    <row r="76" spans="1:6" ht="15.75">
      <c r="A76" s="182"/>
      <c r="B76" s="182"/>
      <c r="C76" s="182"/>
      <c r="D76" s="182"/>
      <c r="E76" s="182"/>
      <c r="F76" s="182"/>
    </row>
  </sheetData>
  <pageMargins left="0.86614173228346503" right="0.47239999999999999" top="0.748" bottom="0.51180000000000003" header="0.433" footer="0.31490000000000001"/>
  <pageSetup paperSize="9" scale="96" firstPageNumber="2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8"/>
  <sheetViews>
    <sheetView zoomScale="93" zoomScaleNormal="115" workbookViewId="0">
      <selection activeCell="B18" sqref="B18"/>
    </sheetView>
  </sheetViews>
  <sheetFormatPr defaultColWidth="9" defaultRowHeight="14.25"/>
  <cols>
    <col min="1" max="1" width="1.625" style="183" customWidth="1"/>
    <col min="2" max="2" width="35" style="183" customWidth="1"/>
    <col min="3" max="5" width="9.875" style="183" customWidth="1"/>
    <col min="6" max="6" width="13.125" style="183" customWidth="1"/>
    <col min="7" max="7" width="14.375" style="183" customWidth="1"/>
    <col min="8" max="16384" width="9" style="183"/>
  </cols>
  <sheetData>
    <row r="1" spans="1:7" ht="20.25" customHeight="1">
      <c r="A1" s="212" t="s">
        <v>262</v>
      </c>
      <c r="B1" s="213"/>
      <c r="C1" s="213"/>
      <c r="D1" s="213"/>
      <c r="E1" s="213"/>
      <c r="F1" s="213"/>
      <c r="G1" s="213"/>
    </row>
    <row r="2" spans="1:7" ht="15" customHeight="1">
      <c r="A2" s="214"/>
      <c r="B2" s="215"/>
      <c r="C2" s="216"/>
      <c r="D2" s="216"/>
      <c r="E2" s="216"/>
      <c r="F2" s="215"/>
      <c r="G2" s="217" t="s">
        <v>263</v>
      </c>
    </row>
    <row r="3" spans="1:7" ht="14.45" customHeight="1">
      <c r="A3" s="218"/>
      <c r="B3" s="218"/>
      <c r="C3" s="192" t="s">
        <v>17</v>
      </c>
      <c r="D3" s="192" t="s">
        <v>18</v>
      </c>
      <c r="E3" s="192" t="s">
        <v>205</v>
      </c>
      <c r="F3" s="190" t="s">
        <v>246</v>
      </c>
      <c r="G3" s="190" t="s">
        <v>204</v>
      </c>
    </row>
    <row r="4" spans="1:7" ht="14.45" customHeight="1">
      <c r="A4" s="219"/>
      <c r="B4" s="219"/>
      <c r="C4" s="220" t="s">
        <v>72</v>
      </c>
      <c r="D4" s="220" t="s">
        <v>72</v>
      </c>
      <c r="E4" s="220" t="s">
        <v>72</v>
      </c>
      <c r="F4" s="192" t="s">
        <v>206</v>
      </c>
      <c r="G4" s="192" t="s">
        <v>206</v>
      </c>
    </row>
    <row r="5" spans="1:7" ht="14.45" customHeight="1">
      <c r="A5" s="219"/>
      <c r="B5" s="219"/>
      <c r="C5" s="220">
        <v>2025</v>
      </c>
      <c r="D5" s="220">
        <v>2025</v>
      </c>
      <c r="E5" s="220">
        <v>2025</v>
      </c>
      <c r="F5" s="220" t="s">
        <v>247</v>
      </c>
      <c r="G5" s="220" t="s">
        <v>247</v>
      </c>
    </row>
    <row r="6" spans="1:7" ht="14.45" customHeight="1">
      <c r="A6" s="219"/>
      <c r="B6" s="219"/>
      <c r="C6" s="221"/>
      <c r="D6" s="221"/>
      <c r="E6" s="221"/>
      <c r="F6" s="221" t="s">
        <v>239</v>
      </c>
      <c r="G6" s="221" t="s">
        <v>239</v>
      </c>
    </row>
    <row r="7" spans="1:7" ht="3.6" customHeight="1">
      <c r="A7" s="219"/>
      <c r="B7" s="219"/>
      <c r="C7" s="222"/>
      <c r="D7" s="222"/>
      <c r="E7" s="222"/>
      <c r="F7" s="223"/>
      <c r="G7" s="224"/>
    </row>
    <row r="8" spans="1:7" ht="15" customHeight="1">
      <c r="A8" s="225" t="s">
        <v>209</v>
      </c>
      <c r="B8" s="214"/>
      <c r="C8" s="226">
        <v>2070466</v>
      </c>
      <c r="D8" s="227">
        <v>1893932.9</v>
      </c>
      <c r="E8" s="227">
        <v>3964398.9</v>
      </c>
      <c r="F8" s="228">
        <v>123.67241060695005</v>
      </c>
      <c r="G8" s="229">
        <v>130.24830437976635</v>
      </c>
    </row>
    <row r="9" spans="1:7" ht="15" customHeight="1">
      <c r="A9" s="230" t="s">
        <v>264</v>
      </c>
      <c r="B9" s="230"/>
      <c r="C9" s="226"/>
      <c r="D9" s="226"/>
      <c r="E9" s="226"/>
      <c r="F9" s="228"/>
      <c r="G9" s="231"/>
    </row>
    <row r="10" spans="1:7" ht="15" customHeight="1">
      <c r="A10" s="214"/>
      <c r="B10" s="232" t="s">
        <v>265</v>
      </c>
      <c r="C10" s="233">
        <v>1797140</v>
      </c>
      <c r="D10" s="233">
        <v>1600679</v>
      </c>
      <c r="E10" s="233">
        <v>3397819</v>
      </c>
      <c r="F10" s="234">
        <v>125.30953983935869</v>
      </c>
      <c r="G10" s="231">
        <v>132.49920936887162</v>
      </c>
    </row>
    <row r="11" spans="1:7" ht="15" customHeight="1">
      <c r="A11" s="214"/>
      <c r="B11" s="232" t="s">
        <v>254</v>
      </c>
      <c r="C11" s="233">
        <v>44915</v>
      </c>
      <c r="D11" s="233">
        <v>54449</v>
      </c>
      <c r="E11" s="233">
        <v>99364</v>
      </c>
      <c r="F11" s="234">
        <v>128.68453393836262</v>
      </c>
      <c r="G11" s="231">
        <v>109.56686661961892</v>
      </c>
    </row>
    <row r="12" spans="1:7" ht="15" customHeight="1">
      <c r="A12" s="214"/>
      <c r="B12" s="232" t="s">
        <v>256</v>
      </c>
      <c r="C12" s="233">
        <v>228411</v>
      </c>
      <c r="D12" s="233">
        <v>238804.90000000002</v>
      </c>
      <c r="E12" s="233">
        <v>467215.9</v>
      </c>
      <c r="F12" s="234">
        <v>112.79332511489287</v>
      </c>
      <c r="G12" s="231">
        <v>120.22157378888349</v>
      </c>
    </row>
    <row r="13" spans="1:7" ht="15" customHeight="1">
      <c r="A13" s="235" t="s">
        <v>266</v>
      </c>
      <c r="B13" s="235"/>
      <c r="C13" s="236"/>
      <c r="D13" s="236"/>
      <c r="E13" s="236"/>
      <c r="F13" s="234"/>
      <c r="G13" s="231"/>
    </row>
    <row r="14" spans="1:7" ht="15" customHeight="1">
      <c r="A14" s="214"/>
      <c r="B14" s="237" t="s">
        <v>267</v>
      </c>
      <c r="C14" s="227">
        <v>1606888</v>
      </c>
      <c r="D14" s="227">
        <v>1491672.9</v>
      </c>
      <c r="E14" s="227">
        <v>3098560.9</v>
      </c>
      <c r="F14" s="228">
        <v>126.98925207190257</v>
      </c>
      <c r="G14" s="229">
        <v>134.70381610562555</v>
      </c>
    </row>
    <row r="15" spans="1:7" ht="15" customHeight="1">
      <c r="A15" s="214"/>
      <c r="B15" s="238" t="s">
        <v>268</v>
      </c>
      <c r="C15" s="233">
        <v>574950</v>
      </c>
      <c r="D15" s="233">
        <v>380744.7</v>
      </c>
      <c r="E15" s="233">
        <v>955694.7</v>
      </c>
      <c r="F15" s="234">
        <v>128.85633545417625</v>
      </c>
      <c r="G15" s="231">
        <v>177.75042266409503</v>
      </c>
    </row>
    <row r="16" spans="1:7" ht="15" customHeight="1">
      <c r="A16" s="214"/>
      <c r="B16" s="238" t="s">
        <v>269</v>
      </c>
      <c r="C16" s="233">
        <v>417116</v>
      </c>
      <c r="D16" s="239">
        <v>468026</v>
      </c>
      <c r="E16" s="233">
        <v>885142</v>
      </c>
      <c r="F16" s="234">
        <v>109.73491580423254</v>
      </c>
      <c r="G16" s="231">
        <v>104.86445629690007</v>
      </c>
    </row>
    <row r="17" spans="1:7" ht="15" customHeight="1">
      <c r="A17" s="214"/>
      <c r="B17" s="238" t="s">
        <v>270</v>
      </c>
      <c r="C17" s="233">
        <v>72311</v>
      </c>
      <c r="D17" s="239">
        <v>75087</v>
      </c>
      <c r="E17" s="233">
        <v>147398</v>
      </c>
      <c r="F17" s="234">
        <v>160.64139317958151</v>
      </c>
      <c r="G17" s="231">
        <v>137.27787505122379</v>
      </c>
    </row>
    <row r="18" spans="1:7" ht="15" customHeight="1">
      <c r="A18" s="214"/>
      <c r="B18" s="238" t="s">
        <v>271</v>
      </c>
      <c r="C18" s="233">
        <v>91373</v>
      </c>
      <c r="D18" s="239">
        <v>126929</v>
      </c>
      <c r="E18" s="233">
        <v>218302</v>
      </c>
      <c r="F18" s="234">
        <v>111.22902335363449</v>
      </c>
      <c r="G18" s="231">
        <v>110.07119519180348</v>
      </c>
    </row>
    <row r="19" spans="1:7" ht="15" customHeight="1">
      <c r="A19" s="214"/>
      <c r="B19" s="238" t="s">
        <v>272</v>
      </c>
      <c r="C19" s="233">
        <v>42935</v>
      </c>
      <c r="D19" s="239">
        <v>60051</v>
      </c>
      <c r="E19" s="233">
        <v>102986</v>
      </c>
      <c r="F19" s="234">
        <v>139.6080345933882</v>
      </c>
      <c r="G19" s="231">
        <v>112.53086824449836</v>
      </c>
    </row>
    <row r="20" spans="1:7" ht="15" customHeight="1">
      <c r="A20" s="214"/>
      <c r="B20" s="238" t="s">
        <v>273</v>
      </c>
      <c r="C20" s="233">
        <v>40464</v>
      </c>
      <c r="D20" s="239">
        <v>37518</v>
      </c>
      <c r="E20" s="233">
        <v>77982</v>
      </c>
      <c r="F20" s="234">
        <v>107.01999600650369</v>
      </c>
      <c r="G20" s="231">
        <v>103.16171023388718</v>
      </c>
    </row>
    <row r="21" spans="1:7" ht="15" customHeight="1">
      <c r="A21" s="214"/>
      <c r="B21" s="238" t="s">
        <v>274</v>
      </c>
      <c r="C21" s="233">
        <v>25817</v>
      </c>
      <c r="D21" s="239">
        <v>25851</v>
      </c>
      <c r="E21" s="233">
        <v>51668</v>
      </c>
      <c r="F21" s="234">
        <v>118.24627207025891</v>
      </c>
      <c r="G21" s="231">
        <v>91.849323591630679</v>
      </c>
    </row>
    <row r="22" spans="1:7" ht="15" customHeight="1">
      <c r="A22" s="214"/>
      <c r="B22" s="238" t="s">
        <v>275</v>
      </c>
      <c r="C22" s="233">
        <v>100150</v>
      </c>
      <c r="D22" s="239">
        <v>41916.199999999997</v>
      </c>
      <c r="E22" s="233">
        <v>142066.20000000001</v>
      </c>
      <c r="F22" s="234">
        <v>100.20128131573914</v>
      </c>
      <c r="G22" s="231">
        <v>179.57831401448598</v>
      </c>
    </row>
    <row r="23" spans="1:7" ht="15" customHeight="1">
      <c r="A23" s="214"/>
      <c r="B23" s="238" t="s">
        <v>276</v>
      </c>
      <c r="C23" s="233">
        <v>34578</v>
      </c>
      <c r="D23" s="239">
        <v>30003</v>
      </c>
      <c r="E23" s="233">
        <v>64581</v>
      </c>
      <c r="F23" s="234">
        <v>194.21931641636459</v>
      </c>
      <c r="G23" s="231">
        <v>199.78654292343387</v>
      </c>
    </row>
    <row r="24" spans="1:7" ht="15" customHeight="1">
      <c r="A24" s="214"/>
      <c r="B24" s="238" t="s">
        <v>277</v>
      </c>
      <c r="C24" s="233">
        <v>15072</v>
      </c>
      <c r="D24" s="239">
        <v>18511</v>
      </c>
      <c r="E24" s="233">
        <v>33583</v>
      </c>
      <c r="F24" s="234">
        <v>127.24960472949749</v>
      </c>
      <c r="G24" s="231">
        <v>151.91115936128827</v>
      </c>
    </row>
    <row r="25" spans="1:7" ht="15" customHeight="1">
      <c r="A25" s="214"/>
      <c r="B25" s="238" t="s">
        <v>278</v>
      </c>
      <c r="C25" s="233">
        <v>19274</v>
      </c>
      <c r="D25" s="239">
        <v>16676</v>
      </c>
      <c r="E25" s="233">
        <v>35950</v>
      </c>
      <c r="F25" s="234">
        <v>134.29975034227269</v>
      </c>
      <c r="G25" s="231">
        <v>118.49044166117338</v>
      </c>
    </row>
    <row r="26" spans="1:7" ht="15" customHeight="1">
      <c r="A26" s="214"/>
      <c r="B26" s="238" t="s">
        <v>279</v>
      </c>
      <c r="C26" s="240">
        <v>48536</v>
      </c>
      <c r="D26" s="240">
        <v>43678</v>
      </c>
      <c r="E26" s="233">
        <v>92214</v>
      </c>
      <c r="F26" s="234">
        <v>131.73482929183257</v>
      </c>
      <c r="G26" s="231">
        <v>116.29672602532412</v>
      </c>
    </row>
    <row r="27" spans="1:7" ht="15" customHeight="1">
      <c r="A27" s="214"/>
      <c r="B27" s="238" t="s">
        <v>280</v>
      </c>
      <c r="C27" s="233">
        <v>124312</v>
      </c>
      <c r="D27" s="233">
        <v>166682</v>
      </c>
      <c r="E27" s="233">
        <v>290994</v>
      </c>
      <c r="F27" s="234">
        <v>223.82736440666585</v>
      </c>
      <c r="G27" s="231">
        <v>198.9076939902663</v>
      </c>
    </row>
    <row r="28" spans="1:7" ht="15" customHeight="1">
      <c r="A28" s="214"/>
      <c r="B28" s="237" t="s">
        <v>281</v>
      </c>
      <c r="C28" s="241">
        <v>119656</v>
      </c>
      <c r="D28" s="242">
        <v>116971</v>
      </c>
      <c r="E28" s="227">
        <v>236627</v>
      </c>
      <c r="F28" s="228">
        <v>111.64124687422452</v>
      </c>
      <c r="G28" s="229">
        <v>117.15077852315765</v>
      </c>
    </row>
    <row r="29" spans="1:7" ht="15" customHeight="1">
      <c r="A29" s="214"/>
      <c r="B29" s="238" t="s">
        <v>282</v>
      </c>
      <c r="C29" s="233">
        <v>92538</v>
      </c>
      <c r="D29" s="239">
        <v>87676</v>
      </c>
      <c r="E29" s="233">
        <v>180214</v>
      </c>
      <c r="F29" s="234">
        <v>109.41856256785934</v>
      </c>
      <c r="G29" s="231">
        <v>115.68494030042366</v>
      </c>
    </row>
    <row r="30" spans="1:7" ht="15" customHeight="1">
      <c r="A30" s="214"/>
      <c r="B30" s="238" t="s">
        <v>283</v>
      </c>
      <c r="C30" s="233">
        <v>18785</v>
      </c>
      <c r="D30" s="239">
        <v>21950</v>
      </c>
      <c r="E30" s="233">
        <v>40735</v>
      </c>
      <c r="F30" s="234">
        <v>121.0166501268056</v>
      </c>
      <c r="G30" s="231">
        <v>126.13798228773148</v>
      </c>
    </row>
    <row r="31" spans="1:7" ht="15" customHeight="1">
      <c r="A31" s="214"/>
      <c r="B31" s="238" t="s">
        <v>284</v>
      </c>
      <c r="C31" s="233">
        <v>8333</v>
      </c>
      <c r="D31" s="233">
        <v>7345</v>
      </c>
      <c r="E31" s="233">
        <v>15678</v>
      </c>
      <c r="F31" s="234">
        <v>112.87843860457969</v>
      </c>
      <c r="G31" s="231">
        <v>112.7021781324132</v>
      </c>
    </row>
    <row r="32" spans="1:7" ht="15" customHeight="1">
      <c r="A32" s="214"/>
      <c r="B32" s="237" t="s">
        <v>285</v>
      </c>
      <c r="C32" s="241">
        <v>266644</v>
      </c>
      <c r="D32" s="242">
        <v>239702</v>
      </c>
      <c r="E32" s="227">
        <v>506346</v>
      </c>
      <c r="F32" s="228">
        <v>114.20743938289428</v>
      </c>
      <c r="G32" s="229">
        <v>118.64610914544133</v>
      </c>
    </row>
    <row r="33" spans="1:7" ht="15" customHeight="1">
      <c r="A33" s="214"/>
      <c r="B33" s="238" t="s">
        <v>286</v>
      </c>
      <c r="C33" s="233">
        <v>42515</v>
      </c>
      <c r="D33" s="239">
        <v>36500</v>
      </c>
      <c r="E33" s="233">
        <v>79015</v>
      </c>
      <c r="F33" s="234">
        <v>191.56082712291382</v>
      </c>
      <c r="G33" s="231">
        <v>204.34209165201202</v>
      </c>
    </row>
    <row r="34" spans="1:7" ht="15" customHeight="1">
      <c r="A34" s="214"/>
      <c r="B34" s="238" t="s">
        <v>287</v>
      </c>
      <c r="C34" s="233">
        <v>33435</v>
      </c>
      <c r="D34" s="239">
        <v>39148</v>
      </c>
      <c r="E34" s="233">
        <v>72583</v>
      </c>
      <c r="F34" s="234">
        <v>134.40450441171421</v>
      </c>
      <c r="G34" s="231">
        <v>124.07138339515565</v>
      </c>
    </row>
    <row r="35" spans="1:7" ht="15" customHeight="1">
      <c r="A35" s="214"/>
      <c r="B35" s="238" t="s">
        <v>288</v>
      </c>
      <c r="C35" s="233">
        <v>28012</v>
      </c>
      <c r="D35" s="239">
        <v>35034</v>
      </c>
      <c r="E35" s="233">
        <v>63046</v>
      </c>
      <c r="F35" s="234">
        <v>144.2500102935727</v>
      </c>
      <c r="G35" s="231">
        <v>130.23342284651932</v>
      </c>
    </row>
    <row r="36" spans="1:7" ht="15" customHeight="1">
      <c r="A36" s="214"/>
      <c r="B36" s="238" t="s">
        <v>289</v>
      </c>
      <c r="C36" s="233">
        <v>27994</v>
      </c>
      <c r="D36" s="239">
        <v>33331</v>
      </c>
      <c r="E36" s="233">
        <v>61325</v>
      </c>
      <c r="F36" s="234">
        <v>130.02145504193484</v>
      </c>
      <c r="G36" s="231">
        <v>126.67052238035239</v>
      </c>
    </row>
    <row r="37" spans="1:7" ht="15" customHeight="1">
      <c r="A37" s="214"/>
      <c r="B37" s="238" t="s">
        <v>290</v>
      </c>
      <c r="C37" s="233">
        <v>5584</v>
      </c>
      <c r="D37" s="239">
        <v>6052</v>
      </c>
      <c r="E37" s="233">
        <v>11636</v>
      </c>
      <c r="F37" s="234">
        <v>134.54868830591374</v>
      </c>
      <c r="G37" s="231">
        <v>119.87225713402698</v>
      </c>
    </row>
    <row r="38" spans="1:7" ht="15" customHeight="1">
      <c r="A38" s="214"/>
      <c r="B38" s="238" t="s">
        <v>291</v>
      </c>
      <c r="C38" s="233">
        <v>7595</v>
      </c>
      <c r="D38" s="239">
        <v>8525</v>
      </c>
      <c r="E38" s="233">
        <v>16120</v>
      </c>
      <c r="F38" s="234">
        <v>119.78361669242659</v>
      </c>
      <c r="G38" s="231">
        <v>114.05122399886798</v>
      </c>
    </row>
    <row r="39" spans="1:7" ht="15" customHeight="1">
      <c r="A39" s="214"/>
      <c r="B39" s="238" t="s">
        <v>292</v>
      </c>
      <c r="C39" s="233">
        <v>11490</v>
      </c>
      <c r="D39" s="239">
        <v>9699</v>
      </c>
      <c r="E39" s="233">
        <v>21189</v>
      </c>
      <c r="F39" s="234">
        <v>145.17287831163</v>
      </c>
      <c r="G39" s="231">
        <v>131.51883806095213</v>
      </c>
    </row>
    <row r="40" spans="1:7" ht="15" customHeight="1">
      <c r="A40" s="214"/>
      <c r="B40" s="238" t="s">
        <v>293</v>
      </c>
      <c r="C40" s="233">
        <v>6048</v>
      </c>
      <c r="D40" s="239">
        <v>5038</v>
      </c>
      <c r="E40" s="233">
        <v>11086</v>
      </c>
      <c r="F40" s="234">
        <v>111.53420411777728</v>
      </c>
      <c r="G40" s="231">
        <v>121.75727622185613</v>
      </c>
    </row>
    <row r="41" spans="1:7" ht="15" customHeight="1">
      <c r="A41" s="214"/>
      <c r="B41" s="238" t="s">
        <v>294</v>
      </c>
      <c r="C41" s="233">
        <v>4898</v>
      </c>
      <c r="D41" s="239">
        <v>6120</v>
      </c>
      <c r="E41" s="233">
        <v>11018</v>
      </c>
      <c r="F41" s="234">
        <v>123.43686970552643</v>
      </c>
      <c r="G41" s="231">
        <v>120.86441421676173</v>
      </c>
    </row>
    <row r="42" spans="1:7" ht="15" customHeight="1">
      <c r="A42" s="214"/>
      <c r="B42" s="238" t="s">
        <v>295</v>
      </c>
      <c r="C42" s="233">
        <v>3999</v>
      </c>
      <c r="D42" s="239">
        <v>4172</v>
      </c>
      <c r="E42" s="233">
        <v>8171</v>
      </c>
      <c r="F42" s="234">
        <v>119.30225907921074</v>
      </c>
      <c r="G42" s="231">
        <v>114.1998602375961</v>
      </c>
    </row>
    <row r="43" spans="1:7" ht="15" customHeight="1">
      <c r="A43" s="214"/>
      <c r="B43" s="238" t="s">
        <v>296</v>
      </c>
      <c r="C43" s="233">
        <v>2531</v>
      </c>
      <c r="D43" s="239">
        <v>3164</v>
      </c>
      <c r="E43" s="233">
        <v>5695</v>
      </c>
      <c r="F43" s="234">
        <v>132.05342237061771</v>
      </c>
      <c r="G43" s="231">
        <v>116.43835616438356</v>
      </c>
    </row>
    <row r="44" spans="1:7" ht="15" customHeight="1">
      <c r="A44" s="214"/>
      <c r="B44" s="238" t="s">
        <v>297</v>
      </c>
      <c r="C44" s="233">
        <v>3764</v>
      </c>
      <c r="D44" s="239">
        <v>4068</v>
      </c>
      <c r="E44" s="233">
        <v>7832</v>
      </c>
      <c r="F44" s="234">
        <v>110.72400653238977</v>
      </c>
      <c r="G44" s="231">
        <v>121.4451853000465</v>
      </c>
    </row>
    <row r="45" spans="1:7" ht="15" customHeight="1">
      <c r="A45" s="214"/>
      <c r="B45" s="238" t="s">
        <v>298</v>
      </c>
      <c r="C45" s="240">
        <v>8678</v>
      </c>
      <c r="D45" s="239">
        <v>12653</v>
      </c>
      <c r="E45" s="233">
        <v>21331</v>
      </c>
      <c r="F45" s="234">
        <v>177.71067415730337</v>
      </c>
      <c r="G45" s="231">
        <v>154.23716558206797</v>
      </c>
    </row>
    <row r="46" spans="1:7" ht="15" customHeight="1">
      <c r="A46" s="214"/>
      <c r="B46" s="238" t="s">
        <v>299</v>
      </c>
      <c r="C46" s="233">
        <v>80101</v>
      </c>
      <c r="D46" s="233">
        <v>36198</v>
      </c>
      <c r="E46" s="233">
        <v>116299</v>
      </c>
      <c r="F46" s="234">
        <v>53.768456076765389</v>
      </c>
      <c r="G46" s="231">
        <v>81.739527691875182</v>
      </c>
    </row>
    <row r="47" spans="1:7" ht="15" customHeight="1">
      <c r="A47" s="214"/>
      <c r="B47" s="237" t="s">
        <v>300</v>
      </c>
      <c r="C47" s="241">
        <v>72243</v>
      </c>
      <c r="D47" s="242">
        <v>41464</v>
      </c>
      <c r="E47" s="227">
        <v>113707</v>
      </c>
      <c r="F47" s="228">
        <v>108.95522388059702</v>
      </c>
      <c r="G47" s="229">
        <v>107.78834213345215</v>
      </c>
    </row>
    <row r="48" spans="1:7" ht="15" customHeight="1">
      <c r="A48" s="214"/>
      <c r="B48" s="238" t="s">
        <v>301</v>
      </c>
      <c r="C48" s="233">
        <v>66504</v>
      </c>
      <c r="D48" s="239">
        <v>38313</v>
      </c>
      <c r="E48" s="233">
        <v>104817</v>
      </c>
      <c r="F48" s="234">
        <v>108.52003965443988</v>
      </c>
      <c r="G48" s="231">
        <v>107.60946563318106</v>
      </c>
    </row>
    <row r="49" spans="1:7" ht="15" customHeight="1">
      <c r="A49" s="214"/>
      <c r="B49" s="238" t="s">
        <v>302</v>
      </c>
      <c r="C49" s="233">
        <v>5604</v>
      </c>
      <c r="D49" s="239">
        <v>3031</v>
      </c>
      <c r="E49" s="233">
        <v>8635</v>
      </c>
      <c r="F49" s="234">
        <v>113.22375793799029</v>
      </c>
      <c r="G49" s="231">
        <v>109.34532100797772</v>
      </c>
    </row>
    <row r="50" spans="1:7" ht="15" customHeight="1">
      <c r="A50" s="214"/>
      <c r="B50" s="238" t="s">
        <v>303</v>
      </c>
      <c r="C50" s="233">
        <v>135</v>
      </c>
      <c r="D50" s="233">
        <v>120</v>
      </c>
      <c r="E50" s="233">
        <v>255</v>
      </c>
      <c r="F50" s="234">
        <v>162.16216216216216</v>
      </c>
      <c r="G50" s="231">
        <v>134.92063492063494</v>
      </c>
    </row>
    <row r="51" spans="1:7" ht="15" customHeight="1">
      <c r="A51" s="214"/>
      <c r="B51" s="237" t="s">
        <v>304</v>
      </c>
      <c r="C51" s="241">
        <v>5035</v>
      </c>
      <c r="D51" s="242">
        <v>4123</v>
      </c>
      <c r="E51" s="227">
        <v>9158</v>
      </c>
      <c r="F51" s="228">
        <v>101.72711571675302</v>
      </c>
      <c r="G51" s="229">
        <v>99.532659493533316</v>
      </c>
    </row>
    <row r="52" spans="1:7" ht="18" customHeight="1">
      <c r="A52" s="243"/>
      <c r="B52" s="244"/>
      <c r="C52" s="244"/>
      <c r="D52" s="244"/>
      <c r="E52" s="244"/>
      <c r="F52" s="244"/>
      <c r="G52" s="244"/>
    </row>
    <row r="53" spans="1:7" ht="18" customHeight="1">
      <c r="A53" s="243"/>
      <c r="B53" s="243"/>
      <c r="C53" s="245"/>
      <c r="D53" s="245"/>
      <c r="E53" s="245"/>
      <c r="F53" s="243"/>
      <c r="G53" s="243"/>
    </row>
    <row r="54" spans="1:7" ht="18" customHeight="1">
      <c r="A54" s="243"/>
      <c r="B54" s="244"/>
      <c r="C54" s="244"/>
      <c r="D54" s="244"/>
      <c r="E54" s="244"/>
      <c r="F54" s="244"/>
      <c r="G54" s="244"/>
    </row>
    <row r="55" spans="1:7" ht="18" customHeight="1">
      <c r="A55" s="243"/>
      <c r="B55" s="243"/>
      <c r="C55" s="245"/>
      <c r="D55" s="245"/>
      <c r="E55" s="245"/>
      <c r="F55" s="243"/>
      <c r="G55" s="243"/>
    </row>
    <row r="56" spans="1:7" ht="18" customHeight="1">
      <c r="A56" s="243"/>
      <c r="B56" s="243"/>
      <c r="C56" s="243"/>
      <c r="D56" s="243"/>
      <c r="E56" s="243"/>
      <c r="F56" s="243"/>
      <c r="G56" s="243"/>
    </row>
    <row r="57" spans="1:7" ht="18" customHeight="1">
      <c r="A57" s="243"/>
      <c r="B57" s="243"/>
      <c r="C57" s="243"/>
      <c r="D57" s="243"/>
      <c r="E57" s="243"/>
      <c r="F57" s="243"/>
      <c r="G57" s="246"/>
    </row>
    <row r="58" spans="1:7" ht="18" customHeight="1">
      <c r="A58" s="243"/>
      <c r="B58" s="243"/>
      <c r="C58" s="243"/>
      <c r="D58" s="243"/>
      <c r="E58" s="243"/>
      <c r="F58" s="243"/>
      <c r="G58" s="246"/>
    </row>
    <row r="59" spans="1:7" ht="18" customHeight="1">
      <c r="A59" s="243"/>
      <c r="B59" s="243"/>
      <c r="C59" s="243"/>
      <c r="D59" s="243"/>
      <c r="E59" s="243"/>
      <c r="F59" s="243"/>
      <c r="G59" s="246"/>
    </row>
    <row r="60" spans="1:7">
      <c r="A60" s="243"/>
      <c r="B60" s="243"/>
      <c r="C60" s="243"/>
      <c r="D60" s="243"/>
      <c r="E60" s="243"/>
      <c r="F60" s="243"/>
      <c r="G60" s="246"/>
    </row>
    <row r="61" spans="1:7">
      <c r="A61" s="243"/>
      <c r="B61" s="243"/>
      <c r="C61" s="243"/>
      <c r="D61" s="243"/>
      <c r="E61" s="243"/>
      <c r="F61" s="243"/>
      <c r="G61" s="246"/>
    </row>
    <row r="62" spans="1:7">
      <c r="A62" s="243"/>
      <c r="B62" s="243"/>
      <c r="C62" s="243"/>
      <c r="D62" s="243"/>
      <c r="E62" s="243"/>
      <c r="F62" s="243"/>
      <c r="G62" s="246"/>
    </row>
    <row r="63" spans="1:7">
      <c r="A63" s="243"/>
      <c r="B63" s="243"/>
      <c r="C63" s="243"/>
      <c r="D63" s="243"/>
      <c r="E63" s="243"/>
      <c r="F63" s="243"/>
      <c r="G63" s="246"/>
    </row>
    <row r="64" spans="1:7">
      <c r="A64" s="243"/>
      <c r="B64" s="243"/>
      <c r="C64" s="243"/>
      <c r="D64" s="243"/>
      <c r="E64" s="243"/>
      <c r="F64" s="243"/>
      <c r="G64" s="246"/>
    </row>
    <row r="65" spans="1:7">
      <c r="A65" s="243"/>
      <c r="B65" s="243"/>
      <c r="C65" s="243"/>
      <c r="D65" s="243"/>
      <c r="E65" s="243"/>
      <c r="F65" s="243"/>
      <c r="G65" s="246"/>
    </row>
    <row r="66" spans="1:7">
      <c r="A66" s="243"/>
      <c r="B66" s="243"/>
      <c r="C66" s="243"/>
      <c r="D66" s="243"/>
      <c r="E66" s="243"/>
      <c r="F66" s="243"/>
      <c r="G66" s="246"/>
    </row>
    <row r="67" spans="1:7">
      <c r="A67" s="243"/>
      <c r="B67" s="243"/>
      <c r="C67" s="243"/>
      <c r="D67" s="243"/>
      <c r="E67" s="243"/>
      <c r="F67" s="243"/>
      <c r="G67" s="246"/>
    </row>
    <row r="68" spans="1:7">
      <c r="A68" s="243"/>
      <c r="B68" s="243"/>
      <c r="C68" s="243"/>
      <c r="D68" s="243"/>
      <c r="E68" s="243"/>
      <c r="F68" s="243"/>
      <c r="G68" s="243"/>
    </row>
    <row r="69" spans="1:7">
      <c r="A69" s="243"/>
      <c r="B69" s="243"/>
      <c r="C69" s="243"/>
      <c r="D69" s="243"/>
      <c r="E69" s="243"/>
      <c r="F69" s="243"/>
      <c r="G69" s="243"/>
    </row>
    <row r="70" spans="1:7">
      <c r="A70" s="243"/>
      <c r="B70" s="243"/>
      <c r="C70" s="243"/>
      <c r="D70" s="243"/>
      <c r="E70" s="243"/>
      <c r="F70" s="243"/>
      <c r="G70" s="243"/>
    </row>
    <row r="71" spans="1:7">
      <c r="A71" s="243"/>
      <c r="B71" s="243"/>
      <c r="C71" s="243"/>
      <c r="D71" s="243"/>
      <c r="E71" s="243"/>
      <c r="F71" s="243"/>
      <c r="G71" s="243"/>
    </row>
    <row r="72" spans="1:7">
      <c r="A72" s="243"/>
      <c r="B72" s="243"/>
      <c r="C72" s="243"/>
      <c r="D72" s="243"/>
      <c r="E72" s="243"/>
      <c r="F72" s="243"/>
      <c r="G72" s="243"/>
    </row>
    <row r="73" spans="1:7">
      <c r="A73" s="243"/>
      <c r="B73" s="243"/>
      <c r="C73" s="243"/>
      <c r="D73" s="243"/>
      <c r="E73" s="243"/>
      <c r="F73" s="243"/>
      <c r="G73" s="243"/>
    </row>
    <row r="74" spans="1:7">
      <c r="A74" s="243"/>
      <c r="B74" s="243"/>
      <c r="C74" s="243"/>
      <c r="D74" s="243"/>
      <c r="E74" s="243"/>
      <c r="F74" s="243"/>
      <c r="G74" s="243"/>
    </row>
    <row r="75" spans="1:7">
      <c r="A75" s="243"/>
      <c r="B75" s="243"/>
      <c r="C75" s="243"/>
      <c r="D75" s="243"/>
      <c r="E75" s="243"/>
      <c r="F75" s="243"/>
      <c r="G75" s="243"/>
    </row>
    <row r="76" spans="1:7">
      <c r="A76" s="243"/>
      <c r="B76" s="243"/>
      <c r="C76" s="243"/>
      <c r="D76" s="243"/>
      <c r="E76" s="243"/>
      <c r="F76" s="243"/>
      <c r="G76" s="243"/>
    </row>
    <row r="77" spans="1:7">
      <c r="A77" s="243"/>
      <c r="B77" s="243"/>
      <c r="C77" s="243"/>
      <c r="D77" s="243"/>
      <c r="E77" s="243"/>
      <c r="F77" s="243"/>
      <c r="G77" s="243"/>
    </row>
    <row r="78" spans="1:7">
      <c r="A78" s="243"/>
      <c r="B78" s="243"/>
      <c r="C78" s="243"/>
      <c r="D78" s="243"/>
      <c r="E78" s="243"/>
      <c r="F78" s="243"/>
      <c r="G78" s="243"/>
    </row>
    <row r="79" spans="1:7">
      <c r="A79" s="243"/>
      <c r="B79" s="243"/>
      <c r="C79" s="243"/>
      <c r="D79" s="243"/>
      <c r="E79" s="243"/>
      <c r="F79" s="243"/>
      <c r="G79" s="243"/>
    </row>
    <row r="80" spans="1:7">
      <c r="A80" s="243"/>
      <c r="B80" s="243"/>
      <c r="C80" s="243"/>
      <c r="D80" s="243"/>
      <c r="E80" s="243"/>
      <c r="F80" s="243"/>
      <c r="G80" s="243"/>
    </row>
    <row r="81" spans="1:7">
      <c r="A81" s="243"/>
      <c r="B81" s="243"/>
      <c r="C81" s="243"/>
      <c r="D81" s="243"/>
      <c r="E81" s="243"/>
      <c r="F81" s="243"/>
      <c r="G81" s="243"/>
    </row>
    <row r="82" spans="1:7">
      <c r="A82" s="243"/>
      <c r="B82" s="243"/>
      <c r="C82" s="243"/>
      <c r="D82" s="243"/>
      <c r="E82" s="243"/>
      <c r="F82" s="243"/>
      <c r="G82" s="243"/>
    </row>
    <row r="83" spans="1:7">
      <c r="A83" s="243"/>
      <c r="B83" s="243"/>
      <c r="C83" s="243"/>
      <c r="D83" s="243"/>
      <c r="E83" s="243"/>
      <c r="F83" s="243"/>
      <c r="G83" s="243"/>
    </row>
    <row r="84" spans="1:7">
      <c r="A84" s="243"/>
      <c r="B84" s="243"/>
      <c r="C84" s="243"/>
      <c r="D84" s="243"/>
      <c r="E84" s="243"/>
      <c r="F84" s="243"/>
      <c r="G84" s="243"/>
    </row>
    <row r="85" spans="1:7">
      <c r="A85" s="243"/>
      <c r="B85" s="243"/>
      <c r="C85" s="243"/>
      <c r="D85" s="243"/>
      <c r="E85" s="243"/>
      <c r="F85" s="243"/>
      <c r="G85" s="243"/>
    </row>
    <row r="86" spans="1:7">
      <c r="A86" s="243"/>
      <c r="B86" s="243"/>
      <c r="C86" s="243"/>
      <c r="D86" s="243"/>
      <c r="E86" s="243"/>
      <c r="F86" s="243"/>
      <c r="G86" s="243"/>
    </row>
    <row r="87" spans="1:7">
      <c r="A87" s="243"/>
      <c r="B87" s="243"/>
      <c r="C87" s="243"/>
      <c r="D87" s="243"/>
      <c r="E87" s="243"/>
      <c r="F87" s="243"/>
      <c r="G87" s="243"/>
    </row>
    <row r="88" spans="1:7">
      <c r="A88" s="243"/>
      <c r="B88" s="243"/>
      <c r="C88" s="243"/>
      <c r="D88" s="243"/>
      <c r="E88" s="243"/>
      <c r="F88" s="243"/>
      <c r="G88" s="243"/>
    </row>
    <row r="89" spans="1:7">
      <c r="A89" s="243"/>
      <c r="B89" s="243"/>
      <c r="C89" s="243"/>
      <c r="D89" s="243"/>
      <c r="E89" s="243"/>
      <c r="F89" s="243"/>
      <c r="G89" s="243"/>
    </row>
    <row r="90" spans="1:7">
      <c r="A90" s="243"/>
      <c r="B90" s="243"/>
      <c r="C90" s="243"/>
      <c r="D90" s="243"/>
      <c r="E90" s="243"/>
      <c r="F90" s="243"/>
      <c r="G90" s="243"/>
    </row>
    <row r="91" spans="1:7">
      <c r="A91" s="243"/>
      <c r="B91" s="243"/>
      <c r="C91" s="243"/>
      <c r="D91" s="243"/>
      <c r="E91" s="243"/>
      <c r="F91" s="243"/>
      <c r="G91" s="243"/>
    </row>
    <row r="92" spans="1:7">
      <c r="A92" s="243"/>
      <c r="B92" s="243"/>
      <c r="C92" s="243"/>
      <c r="D92" s="243"/>
      <c r="E92" s="243"/>
      <c r="F92" s="243"/>
      <c r="G92" s="243"/>
    </row>
    <row r="93" spans="1:7">
      <c r="A93" s="243"/>
      <c r="B93" s="243"/>
      <c r="C93" s="243"/>
      <c r="D93" s="243"/>
      <c r="E93" s="243"/>
      <c r="F93" s="243"/>
      <c r="G93" s="243"/>
    </row>
    <row r="94" spans="1:7">
      <c r="A94" s="243"/>
      <c r="B94" s="243"/>
      <c r="C94" s="243"/>
      <c r="D94" s="243"/>
      <c r="E94" s="243"/>
      <c r="F94" s="243"/>
      <c r="G94" s="243"/>
    </row>
    <row r="95" spans="1:7">
      <c r="A95" s="243"/>
      <c r="B95" s="243"/>
      <c r="C95" s="243"/>
      <c r="D95" s="243"/>
      <c r="E95" s="243"/>
      <c r="F95" s="243"/>
      <c r="G95" s="243"/>
    </row>
    <row r="96" spans="1:7">
      <c r="A96" s="243"/>
      <c r="B96" s="243"/>
      <c r="C96" s="243"/>
      <c r="D96" s="243"/>
      <c r="E96" s="243"/>
      <c r="F96" s="243"/>
      <c r="G96" s="243"/>
    </row>
    <row r="97" spans="1:7">
      <c r="A97" s="243"/>
      <c r="B97" s="243"/>
      <c r="C97" s="243"/>
      <c r="D97" s="243"/>
      <c r="E97" s="243"/>
      <c r="F97" s="243"/>
      <c r="G97" s="243"/>
    </row>
    <row r="98" spans="1:7">
      <c r="A98" s="243"/>
      <c r="B98" s="243"/>
      <c r="C98" s="243"/>
      <c r="D98" s="243"/>
      <c r="E98" s="243"/>
      <c r="F98" s="243"/>
      <c r="G98" s="243"/>
    </row>
    <row r="99" spans="1:7">
      <c r="A99" s="243"/>
      <c r="B99" s="243"/>
      <c r="C99" s="243"/>
      <c r="D99" s="243"/>
      <c r="E99" s="243"/>
      <c r="F99" s="243"/>
      <c r="G99" s="243"/>
    </row>
    <row r="100" spans="1:7">
      <c r="A100" s="243"/>
      <c r="B100" s="243"/>
      <c r="C100" s="243"/>
      <c r="D100" s="243"/>
      <c r="E100" s="243"/>
      <c r="F100" s="243"/>
      <c r="G100" s="243"/>
    </row>
    <row r="101" spans="1:7">
      <c r="A101" s="243"/>
      <c r="B101" s="243"/>
      <c r="C101" s="243"/>
      <c r="D101" s="243"/>
      <c r="E101" s="243"/>
      <c r="F101" s="243"/>
      <c r="G101" s="243"/>
    </row>
    <row r="102" spans="1:7">
      <c r="A102" s="243"/>
      <c r="B102" s="243"/>
      <c r="C102" s="243"/>
      <c r="D102" s="243"/>
      <c r="E102" s="243"/>
      <c r="F102" s="243"/>
      <c r="G102" s="243"/>
    </row>
    <row r="103" spans="1:7">
      <c r="A103" s="243"/>
      <c r="B103" s="243"/>
      <c r="C103" s="243"/>
      <c r="D103" s="243"/>
      <c r="E103" s="243"/>
      <c r="F103" s="243"/>
      <c r="G103" s="243"/>
    </row>
    <row r="104" spans="1:7">
      <c r="A104" s="243"/>
      <c r="B104" s="243"/>
      <c r="C104" s="243"/>
      <c r="D104" s="243"/>
      <c r="E104" s="243"/>
      <c r="F104" s="243"/>
      <c r="G104" s="243"/>
    </row>
    <row r="105" spans="1:7">
      <c r="A105" s="243"/>
      <c r="B105" s="243"/>
      <c r="C105" s="243"/>
      <c r="D105" s="243"/>
      <c r="E105" s="243"/>
      <c r="F105" s="243"/>
      <c r="G105" s="243"/>
    </row>
    <row r="106" spans="1:7">
      <c r="A106" s="243"/>
      <c r="B106" s="243"/>
      <c r="C106" s="243"/>
      <c r="D106" s="243"/>
      <c r="E106" s="243"/>
      <c r="F106" s="243"/>
      <c r="G106" s="243"/>
    </row>
    <row r="107" spans="1:7">
      <c r="A107" s="243"/>
      <c r="B107" s="243"/>
      <c r="C107" s="243"/>
      <c r="D107" s="243"/>
      <c r="E107" s="243"/>
      <c r="F107" s="243"/>
      <c r="G107" s="243"/>
    </row>
    <row r="108" spans="1:7">
      <c r="A108" s="243"/>
      <c r="B108" s="243"/>
      <c r="C108" s="243"/>
      <c r="D108" s="243"/>
      <c r="E108" s="243"/>
      <c r="F108" s="243"/>
      <c r="G108" s="243"/>
    </row>
    <row r="109" spans="1:7">
      <c r="A109" s="243"/>
      <c r="B109" s="243"/>
      <c r="C109" s="243"/>
      <c r="D109" s="243"/>
      <c r="E109" s="243"/>
      <c r="F109" s="243"/>
      <c r="G109" s="243"/>
    </row>
    <row r="110" spans="1:7">
      <c r="A110" s="243"/>
      <c r="B110" s="243"/>
      <c r="C110" s="243"/>
      <c r="D110" s="243"/>
      <c r="E110" s="243"/>
      <c r="F110" s="243"/>
      <c r="G110" s="243"/>
    </row>
    <row r="111" spans="1:7">
      <c r="A111" s="243"/>
      <c r="B111" s="243"/>
      <c r="C111" s="243"/>
      <c r="D111" s="243"/>
      <c r="E111" s="243"/>
      <c r="F111" s="243"/>
      <c r="G111" s="243"/>
    </row>
    <row r="112" spans="1:7">
      <c r="A112" s="243"/>
      <c r="B112" s="243"/>
      <c r="C112" s="243"/>
      <c r="D112" s="243"/>
      <c r="E112" s="243"/>
      <c r="F112" s="243"/>
      <c r="G112" s="243"/>
    </row>
    <row r="113" spans="1:7">
      <c r="A113" s="243"/>
      <c r="B113" s="243"/>
      <c r="C113" s="243"/>
      <c r="D113" s="243"/>
      <c r="E113" s="243"/>
      <c r="F113" s="243"/>
      <c r="G113" s="243"/>
    </row>
    <row r="114" spans="1:7">
      <c r="A114" s="243"/>
      <c r="B114" s="243"/>
      <c r="C114" s="243"/>
      <c r="D114" s="243"/>
      <c r="E114" s="243"/>
      <c r="F114" s="243"/>
      <c r="G114" s="243"/>
    </row>
    <row r="115" spans="1:7">
      <c r="A115" s="243"/>
      <c r="B115" s="243"/>
      <c r="C115" s="243"/>
      <c r="D115" s="243"/>
      <c r="E115" s="243"/>
      <c r="F115" s="243"/>
      <c r="G115" s="243"/>
    </row>
    <row r="116" spans="1:7">
      <c r="A116" s="243"/>
      <c r="B116" s="243"/>
      <c r="C116" s="243"/>
      <c r="D116" s="243"/>
      <c r="E116" s="243"/>
      <c r="F116" s="243"/>
      <c r="G116" s="243"/>
    </row>
    <row r="117" spans="1:7">
      <c r="A117" s="243"/>
      <c r="B117" s="243"/>
      <c r="C117" s="243"/>
      <c r="D117" s="243"/>
      <c r="E117" s="243"/>
      <c r="F117" s="243"/>
      <c r="G117" s="243"/>
    </row>
    <row r="118" spans="1:7">
      <c r="A118" s="243"/>
      <c r="B118" s="243"/>
      <c r="C118" s="243"/>
      <c r="D118" s="243"/>
      <c r="E118" s="243"/>
      <c r="F118" s="243"/>
      <c r="G118" s="243"/>
    </row>
    <row r="119" spans="1:7">
      <c r="A119" s="243"/>
      <c r="B119" s="243"/>
      <c r="C119" s="243"/>
      <c r="D119" s="243"/>
      <c r="E119" s="243"/>
      <c r="F119" s="243"/>
      <c r="G119" s="243"/>
    </row>
    <row r="120" spans="1:7">
      <c r="A120" s="243"/>
      <c r="B120" s="243"/>
      <c r="C120" s="243"/>
      <c r="D120" s="243"/>
      <c r="E120" s="243"/>
      <c r="F120" s="243"/>
      <c r="G120" s="243"/>
    </row>
    <row r="121" spans="1:7">
      <c r="A121" s="243"/>
      <c r="B121" s="243"/>
      <c r="C121" s="243"/>
      <c r="D121" s="243"/>
      <c r="E121" s="243"/>
      <c r="F121" s="243"/>
      <c r="G121" s="243"/>
    </row>
    <row r="122" spans="1:7">
      <c r="A122" s="243"/>
      <c r="B122" s="243"/>
      <c r="C122" s="243"/>
      <c r="D122" s="243"/>
      <c r="E122" s="243"/>
      <c r="F122" s="243"/>
      <c r="G122" s="243"/>
    </row>
    <row r="123" spans="1:7">
      <c r="A123" s="243"/>
      <c r="B123" s="243"/>
      <c r="C123" s="243"/>
      <c r="D123" s="243"/>
      <c r="E123" s="243"/>
      <c r="F123" s="243"/>
      <c r="G123" s="243"/>
    </row>
    <row r="124" spans="1:7">
      <c r="A124" s="243"/>
      <c r="B124" s="243"/>
      <c r="C124" s="243"/>
      <c r="D124" s="243"/>
      <c r="E124" s="243"/>
      <c r="F124" s="243"/>
      <c r="G124" s="243"/>
    </row>
    <row r="125" spans="1:7">
      <c r="A125" s="243"/>
      <c r="B125" s="243"/>
      <c r="C125" s="243"/>
      <c r="D125" s="243"/>
      <c r="E125" s="243"/>
      <c r="F125" s="243"/>
      <c r="G125" s="243"/>
    </row>
    <row r="126" spans="1:7">
      <c r="A126" s="243"/>
      <c r="B126" s="243"/>
      <c r="C126" s="243"/>
      <c r="D126" s="243"/>
      <c r="E126" s="243"/>
      <c r="F126" s="243"/>
      <c r="G126" s="243"/>
    </row>
    <row r="127" spans="1:7">
      <c r="A127" s="243"/>
      <c r="B127" s="243"/>
      <c r="C127" s="243"/>
      <c r="D127" s="243"/>
      <c r="E127" s="243"/>
      <c r="F127" s="243"/>
      <c r="G127" s="243"/>
    </row>
    <row r="128" spans="1:7">
      <c r="A128" s="243"/>
      <c r="B128" s="243"/>
      <c r="C128" s="243"/>
      <c r="D128" s="243"/>
      <c r="E128" s="243"/>
      <c r="F128" s="243"/>
      <c r="G128" s="243"/>
    </row>
    <row r="129" spans="1:7">
      <c r="A129" s="243"/>
      <c r="B129" s="243"/>
      <c r="C129" s="243"/>
      <c r="D129" s="243"/>
      <c r="E129" s="243"/>
      <c r="F129" s="243"/>
      <c r="G129" s="243"/>
    </row>
    <row r="130" spans="1:7">
      <c r="A130" s="243"/>
      <c r="B130" s="243"/>
      <c r="C130" s="243"/>
      <c r="D130" s="243"/>
      <c r="E130" s="243"/>
      <c r="F130" s="243"/>
      <c r="G130" s="243"/>
    </row>
    <row r="131" spans="1:7">
      <c r="A131" s="243"/>
      <c r="B131" s="243"/>
      <c r="C131" s="243"/>
      <c r="D131" s="243"/>
      <c r="E131" s="243"/>
      <c r="F131" s="243"/>
      <c r="G131" s="243"/>
    </row>
    <row r="132" spans="1:7">
      <c r="A132" s="243"/>
      <c r="B132" s="243"/>
      <c r="C132" s="243"/>
      <c r="D132" s="243"/>
      <c r="E132" s="243"/>
      <c r="F132" s="243"/>
      <c r="G132" s="243"/>
    </row>
    <row r="133" spans="1:7">
      <c r="A133" s="243"/>
      <c r="B133" s="243"/>
      <c r="C133" s="243"/>
      <c r="D133" s="243"/>
      <c r="E133" s="243"/>
      <c r="F133" s="243"/>
      <c r="G133" s="243"/>
    </row>
    <row r="134" spans="1:7">
      <c r="A134" s="243"/>
      <c r="B134" s="243"/>
      <c r="C134" s="243"/>
      <c r="D134" s="243"/>
      <c r="E134" s="243"/>
      <c r="F134" s="243"/>
      <c r="G134" s="243"/>
    </row>
    <row r="135" spans="1:7">
      <c r="A135" s="243"/>
      <c r="B135" s="243"/>
      <c r="C135" s="243"/>
      <c r="D135" s="243"/>
      <c r="E135" s="243"/>
      <c r="F135" s="243"/>
      <c r="G135" s="243"/>
    </row>
    <row r="136" spans="1:7">
      <c r="A136" s="243"/>
      <c r="B136" s="243"/>
      <c r="C136" s="243"/>
      <c r="D136" s="243"/>
      <c r="E136" s="243"/>
      <c r="F136" s="243"/>
      <c r="G136" s="243"/>
    </row>
    <row r="137" spans="1:7">
      <c r="A137" s="243"/>
      <c r="B137" s="243"/>
      <c r="C137" s="243"/>
      <c r="D137" s="243"/>
      <c r="E137" s="243"/>
      <c r="F137" s="243"/>
      <c r="G137" s="243"/>
    </row>
    <row r="138" spans="1:7" ht="15">
      <c r="A138" s="247"/>
      <c r="B138" s="247"/>
      <c r="C138" s="247"/>
      <c r="D138" s="247"/>
      <c r="E138" s="248"/>
      <c r="F138" s="248"/>
      <c r="G138" s="247"/>
    </row>
    <row r="139" spans="1:7" ht="15">
      <c r="A139" s="247"/>
      <c r="B139" s="247"/>
      <c r="C139" s="247"/>
      <c r="D139" s="247"/>
      <c r="E139" s="248"/>
      <c r="F139" s="248"/>
      <c r="G139" s="247"/>
    </row>
    <row r="140" spans="1:7" ht="15">
      <c r="A140" s="247"/>
      <c r="B140" s="247"/>
      <c r="C140" s="247"/>
      <c r="D140" s="247"/>
      <c r="E140" s="248"/>
      <c r="F140" s="248"/>
      <c r="G140" s="247"/>
    </row>
    <row r="141" spans="1:7" ht="15">
      <c r="A141" s="247"/>
      <c r="B141" s="247"/>
      <c r="C141" s="247"/>
      <c r="D141" s="247"/>
      <c r="E141" s="248"/>
      <c r="F141" s="248"/>
      <c r="G141" s="247"/>
    </row>
    <row r="142" spans="1:7" ht="15">
      <c r="A142" s="247"/>
      <c r="B142" s="247"/>
      <c r="C142" s="247"/>
      <c r="D142" s="247"/>
      <c r="E142" s="248"/>
      <c r="F142" s="248"/>
      <c r="G142" s="247"/>
    </row>
    <row r="143" spans="1:7" ht="15">
      <c r="A143" s="247"/>
      <c r="B143" s="247"/>
      <c r="C143" s="247"/>
      <c r="D143" s="247"/>
      <c r="E143" s="248"/>
      <c r="F143" s="248"/>
      <c r="G143" s="247"/>
    </row>
    <row r="144" spans="1:7" ht="15">
      <c r="A144" s="247"/>
      <c r="B144" s="247"/>
      <c r="C144" s="247"/>
      <c r="D144" s="247"/>
      <c r="E144" s="248"/>
      <c r="F144" s="248"/>
      <c r="G144" s="247"/>
    </row>
    <row r="145" spans="1:7" ht="15">
      <c r="A145" s="247"/>
      <c r="B145" s="247"/>
      <c r="C145" s="247"/>
      <c r="D145" s="247"/>
      <c r="E145" s="248"/>
      <c r="F145" s="248"/>
      <c r="G145" s="247"/>
    </row>
    <row r="146" spans="1:7" ht="15">
      <c r="A146" s="247"/>
      <c r="B146" s="247"/>
      <c r="C146" s="247"/>
      <c r="D146" s="247"/>
      <c r="E146" s="248"/>
      <c r="F146" s="248"/>
      <c r="G146" s="247"/>
    </row>
    <row r="147" spans="1:7" ht="15">
      <c r="A147" s="247"/>
      <c r="B147" s="247"/>
      <c r="C147" s="247"/>
      <c r="D147" s="247"/>
      <c r="E147" s="248"/>
      <c r="F147" s="248"/>
      <c r="G147" s="247"/>
    </row>
    <row r="148" spans="1:7" ht="15">
      <c r="A148" s="247"/>
      <c r="B148" s="247"/>
      <c r="C148" s="247"/>
      <c r="D148" s="247"/>
      <c r="E148" s="248"/>
      <c r="F148" s="248"/>
      <c r="G148" s="247"/>
    </row>
    <row r="149" spans="1:7" ht="15">
      <c r="A149" s="247"/>
      <c r="B149" s="247"/>
      <c r="C149" s="247"/>
      <c r="D149" s="247"/>
      <c r="E149" s="248"/>
      <c r="F149" s="248"/>
      <c r="G149" s="247"/>
    </row>
    <row r="150" spans="1:7" ht="18.75">
      <c r="A150" s="247"/>
      <c r="B150" s="247"/>
      <c r="C150" s="247"/>
      <c r="D150" s="247"/>
      <c r="E150" s="248"/>
      <c r="F150" s="248"/>
      <c r="G150" s="206"/>
    </row>
    <row r="151" spans="1:7" ht="18.75">
      <c r="A151" s="206"/>
      <c r="B151" s="206"/>
      <c r="C151" s="206"/>
      <c r="D151" s="206"/>
      <c r="E151" s="249"/>
      <c r="F151" s="249"/>
      <c r="G151" s="206"/>
    </row>
    <row r="152" spans="1:7" ht="18.75">
      <c r="A152" s="206"/>
      <c r="B152" s="206"/>
      <c r="C152" s="206"/>
      <c r="D152" s="206"/>
      <c r="E152" s="249"/>
      <c r="F152" s="249"/>
      <c r="G152" s="206"/>
    </row>
    <row r="153" spans="1:7">
      <c r="E153" s="249"/>
      <c r="F153" s="249"/>
    </row>
    <row r="154" spans="1:7">
      <c r="E154" s="249"/>
      <c r="F154" s="249"/>
    </row>
    <row r="155" spans="1:7">
      <c r="E155" s="249"/>
      <c r="F155" s="249"/>
    </row>
    <row r="156" spans="1:7">
      <c r="E156" s="249"/>
      <c r="F156" s="249"/>
    </row>
    <row r="157" spans="1:7">
      <c r="E157" s="249"/>
      <c r="F157" s="249"/>
    </row>
    <row r="158" spans="1:7">
      <c r="E158" s="249"/>
      <c r="F158" s="249"/>
    </row>
    <row r="159" spans="1:7">
      <c r="E159" s="249"/>
      <c r="F159" s="249"/>
    </row>
    <row r="160" spans="1:7">
      <c r="E160" s="249"/>
      <c r="F160" s="249"/>
    </row>
    <row r="161" spans="5:6">
      <c r="E161" s="249"/>
      <c r="F161" s="249"/>
    </row>
    <row r="162" spans="5:6">
      <c r="E162" s="249"/>
      <c r="F162" s="249"/>
    </row>
    <row r="163" spans="5:6">
      <c r="E163" s="249"/>
      <c r="F163" s="249"/>
    </row>
    <row r="164" spans="5:6">
      <c r="E164" s="249"/>
      <c r="F164" s="249"/>
    </row>
    <row r="165" spans="5:6">
      <c r="E165" s="249"/>
      <c r="F165" s="249"/>
    </row>
    <row r="166" spans="5:6">
      <c r="E166" s="249"/>
      <c r="F166" s="249"/>
    </row>
    <row r="167" spans="5:6">
      <c r="E167" s="249"/>
      <c r="F167" s="249"/>
    </row>
    <row r="168" spans="5:6">
      <c r="E168" s="249"/>
      <c r="F168" s="249"/>
    </row>
    <row r="169" spans="5:6">
      <c r="E169" s="249"/>
      <c r="F169" s="249"/>
    </row>
    <row r="170" spans="5:6">
      <c r="E170" s="249"/>
      <c r="F170" s="249"/>
    </row>
    <row r="171" spans="5:6">
      <c r="E171" s="249"/>
      <c r="F171" s="249"/>
    </row>
    <row r="172" spans="5:6">
      <c r="E172" s="249"/>
      <c r="F172" s="249"/>
    </row>
    <row r="173" spans="5:6">
      <c r="E173" s="249"/>
      <c r="F173" s="249"/>
    </row>
    <row r="174" spans="5:6">
      <c r="E174" s="249"/>
      <c r="F174" s="249"/>
    </row>
    <row r="175" spans="5:6">
      <c r="E175" s="249"/>
      <c r="F175" s="249"/>
    </row>
    <row r="176" spans="5:6">
      <c r="E176" s="249"/>
      <c r="F176" s="249"/>
    </row>
    <row r="177" spans="5:6">
      <c r="E177" s="249"/>
      <c r="F177" s="249"/>
    </row>
    <row r="178" spans="5:6">
      <c r="E178" s="249"/>
      <c r="F178" s="249"/>
    </row>
    <row r="179" spans="5:6">
      <c r="E179" s="249"/>
      <c r="F179" s="249"/>
    </row>
    <row r="180" spans="5:6">
      <c r="E180" s="249"/>
      <c r="F180" s="249"/>
    </row>
    <row r="181" spans="5:6">
      <c r="E181" s="249"/>
      <c r="F181" s="249"/>
    </row>
    <row r="182" spans="5:6">
      <c r="E182" s="249"/>
      <c r="F182" s="249"/>
    </row>
    <row r="183" spans="5:6">
      <c r="E183" s="249"/>
      <c r="F183" s="249"/>
    </row>
    <row r="184" spans="5:6">
      <c r="E184" s="249"/>
      <c r="F184" s="249"/>
    </row>
    <row r="185" spans="5:6">
      <c r="E185" s="249"/>
      <c r="F185" s="249"/>
    </row>
    <row r="186" spans="5:6">
      <c r="E186" s="249"/>
      <c r="F186" s="249"/>
    </row>
    <row r="187" spans="5:6">
      <c r="E187" s="249"/>
      <c r="F187" s="249"/>
    </row>
    <row r="188" spans="5:6">
      <c r="E188" s="249"/>
      <c r="F188" s="249"/>
    </row>
    <row r="189" spans="5:6">
      <c r="E189" s="249"/>
      <c r="F189" s="249"/>
    </row>
    <row r="190" spans="5:6">
      <c r="E190" s="249"/>
      <c r="F190" s="249"/>
    </row>
    <row r="191" spans="5:6">
      <c r="E191" s="249"/>
      <c r="F191" s="249"/>
    </row>
    <row r="192" spans="5:6">
      <c r="E192" s="249"/>
      <c r="F192" s="249"/>
    </row>
    <row r="193" spans="5:6">
      <c r="E193" s="249"/>
      <c r="F193" s="249"/>
    </row>
    <row r="194" spans="5:6">
      <c r="E194" s="249"/>
      <c r="F194" s="249"/>
    </row>
    <row r="195" spans="5:6">
      <c r="E195" s="249"/>
      <c r="F195" s="249"/>
    </row>
    <row r="196" spans="5:6">
      <c r="E196" s="249"/>
      <c r="F196" s="249"/>
    </row>
    <row r="197" spans="5:6">
      <c r="E197" s="249"/>
      <c r="F197" s="249"/>
    </row>
    <row r="198" spans="5:6">
      <c r="E198" s="249"/>
      <c r="F198" s="249"/>
    </row>
  </sheetData>
  <pageMargins left="0.86614173228346503" right="0.47239999999999999" top="0.748" bottom="0.51180000000000003" header="0.433" footer="0.31490000000000001"/>
  <pageSetup paperSize="9" scale="87" firstPageNumber="2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45"/>
  <sheetViews>
    <sheetView topLeftCell="A16" workbookViewId="0">
      <selection activeCell="G34" sqref="G34"/>
    </sheetView>
  </sheetViews>
  <sheetFormatPr defaultColWidth="14.375" defaultRowHeight="16.5" customHeight="1"/>
  <cols>
    <col min="1" max="1" width="45.375" style="16" customWidth="1"/>
    <col min="2" max="2" width="9.375" style="16" customWidth="1"/>
    <col min="3" max="5" width="10.375" style="16" customWidth="1"/>
    <col min="6" max="16384" width="14.375" style="16"/>
  </cols>
  <sheetData>
    <row r="1" spans="1:108" ht="20.100000000000001" customHeight="1">
      <c r="A1" s="14" t="s">
        <v>15</v>
      </c>
      <c r="B1" s="15"/>
      <c r="C1" s="15"/>
      <c r="D1" s="15"/>
      <c r="E1" s="15"/>
    </row>
    <row r="2" spans="1:108" ht="16.350000000000001" customHeight="1">
      <c r="A2" s="17"/>
      <c r="B2" s="18"/>
      <c r="C2" s="19"/>
      <c r="D2" s="20"/>
      <c r="E2" s="21" t="s">
        <v>16</v>
      </c>
    </row>
    <row r="3" spans="1:108" ht="16.5" customHeight="1">
      <c r="A3" s="22"/>
      <c r="B3" s="23" t="s">
        <v>17</v>
      </c>
      <c r="C3" s="23" t="s">
        <v>18</v>
      </c>
      <c r="D3" s="23" t="s">
        <v>18</v>
      </c>
      <c r="E3" s="23" t="s">
        <v>19</v>
      </c>
    </row>
    <row r="4" spans="1:108" ht="16.5" customHeight="1">
      <c r="A4" s="24"/>
      <c r="B4" s="25" t="s">
        <v>20</v>
      </c>
      <c r="C4" s="25" t="s">
        <v>20</v>
      </c>
      <c r="D4" s="25" t="s">
        <v>20</v>
      </c>
      <c r="E4" s="25" t="s">
        <v>20</v>
      </c>
    </row>
    <row r="5" spans="1:108" ht="16.5" customHeight="1">
      <c r="A5" s="24"/>
      <c r="B5" s="25" t="s">
        <v>21</v>
      </c>
      <c r="C5" s="25" t="s">
        <v>21</v>
      </c>
      <c r="D5" s="25" t="s">
        <v>21</v>
      </c>
      <c r="E5" s="25" t="s">
        <v>21</v>
      </c>
    </row>
    <row r="6" spans="1:108" ht="16.5" customHeight="1">
      <c r="A6" s="24"/>
      <c r="B6" s="25" t="s">
        <v>22</v>
      </c>
      <c r="C6" s="25" t="s">
        <v>23</v>
      </c>
      <c r="D6" s="25" t="s">
        <v>22</v>
      </c>
      <c r="E6" s="25" t="s">
        <v>24</v>
      </c>
    </row>
    <row r="7" spans="1:108" ht="16.5" customHeight="1">
      <c r="A7" s="24"/>
      <c r="B7" s="26" t="s">
        <v>25</v>
      </c>
      <c r="C7" s="26" t="s">
        <v>26</v>
      </c>
      <c r="D7" s="26" t="s">
        <v>25</v>
      </c>
      <c r="E7" s="26" t="s">
        <v>25</v>
      </c>
    </row>
    <row r="8" spans="1:108" ht="12" customHeight="1">
      <c r="A8" s="24"/>
      <c r="B8" s="27"/>
      <c r="C8" s="27"/>
      <c r="D8" s="27"/>
      <c r="E8" s="27"/>
    </row>
    <row r="9" spans="1:108" s="25" customFormat="1" ht="15.6" customHeight="1">
      <c r="A9" s="28" t="s">
        <v>27</v>
      </c>
      <c r="B9" s="29">
        <v>99.04</v>
      </c>
      <c r="C9" s="29">
        <v>97.77</v>
      </c>
      <c r="D9" s="29">
        <v>117.17</v>
      </c>
      <c r="E9" s="29">
        <v>107.24</v>
      </c>
      <c r="F9" s="30"/>
      <c r="G9" s="30"/>
    </row>
    <row r="10" spans="1:108" s="33" customFormat="1" ht="15" customHeight="1">
      <c r="A10" s="31" t="s">
        <v>28</v>
      </c>
      <c r="B10" s="29">
        <v>87.71</v>
      </c>
      <c r="C10" s="29">
        <v>98.55</v>
      </c>
      <c r="D10" s="29">
        <v>100.43</v>
      </c>
      <c r="E10" s="29">
        <v>93.59</v>
      </c>
      <c r="F10" s="30"/>
      <c r="G10" s="30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</row>
    <row r="11" spans="1:108" ht="15" customHeight="1">
      <c r="A11" s="34" t="s">
        <v>29</v>
      </c>
      <c r="B11" s="35">
        <v>85.21</v>
      </c>
      <c r="C11" s="35">
        <v>109.65</v>
      </c>
      <c r="D11" s="35">
        <v>124.26</v>
      </c>
      <c r="E11" s="35">
        <v>101.97</v>
      </c>
      <c r="F11" s="30"/>
      <c r="G11" s="30"/>
    </row>
    <row r="12" spans="1:108" ht="15" customHeight="1">
      <c r="A12" s="34" t="s">
        <v>30</v>
      </c>
      <c r="B12" s="35">
        <v>87.45</v>
      </c>
      <c r="C12" s="35">
        <v>94.45</v>
      </c>
      <c r="D12" s="35">
        <v>88.64</v>
      </c>
      <c r="E12" s="35">
        <v>88.03</v>
      </c>
      <c r="F12" s="30"/>
      <c r="G12" s="30"/>
    </row>
    <row r="13" spans="1:108" ht="15" customHeight="1">
      <c r="A13" s="34" t="s">
        <v>31</v>
      </c>
      <c r="B13" s="35">
        <v>93.63</v>
      </c>
      <c r="C13" s="35">
        <v>97.16</v>
      </c>
      <c r="D13" s="35">
        <v>102.14</v>
      </c>
      <c r="E13" s="35">
        <v>97.64</v>
      </c>
      <c r="F13" s="30"/>
      <c r="G13" s="30"/>
    </row>
    <row r="14" spans="1:108" s="36" customFormat="1" ht="15" customHeight="1">
      <c r="A14" s="34" t="s">
        <v>32</v>
      </c>
      <c r="B14" s="35">
        <v>90.82</v>
      </c>
      <c r="C14" s="35">
        <v>94.76</v>
      </c>
      <c r="D14" s="35">
        <v>118.8</v>
      </c>
      <c r="E14" s="35">
        <v>102.58</v>
      </c>
      <c r="F14" s="30"/>
      <c r="G14" s="30"/>
    </row>
    <row r="15" spans="1:108" s="36" customFormat="1" ht="15" customHeight="1">
      <c r="A15" s="34" t="s">
        <v>33</v>
      </c>
      <c r="B15" s="35">
        <v>93.24</v>
      </c>
      <c r="C15" s="35">
        <v>96.13</v>
      </c>
      <c r="D15" s="35">
        <v>95.27</v>
      </c>
      <c r="E15" s="35">
        <v>94.22</v>
      </c>
      <c r="F15" s="30"/>
      <c r="G15" s="30"/>
    </row>
    <row r="16" spans="1:108" ht="15" customHeight="1">
      <c r="A16" s="37" t="s">
        <v>34</v>
      </c>
      <c r="B16" s="29">
        <v>100.47</v>
      </c>
      <c r="C16" s="29">
        <v>97.75</v>
      </c>
      <c r="D16" s="29">
        <v>119.97</v>
      </c>
      <c r="E16" s="29">
        <v>109.25</v>
      </c>
      <c r="F16" s="30"/>
      <c r="G16" s="30"/>
    </row>
    <row r="17" spans="1:108" ht="15" customHeight="1">
      <c r="A17" s="34" t="s">
        <v>35</v>
      </c>
      <c r="B17" s="35">
        <v>99.07</v>
      </c>
      <c r="C17" s="35">
        <v>100.31</v>
      </c>
      <c r="D17" s="35">
        <v>117.15</v>
      </c>
      <c r="E17" s="35">
        <v>107.37</v>
      </c>
      <c r="F17" s="30"/>
      <c r="G17" s="30"/>
    </row>
    <row r="18" spans="1:108" ht="15" customHeight="1">
      <c r="A18" s="34" t="s">
        <v>36</v>
      </c>
      <c r="B18" s="35">
        <v>91.62</v>
      </c>
      <c r="C18" s="35">
        <v>90.5</v>
      </c>
      <c r="D18" s="35">
        <v>109.24</v>
      </c>
      <c r="E18" s="35">
        <v>99.22</v>
      </c>
      <c r="F18" s="30"/>
      <c r="G18" s="30"/>
    </row>
    <row r="19" spans="1:108" ht="15" customHeight="1">
      <c r="A19" s="34" t="s">
        <v>37</v>
      </c>
      <c r="B19" s="35">
        <v>85.86</v>
      </c>
      <c r="C19" s="35">
        <v>101.2</v>
      </c>
      <c r="D19" s="35">
        <v>111.75</v>
      </c>
      <c r="E19" s="35">
        <v>97.18</v>
      </c>
      <c r="F19" s="30"/>
      <c r="G19" s="30"/>
    </row>
    <row r="20" spans="1:108" ht="15" customHeight="1">
      <c r="A20" s="34" t="s">
        <v>38</v>
      </c>
      <c r="B20" s="35">
        <v>97.64</v>
      </c>
      <c r="C20" s="35">
        <v>104.87</v>
      </c>
      <c r="D20" s="35">
        <v>130.78</v>
      </c>
      <c r="E20" s="35">
        <v>112.19</v>
      </c>
      <c r="F20" s="30"/>
      <c r="G20" s="30"/>
    </row>
    <row r="21" spans="1:108" ht="15" customHeight="1">
      <c r="A21" s="34" t="s">
        <v>39</v>
      </c>
      <c r="B21" s="35">
        <v>104.09</v>
      </c>
      <c r="C21" s="35">
        <v>97.76</v>
      </c>
      <c r="D21" s="35">
        <v>129.55000000000001</v>
      </c>
      <c r="E21" s="35">
        <v>115.29</v>
      </c>
      <c r="F21" s="30"/>
      <c r="G21" s="30"/>
    </row>
    <row r="22" spans="1:108" ht="15" customHeight="1">
      <c r="A22" s="34" t="s">
        <v>40</v>
      </c>
      <c r="B22" s="35">
        <v>107.53</v>
      </c>
      <c r="C22" s="35">
        <v>99.8</v>
      </c>
      <c r="D22" s="35">
        <v>142.4</v>
      </c>
      <c r="E22" s="35">
        <v>122.51</v>
      </c>
      <c r="F22" s="30"/>
      <c r="G22" s="30"/>
    </row>
    <row r="23" spans="1:108" ht="42" customHeight="1">
      <c r="A23" s="34" t="s">
        <v>41</v>
      </c>
      <c r="B23" s="35">
        <v>96.98</v>
      </c>
      <c r="C23" s="35">
        <v>89.57</v>
      </c>
      <c r="D23" s="35">
        <v>136.94999999999999</v>
      </c>
      <c r="E23" s="35">
        <v>112.49</v>
      </c>
      <c r="F23" s="30"/>
      <c r="G23" s="30"/>
    </row>
    <row r="24" spans="1:108" ht="15" customHeight="1">
      <c r="A24" s="34" t="s">
        <v>42</v>
      </c>
      <c r="B24" s="35">
        <v>90.68</v>
      </c>
      <c r="C24" s="35">
        <v>103.8</v>
      </c>
      <c r="D24" s="35">
        <v>126.03</v>
      </c>
      <c r="E24" s="35">
        <v>105.79</v>
      </c>
      <c r="F24" s="30"/>
      <c r="G24" s="30"/>
    </row>
    <row r="25" spans="1:108" ht="15" customHeight="1">
      <c r="A25" s="34" t="s">
        <v>43</v>
      </c>
      <c r="B25" s="35">
        <v>90.4</v>
      </c>
      <c r="C25" s="35">
        <v>100.55</v>
      </c>
      <c r="D25" s="35">
        <v>119.73</v>
      </c>
      <c r="E25" s="35">
        <v>103.06</v>
      </c>
      <c r="F25" s="30"/>
      <c r="G25" s="30"/>
    </row>
    <row r="26" spans="1:108" ht="15" customHeight="1">
      <c r="A26" s="34" t="s">
        <v>44</v>
      </c>
      <c r="B26" s="35">
        <v>96.01</v>
      </c>
      <c r="C26" s="35">
        <v>98.92</v>
      </c>
      <c r="D26" s="35">
        <v>96.72</v>
      </c>
      <c r="E26" s="35">
        <v>96.36</v>
      </c>
      <c r="F26" s="30"/>
      <c r="G26" s="30"/>
    </row>
    <row r="27" spans="1:108" ht="15" customHeight="1">
      <c r="A27" s="34" t="s">
        <v>45</v>
      </c>
      <c r="B27" s="35">
        <v>90.93</v>
      </c>
      <c r="C27" s="35">
        <v>104.14</v>
      </c>
      <c r="D27" s="35">
        <v>116.22</v>
      </c>
      <c r="E27" s="35">
        <v>102.29</v>
      </c>
      <c r="F27" s="30"/>
      <c r="G27" s="30"/>
    </row>
    <row r="28" spans="1:108" ht="15" customHeight="1">
      <c r="A28" s="34" t="s">
        <v>46</v>
      </c>
      <c r="B28" s="35">
        <v>71.349999999999994</v>
      </c>
      <c r="C28" s="35">
        <v>106.13</v>
      </c>
      <c r="D28" s="35">
        <v>118.12</v>
      </c>
      <c r="E28" s="35">
        <v>89.62</v>
      </c>
      <c r="F28" s="30"/>
      <c r="G28" s="30"/>
    </row>
    <row r="29" spans="1:108" s="38" customFormat="1" ht="15" customHeight="1">
      <c r="A29" s="34" t="s">
        <v>47</v>
      </c>
      <c r="B29" s="35">
        <v>96.16</v>
      </c>
      <c r="C29" s="35">
        <v>98.34</v>
      </c>
      <c r="D29" s="35">
        <v>132.43</v>
      </c>
      <c r="E29" s="35">
        <v>111.27</v>
      </c>
      <c r="F29" s="30"/>
      <c r="G29" s="3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</row>
    <row r="30" spans="1:108" ht="15" customHeight="1">
      <c r="A30" s="34" t="s">
        <v>48</v>
      </c>
      <c r="B30" s="35">
        <v>98.21</v>
      </c>
      <c r="C30" s="35">
        <v>94.6</v>
      </c>
      <c r="D30" s="35">
        <v>119.33</v>
      </c>
      <c r="E30" s="35">
        <v>107.45</v>
      </c>
      <c r="F30" s="30"/>
      <c r="G30" s="30"/>
    </row>
    <row r="31" spans="1:108" ht="15" customHeight="1">
      <c r="A31" s="34" t="s">
        <v>49</v>
      </c>
      <c r="B31" s="35">
        <v>97.14</v>
      </c>
      <c r="C31" s="35">
        <v>98.19</v>
      </c>
      <c r="D31" s="35">
        <v>102.73</v>
      </c>
      <c r="E31" s="35">
        <v>99.83</v>
      </c>
      <c r="F31" s="30"/>
      <c r="G31" s="30"/>
    </row>
    <row r="32" spans="1:108" ht="27" customHeight="1">
      <c r="A32" s="34" t="s">
        <v>50</v>
      </c>
      <c r="B32" s="35">
        <v>102.44</v>
      </c>
      <c r="C32" s="35">
        <v>97.11</v>
      </c>
      <c r="D32" s="35">
        <v>115.85</v>
      </c>
      <c r="E32" s="35">
        <v>108.64</v>
      </c>
      <c r="F32" s="30"/>
      <c r="G32" s="30"/>
    </row>
    <row r="33" spans="1:7" ht="27" customHeight="1">
      <c r="A33" s="34" t="s">
        <v>51</v>
      </c>
      <c r="B33" s="35">
        <v>104.28</v>
      </c>
      <c r="C33" s="35">
        <v>94.96</v>
      </c>
      <c r="D33" s="35">
        <v>115.61</v>
      </c>
      <c r="E33" s="35">
        <v>109.5</v>
      </c>
      <c r="F33" s="30"/>
      <c r="G33" s="30"/>
    </row>
    <row r="34" spans="1:7" ht="15" customHeight="1">
      <c r="A34" s="34" t="s">
        <v>52</v>
      </c>
      <c r="B34" s="35">
        <v>89.21</v>
      </c>
      <c r="C34" s="35">
        <v>98.1</v>
      </c>
      <c r="D34" s="35">
        <v>109.64</v>
      </c>
      <c r="E34" s="35">
        <v>98.28</v>
      </c>
      <c r="F34" s="30"/>
      <c r="G34" s="30"/>
    </row>
    <row r="35" spans="1:7" ht="15" customHeight="1">
      <c r="A35" s="34" t="s">
        <v>53</v>
      </c>
      <c r="B35" s="35">
        <v>91.21</v>
      </c>
      <c r="C35" s="35">
        <v>94.74</v>
      </c>
      <c r="D35" s="35">
        <v>124.51</v>
      </c>
      <c r="E35" s="35">
        <v>104.85</v>
      </c>
      <c r="F35" s="30"/>
      <c r="G35" s="30"/>
    </row>
    <row r="36" spans="1:7" ht="15" customHeight="1">
      <c r="A36" s="34" t="s">
        <v>54</v>
      </c>
      <c r="B36" s="35">
        <v>136.93</v>
      </c>
      <c r="C36" s="35">
        <v>94.62</v>
      </c>
      <c r="D36" s="35">
        <v>176.07</v>
      </c>
      <c r="E36" s="35">
        <v>153.52000000000001</v>
      </c>
      <c r="F36" s="30"/>
      <c r="G36" s="30"/>
    </row>
    <row r="37" spans="1:7" ht="15" customHeight="1">
      <c r="A37" s="34" t="s">
        <v>55</v>
      </c>
      <c r="B37" s="35">
        <v>95.83</v>
      </c>
      <c r="C37" s="35">
        <v>106.87</v>
      </c>
      <c r="D37" s="35">
        <v>133.28</v>
      </c>
      <c r="E37" s="35">
        <v>112.1</v>
      </c>
      <c r="F37" s="30"/>
      <c r="G37" s="30"/>
    </row>
    <row r="38" spans="1:7" ht="15" customHeight="1">
      <c r="A38" s="34" t="s">
        <v>56</v>
      </c>
      <c r="B38" s="35">
        <v>105.91</v>
      </c>
      <c r="C38" s="35">
        <v>90.31</v>
      </c>
      <c r="D38" s="35">
        <v>140.19</v>
      </c>
      <c r="E38" s="35">
        <v>119.81</v>
      </c>
      <c r="F38" s="30"/>
      <c r="G38" s="30"/>
    </row>
    <row r="39" spans="1:7" ht="15" customHeight="1">
      <c r="A39" s="34" t="s">
        <v>57</v>
      </c>
      <c r="B39" s="35">
        <v>93.32</v>
      </c>
      <c r="C39" s="35">
        <v>100.39</v>
      </c>
      <c r="D39" s="35">
        <v>121.45</v>
      </c>
      <c r="E39" s="35">
        <v>105.57</v>
      </c>
      <c r="F39" s="30"/>
      <c r="G39" s="30"/>
    </row>
    <row r="40" spans="1:7" ht="15" customHeight="1">
      <c r="A40" s="34" t="s">
        <v>58</v>
      </c>
      <c r="B40" s="39">
        <v>96.7</v>
      </c>
      <c r="C40" s="39">
        <v>98.52</v>
      </c>
      <c r="D40" s="39">
        <v>133.34</v>
      </c>
      <c r="E40" s="39">
        <v>111.97</v>
      </c>
      <c r="F40" s="30"/>
      <c r="G40" s="30"/>
    </row>
    <row r="41" spans="1:7" s="36" customFormat="1" ht="15" customHeight="1">
      <c r="A41" s="40" t="s">
        <v>59</v>
      </c>
      <c r="B41" s="41">
        <v>95.97</v>
      </c>
      <c r="C41" s="41">
        <v>96.46</v>
      </c>
      <c r="D41" s="41">
        <v>109.88</v>
      </c>
      <c r="E41" s="41">
        <v>102.33</v>
      </c>
      <c r="F41" s="30"/>
      <c r="G41" s="30"/>
    </row>
    <row r="42" spans="1:7" s="36" customFormat="1" ht="27" customHeight="1">
      <c r="A42" s="40" t="s">
        <v>60</v>
      </c>
      <c r="B42" s="448">
        <v>102.37</v>
      </c>
      <c r="C42" s="448">
        <v>104.16</v>
      </c>
      <c r="D42" s="448">
        <v>113.92</v>
      </c>
      <c r="E42" s="448">
        <v>107.95</v>
      </c>
      <c r="F42" s="30"/>
      <c r="G42" s="30"/>
    </row>
    <row r="43" spans="1:7" s="36" customFormat="1" ht="15" customHeight="1">
      <c r="A43" s="34" t="s">
        <v>61</v>
      </c>
      <c r="B43" s="39">
        <v>100.79</v>
      </c>
      <c r="C43" s="39">
        <v>102.33</v>
      </c>
      <c r="D43" s="39">
        <v>106.09</v>
      </c>
      <c r="E43" s="39">
        <v>103.4</v>
      </c>
      <c r="F43" s="30"/>
      <c r="G43" s="30"/>
    </row>
    <row r="44" spans="1:7" s="36" customFormat="1" ht="15" customHeight="1">
      <c r="A44" s="34" t="s">
        <v>62</v>
      </c>
      <c r="B44" s="39">
        <v>94.17</v>
      </c>
      <c r="C44" s="449">
        <v>101.2</v>
      </c>
      <c r="D44" s="449">
        <v>118.93</v>
      </c>
      <c r="E44" s="449">
        <v>105.18</v>
      </c>
      <c r="F44" s="30"/>
      <c r="G44" s="30"/>
    </row>
    <row r="45" spans="1:7" ht="27" customHeight="1">
      <c r="A45" s="34" t="s">
        <v>63</v>
      </c>
      <c r="B45" s="449">
        <v>105.99</v>
      </c>
      <c r="C45" s="450">
        <v>106.96</v>
      </c>
      <c r="D45" s="450">
        <v>124.26</v>
      </c>
      <c r="E45" s="450">
        <v>114.7</v>
      </c>
      <c r="F45" s="30"/>
      <c r="G45" s="30"/>
    </row>
  </sheetData>
  <pageMargins left="0.86614173228346503" right="0.24" top="0.71" bottom="0.24" header="0.433" footer="0.18"/>
  <pageSetup paperSize="9" scale="97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topLeftCell="A7" zoomScale="85" zoomScaleNormal="85" workbookViewId="0">
      <selection activeCell="B18" sqref="B18"/>
    </sheetView>
  </sheetViews>
  <sheetFormatPr defaultRowHeight="18" customHeight="1"/>
  <cols>
    <col min="1" max="1" width="22.375" style="47" customWidth="1"/>
    <col min="2" max="2" width="12.375" style="65" customWidth="1"/>
    <col min="3" max="3" width="9.375" style="47" customWidth="1"/>
    <col min="4" max="5" width="9.875" style="47" customWidth="1"/>
    <col min="6" max="6" width="12.375" style="47" customWidth="1"/>
    <col min="7" max="7" width="13" style="47" customWidth="1"/>
    <col min="8" max="242" width="9" style="47"/>
    <col min="243" max="243" width="33.875" style="47" customWidth="1"/>
    <col min="244" max="244" width="10.375" style="47" bestFit="1" customWidth="1"/>
    <col min="245" max="245" width="7.875" style="47" bestFit="1" customWidth="1"/>
    <col min="246" max="246" width="7" style="47" bestFit="1" customWidth="1"/>
    <col min="247" max="247" width="7.375" style="47" bestFit="1" customWidth="1"/>
    <col min="248" max="249" width="10.375" style="47" customWidth="1"/>
    <col min="250" max="498" width="9" style="47"/>
    <col min="499" max="499" width="33.875" style="47" customWidth="1"/>
    <col min="500" max="500" width="10.375" style="47" bestFit="1" customWidth="1"/>
    <col min="501" max="501" width="7.875" style="47" bestFit="1" customWidth="1"/>
    <col min="502" max="502" width="7" style="47" bestFit="1" customWidth="1"/>
    <col min="503" max="503" width="7.375" style="47" bestFit="1" customWidth="1"/>
    <col min="504" max="505" width="10.375" style="47" customWidth="1"/>
    <col min="506" max="754" width="9" style="47"/>
    <col min="755" max="755" width="33.875" style="47" customWidth="1"/>
    <col min="756" max="756" width="10.375" style="47" bestFit="1" customWidth="1"/>
    <col min="757" max="757" width="7.875" style="47" bestFit="1" customWidth="1"/>
    <col min="758" max="758" width="7" style="47" bestFit="1" customWidth="1"/>
    <col min="759" max="759" width="7.375" style="47" bestFit="1" customWidth="1"/>
    <col min="760" max="761" width="10.375" style="47" customWidth="1"/>
    <col min="762" max="1010" width="9" style="47"/>
    <col min="1011" max="1011" width="33.875" style="47" customWidth="1"/>
    <col min="1012" max="1012" width="10.375" style="47" bestFit="1" customWidth="1"/>
    <col min="1013" max="1013" width="7.875" style="47" bestFit="1" customWidth="1"/>
    <col min="1014" max="1014" width="7" style="47" bestFit="1" customWidth="1"/>
    <col min="1015" max="1015" width="7.375" style="47" bestFit="1" customWidth="1"/>
    <col min="1016" max="1017" width="10.375" style="47" customWidth="1"/>
    <col min="1018" max="1266" width="9" style="47"/>
    <col min="1267" max="1267" width="33.875" style="47" customWidth="1"/>
    <col min="1268" max="1268" width="10.375" style="47" bestFit="1" customWidth="1"/>
    <col min="1269" max="1269" width="7.875" style="47" bestFit="1" customWidth="1"/>
    <col min="1270" max="1270" width="7" style="47" bestFit="1" customWidth="1"/>
    <col min="1271" max="1271" width="7.375" style="47" bestFit="1" customWidth="1"/>
    <col min="1272" max="1273" width="10.375" style="47" customWidth="1"/>
    <col min="1274" max="1522" width="9" style="47"/>
    <col min="1523" max="1523" width="33.875" style="47" customWidth="1"/>
    <col min="1524" max="1524" width="10.375" style="47" bestFit="1" customWidth="1"/>
    <col min="1525" max="1525" width="7.875" style="47" bestFit="1" customWidth="1"/>
    <col min="1526" max="1526" width="7" style="47" bestFit="1" customWidth="1"/>
    <col min="1527" max="1527" width="7.375" style="47" bestFit="1" customWidth="1"/>
    <col min="1528" max="1529" width="10.375" style="47" customWidth="1"/>
    <col min="1530" max="1778" width="9" style="47"/>
    <col min="1779" max="1779" width="33.875" style="47" customWidth="1"/>
    <col min="1780" max="1780" width="10.375" style="47" bestFit="1" customWidth="1"/>
    <col min="1781" max="1781" width="7.875" style="47" bestFit="1" customWidth="1"/>
    <col min="1782" max="1782" width="7" style="47" bestFit="1" customWidth="1"/>
    <col min="1783" max="1783" width="7.375" style="47" bestFit="1" customWidth="1"/>
    <col min="1784" max="1785" width="10.375" style="47" customWidth="1"/>
    <col min="1786" max="2034" width="9" style="47"/>
    <col min="2035" max="2035" width="33.875" style="47" customWidth="1"/>
    <col min="2036" max="2036" width="10.375" style="47" bestFit="1" customWidth="1"/>
    <col min="2037" max="2037" width="7.875" style="47" bestFit="1" customWidth="1"/>
    <col min="2038" max="2038" width="7" style="47" bestFit="1" customWidth="1"/>
    <col min="2039" max="2039" width="7.375" style="47" bestFit="1" customWidth="1"/>
    <col min="2040" max="2041" width="10.375" style="47" customWidth="1"/>
    <col min="2042" max="2290" width="9" style="47"/>
    <col min="2291" max="2291" width="33.875" style="47" customWidth="1"/>
    <col min="2292" max="2292" width="10.375" style="47" bestFit="1" customWidth="1"/>
    <col min="2293" max="2293" width="7.875" style="47" bestFit="1" customWidth="1"/>
    <col min="2294" max="2294" width="7" style="47" bestFit="1" customWidth="1"/>
    <col min="2295" max="2295" width="7.375" style="47" bestFit="1" customWidth="1"/>
    <col min="2296" max="2297" width="10.375" style="47" customWidth="1"/>
    <col min="2298" max="2546" width="9" style="47"/>
    <col min="2547" max="2547" width="33.875" style="47" customWidth="1"/>
    <col min="2548" max="2548" width="10.375" style="47" bestFit="1" customWidth="1"/>
    <col min="2549" max="2549" width="7.875" style="47" bestFit="1" customWidth="1"/>
    <col min="2550" max="2550" width="7" style="47" bestFit="1" customWidth="1"/>
    <col min="2551" max="2551" width="7.375" style="47" bestFit="1" customWidth="1"/>
    <col min="2552" max="2553" width="10.375" style="47" customWidth="1"/>
    <col min="2554" max="2802" width="9" style="47"/>
    <col min="2803" max="2803" width="33.875" style="47" customWidth="1"/>
    <col min="2804" max="2804" width="10.375" style="47" bestFit="1" customWidth="1"/>
    <col min="2805" max="2805" width="7.875" style="47" bestFit="1" customWidth="1"/>
    <col min="2806" max="2806" width="7" style="47" bestFit="1" customWidth="1"/>
    <col min="2807" max="2807" width="7.375" style="47" bestFit="1" customWidth="1"/>
    <col min="2808" max="2809" width="10.375" style="47" customWidth="1"/>
    <col min="2810" max="3058" width="9" style="47"/>
    <col min="3059" max="3059" width="33.875" style="47" customWidth="1"/>
    <col min="3060" max="3060" width="10.375" style="47" bestFit="1" customWidth="1"/>
    <col min="3061" max="3061" width="7.875" style="47" bestFit="1" customWidth="1"/>
    <col min="3062" max="3062" width="7" style="47" bestFit="1" customWidth="1"/>
    <col min="3063" max="3063" width="7.375" style="47" bestFit="1" customWidth="1"/>
    <col min="3064" max="3065" width="10.375" style="47" customWidth="1"/>
    <col min="3066" max="3314" width="9" style="47"/>
    <col min="3315" max="3315" width="33.875" style="47" customWidth="1"/>
    <col min="3316" max="3316" width="10.375" style="47" bestFit="1" customWidth="1"/>
    <col min="3317" max="3317" width="7.875" style="47" bestFit="1" customWidth="1"/>
    <col min="3318" max="3318" width="7" style="47" bestFit="1" customWidth="1"/>
    <col min="3319" max="3319" width="7.375" style="47" bestFit="1" customWidth="1"/>
    <col min="3320" max="3321" width="10.375" style="47" customWidth="1"/>
    <col min="3322" max="3570" width="9" style="47"/>
    <col min="3571" max="3571" width="33.875" style="47" customWidth="1"/>
    <col min="3572" max="3572" width="10.375" style="47" bestFit="1" customWidth="1"/>
    <col min="3573" max="3573" width="7.875" style="47" bestFit="1" customWidth="1"/>
    <col min="3574" max="3574" width="7" style="47" bestFit="1" customWidth="1"/>
    <col min="3575" max="3575" width="7.375" style="47" bestFit="1" customWidth="1"/>
    <col min="3576" max="3577" width="10.375" style="47" customWidth="1"/>
    <col min="3578" max="3826" width="9" style="47"/>
    <col min="3827" max="3827" width="33.875" style="47" customWidth="1"/>
    <col min="3828" max="3828" width="10.375" style="47" bestFit="1" customWidth="1"/>
    <col min="3829" max="3829" width="7.875" style="47" bestFit="1" customWidth="1"/>
    <col min="3830" max="3830" width="7" style="47" bestFit="1" customWidth="1"/>
    <col min="3831" max="3831" width="7.375" style="47" bestFit="1" customWidth="1"/>
    <col min="3832" max="3833" width="10.375" style="47" customWidth="1"/>
    <col min="3834" max="4082" width="9" style="47"/>
    <col min="4083" max="4083" width="33.875" style="47" customWidth="1"/>
    <col min="4084" max="4084" width="10.375" style="47" bestFit="1" customWidth="1"/>
    <col min="4085" max="4085" width="7.875" style="47" bestFit="1" customWidth="1"/>
    <col min="4086" max="4086" width="7" style="47" bestFit="1" customWidth="1"/>
    <col min="4087" max="4087" width="7.375" style="47" bestFit="1" customWidth="1"/>
    <col min="4088" max="4089" width="10.375" style="47" customWidth="1"/>
    <col min="4090" max="4338" width="9" style="47"/>
    <col min="4339" max="4339" width="33.875" style="47" customWidth="1"/>
    <col min="4340" max="4340" width="10.375" style="47" bestFit="1" customWidth="1"/>
    <col min="4341" max="4341" width="7.875" style="47" bestFit="1" customWidth="1"/>
    <col min="4342" max="4342" width="7" style="47" bestFit="1" customWidth="1"/>
    <col min="4343" max="4343" width="7.375" style="47" bestFit="1" customWidth="1"/>
    <col min="4344" max="4345" width="10.375" style="47" customWidth="1"/>
    <col min="4346" max="4594" width="9" style="47"/>
    <col min="4595" max="4595" width="33.875" style="47" customWidth="1"/>
    <col min="4596" max="4596" width="10.375" style="47" bestFit="1" customWidth="1"/>
    <col min="4597" max="4597" width="7.875" style="47" bestFit="1" customWidth="1"/>
    <col min="4598" max="4598" width="7" style="47" bestFit="1" customWidth="1"/>
    <col min="4599" max="4599" width="7.375" style="47" bestFit="1" customWidth="1"/>
    <col min="4600" max="4601" width="10.375" style="47" customWidth="1"/>
    <col min="4602" max="4850" width="9" style="47"/>
    <col min="4851" max="4851" width="33.875" style="47" customWidth="1"/>
    <col min="4852" max="4852" width="10.375" style="47" bestFit="1" customWidth="1"/>
    <col min="4853" max="4853" width="7.875" style="47" bestFit="1" customWidth="1"/>
    <col min="4854" max="4854" width="7" style="47" bestFit="1" customWidth="1"/>
    <col min="4855" max="4855" width="7.375" style="47" bestFit="1" customWidth="1"/>
    <col min="4856" max="4857" width="10.375" style="47" customWidth="1"/>
    <col min="4858" max="5106" width="9" style="47"/>
    <col min="5107" max="5107" width="33.875" style="47" customWidth="1"/>
    <col min="5108" max="5108" width="10.375" style="47" bestFit="1" customWidth="1"/>
    <col min="5109" max="5109" width="7.875" style="47" bestFit="1" customWidth="1"/>
    <col min="5110" max="5110" width="7" style="47" bestFit="1" customWidth="1"/>
    <col min="5111" max="5111" width="7.375" style="47" bestFit="1" customWidth="1"/>
    <col min="5112" max="5113" width="10.375" style="47" customWidth="1"/>
    <col min="5114" max="5362" width="9" style="47"/>
    <col min="5363" max="5363" width="33.875" style="47" customWidth="1"/>
    <col min="5364" max="5364" width="10.375" style="47" bestFit="1" customWidth="1"/>
    <col min="5365" max="5365" width="7.875" style="47" bestFit="1" customWidth="1"/>
    <col min="5366" max="5366" width="7" style="47" bestFit="1" customWidth="1"/>
    <col min="5367" max="5367" width="7.375" style="47" bestFit="1" customWidth="1"/>
    <col min="5368" max="5369" width="10.375" style="47" customWidth="1"/>
    <col min="5370" max="5618" width="9" style="47"/>
    <col min="5619" max="5619" width="33.875" style="47" customWidth="1"/>
    <col min="5620" max="5620" width="10.375" style="47" bestFit="1" customWidth="1"/>
    <col min="5621" max="5621" width="7.875" style="47" bestFit="1" customWidth="1"/>
    <col min="5622" max="5622" width="7" style="47" bestFit="1" customWidth="1"/>
    <col min="5623" max="5623" width="7.375" style="47" bestFit="1" customWidth="1"/>
    <col min="5624" max="5625" width="10.375" style="47" customWidth="1"/>
    <col min="5626" max="5874" width="9" style="47"/>
    <col min="5875" max="5875" width="33.875" style="47" customWidth="1"/>
    <col min="5876" max="5876" width="10.375" style="47" bestFit="1" customWidth="1"/>
    <col min="5877" max="5877" width="7.875" style="47" bestFit="1" customWidth="1"/>
    <col min="5878" max="5878" width="7" style="47" bestFit="1" customWidth="1"/>
    <col min="5879" max="5879" width="7.375" style="47" bestFit="1" customWidth="1"/>
    <col min="5880" max="5881" width="10.375" style="47" customWidth="1"/>
    <col min="5882" max="6130" width="9" style="47"/>
    <col min="6131" max="6131" width="33.875" style="47" customWidth="1"/>
    <col min="6132" max="6132" width="10.375" style="47" bestFit="1" customWidth="1"/>
    <col min="6133" max="6133" width="7.875" style="47" bestFit="1" customWidth="1"/>
    <col min="6134" max="6134" width="7" style="47" bestFit="1" customWidth="1"/>
    <col min="6135" max="6135" width="7.375" style="47" bestFit="1" customWidth="1"/>
    <col min="6136" max="6137" width="10.375" style="47" customWidth="1"/>
    <col min="6138" max="6386" width="9" style="47"/>
    <col min="6387" max="6387" width="33.875" style="47" customWidth="1"/>
    <col min="6388" max="6388" width="10.375" style="47" bestFit="1" customWidth="1"/>
    <col min="6389" max="6389" width="7.875" style="47" bestFit="1" customWidth="1"/>
    <col min="6390" max="6390" width="7" style="47" bestFit="1" customWidth="1"/>
    <col min="6391" max="6391" width="7.375" style="47" bestFit="1" customWidth="1"/>
    <col min="6392" max="6393" width="10.375" style="47" customWidth="1"/>
    <col min="6394" max="6642" width="9" style="47"/>
    <col min="6643" max="6643" width="33.875" style="47" customWidth="1"/>
    <col min="6644" max="6644" width="10.375" style="47" bestFit="1" customWidth="1"/>
    <col min="6645" max="6645" width="7.875" style="47" bestFit="1" customWidth="1"/>
    <col min="6646" max="6646" width="7" style="47" bestFit="1" customWidth="1"/>
    <col min="6647" max="6647" width="7.375" style="47" bestFit="1" customWidth="1"/>
    <col min="6648" max="6649" width="10.375" style="47" customWidth="1"/>
    <col min="6650" max="6898" width="9" style="47"/>
    <col min="6899" max="6899" width="33.875" style="47" customWidth="1"/>
    <col min="6900" max="6900" width="10.375" style="47" bestFit="1" customWidth="1"/>
    <col min="6901" max="6901" width="7.875" style="47" bestFit="1" customWidth="1"/>
    <col min="6902" max="6902" width="7" style="47" bestFit="1" customWidth="1"/>
    <col min="6903" max="6903" width="7.375" style="47" bestFit="1" customWidth="1"/>
    <col min="6904" max="6905" width="10.375" style="47" customWidth="1"/>
    <col min="6906" max="7154" width="9" style="47"/>
    <col min="7155" max="7155" width="33.875" style="47" customWidth="1"/>
    <col min="7156" max="7156" width="10.375" style="47" bestFit="1" customWidth="1"/>
    <col min="7157" max="7157" width="7.875" style="47" bestFit="1" customWidth="1"/>
    <col min="7158" max="7158" width="7" style="47" bestFit="1" customWidth="1"/>
    <col min="7159" max="7159" width="7.375" style="47" bestFit="1" customWidth="1"/>
    <col min="7160" max="7161" width="10.375" style="47" customWidth="1"/>
    <col min="7162" max="7410" width="9" style="47"/>
    <col min="7411" max="7411" width="33.875" style="47" customWidth="1"/>
    <col min="7412" max="7412" width="10.375" style="47" bestFit="1" customWidth="1"/>
    <col min="7413" max="7413" width="7.875" style="47" bestFit="1" customWidth="1"/>
    <col min="7414" max="7414" width="7" style="47" bestFit="1" customWidth="1"/>
    <col min="7415" max="7415" width="7.375" style="47" bestFit="1" customWidth="1"/>
    <col min="7416" max="7417" width="10.375" style="47" customWidth="1"/>
    <col min="7418" max="7666" width="9" style="47"/>
    <col min="7667" max="7667" width="33.875" style="47" customWidth="1"/>
    <col min="7668" max="7668" width="10.375" style="47" bestFit="1" customWidth="1"/>
    <col min="7669" max="7669" width="7.875" style="47" bestFit="1" customWidth="1"/>
    <col min="7670" max="7670" width="7" style="47" bestFit="1" customWidth="1"/>
    <col min="7671" max="7671" width="7.375" style="47" bestFit="1" customWidth="1"/>
    <col min="7672" max="7673" width="10.375" style="47" customWidth="1"/>
    <col min="7674" max="7922" width="9" style="47"/>
    <col min="7923" max="7923" width="33.875" style="47" customWidth="1"/>
    <col min="7924" max="7924" width="10.375" style="47" bestFit="1" customWidth="1"/>
    <col min="7925" max="7925" width="7.875" style="47" bestFit="1" customWidth="1"/>
    <col min="7926" max="7926" width="7" style="47" bestFit="1" customWidth="1"/>
    <col min="7927" max="7927" width="7.375" style="47" bestFit="1" customWidth="1"/>
    <col min="7928" max="7929" width="10.375" style="47" customWidth="1"/>
    <col min="7930" max="8178" width="9" style="47"/>
    <col min="8179" max="8179" width="33.875" style="47" customWidth="1"/>
    <col min="8180" max="8180" width="10.375" style="47" bestFit="1" customWidth="1"/>
    <col min="8181" max="8181" width="7.875" style="47" bestFit="1" customWidth="1"/>
    <col min="8182" max="8182" width="7" style="47" bestFit="1" customWidth="1"/>
    <col min="8183" max="8183" width="7.375" style="47" bestFit="1" customWidth="1"/>
    <col min="8184" max="8185" width="10.375" style="47" customWidth="1"/>
    <col min="8186" max="8434" width="9" style="47"/>
    <col min="8435" max="8435" width="33.875" style="47" customWidth="1"/>
    <col min="8436" max="8436" width="10.375" style="47" bestFit="1" customWidth="1"/>
    <col min="8437" max="8437" width="7.875" style="47" bestFit="1" customWidth="1"/>
    <col min="8438" max="8438" width="7" style="47" bestFit="1" customWidth="1"/>
    <col min="8439" max="8439" width="7.375" style="47" bestFit="1" customWidth="1"/>
    <col min="8440" max="8441" width="10.375" style="47" customWidth="1"/>
    <col min="8442" max="8690" width="9" style="47"/>
    <col min="8691" max="8691" width="33.875" style="47" customWidth="1"/>
    <col min="8692" max="8692" width="10.375" style="47" bestFit="1" customWidth="1"/>
    <col min="8693" max="8693" width="7.875" style="47" bestFit="1" customWidth="1"/>
    <col min="8694" max="8694" width="7" style="47" bestFit="1" customWidth="1"/>
    <col min="8695" max="8695" width="7.375" style="47" bestFit="1" customWidth="1"/>
    <col min="8696" max="8697" width="10.375" style="47" customWidth="1"/>
    <col min="8698" max="8946" width="9" style="47"/>
    <col min="8947" max="8947" width="33.875" style="47" customWidth="1"/>
    <col min="8948" max="8948" width="10.375" style="47" bestFit="1" customWidth="1"/>
    <col min="8949" max="8949" width="7.875" style="47" bestFit="1" customWidth="1"/>
    <col min="8950" max="8950" width="7" style="47" bestFit="1" customWidth="1"/>
    <col min="8951" max="8951" width="7.375" style="47" bestFit="1" customWidth="1"/>
    <col min="8952" max="8953" width="10.375" style="47" customWidth="1"/>
    <col min="8954" max="9202" width="9" style="47"/>
    <col min="9203" max="9203" width="33.875" style="47" customWidth="1"/>
    <col min="9204" max="9204" width="10.375" style="47" bestFit="1" customWidth="1"/>
    <col min="9205" max="9205" width="7.875" style="47" bestFit="1" customWidth="1"/>
    <col min="9206" max="9206" width="7" style="47" bestFit="1" customWidth="1"/>
    <col min="9207" max="9207" width="7.375" style="47" bestFit="1" customWidth="1"/>
    <col min="9208" max="9209" width="10.375" style="47" customWidth="1"/>
    <col min="9210" max="9458" width="9" style="47"/>
    <col min="9459" max="9459" width="33.875" style="47" customWidth="1"/>
    <col min="9460" max="9460" width="10.375" style="47" bestFit="1" customWidth="1"/>
    <col min="9461" max="9461" width="7.875" style="47" bestFit="1" customWidth="1"/>
    <col min="9462" max="9462" width="7" style="47" bestFit="1" customWidth="1"/>
    <col min="9463" max="9463" width="7.375" style="47" bestFit="1" customWidth="1"/>
    <col min="9464" max="9465" width="10.375" style="47" customWidth="1"/>
    <col min="9466" max="9714" width="9" style="47"/>
    <col min="9715" max="9715" width="33.875" style="47" customWidth="1"/>
    <col min="9716" max="9716" width="10.375" style="47" bestFit="1" customWidth="1"/>
    <col min="9717" max="9717" width="7.875" style="47" bestFit="1" customWidth="1"/>
    <col min="9718" max="9718" width="7" style="47" bestFit="1" customWidth="1"/>
    <col min="9719" max="9719" width="7.375" style="47" bestFit="1" customWidth="1"/>
    <col min="9720" max="9721" width="10.375" style="47" customWidth="1"/>
    <col min="9722" max="9970" width="9" style="47"/>
    <col min="9971" max="9971" width="33.875" style="47" customWidth="1"/>
    <col min="9972" max="9972" width="10.375" style="47" bestFit="1" customWidth="1"/>
    <col min="9973" max="9973" width="7.875" style="47" bestFit="1" customWidth="1"/>
    <col min="9974" max="9974" width="7" style="47" bestFit="1" customWidth="1"/>
    <col min="9975" max="9975" width="7.375" style="47" bestFit="1" customWidth="1"/>
    <col min="9976" max="9977" width="10.375" style="47" customWidth="1"/>
    <col min="9978" max="10226" width="9" style="47"/>
    <col min="10227" max="10227" width="33.875" style="47" customWidth="1"/>
    <col min="10228" max="10228" width="10.375" style="47" bestFit="1" customWidth="1"/>
    <col min="10229" max="10229" width="7.875" style="47" bestFit="1" customWidth="1"/>
    <col min="10230" max="10230" width="7" style="47" bestFit="1" customWidth="1"/>
    <col min="10231" max="10231" width="7.375" style="47" bestFit="1" customWidth="1"/>
    <col min="10232" max="10233" width="10.375" style="47" customWidth="1"/>
    <col min="10234" max="10482" width="9" style="47"/>
    <col min="10483" max="10483" width="33.875" style="47" customWidth="1"/>
    <col min="10484" max="10484" width="10.375" style="47" bestFit="1" customWidth="1"/>
    <col min="10485" max="10485" width="7.875" style="47" bestFit="1" customWidth="1"/>
    <col min="10486" max="10486" width="7" style="47" bestFit="1" customWidth="1"/>
    <col min="10487" max="10487" width="7.375" style="47" bestFit="1" customWidth="1"/>
    <col min="10488" max="10489" width="10.375" style="47" customWidth="1"/>
    <col min="10490" max="10738" width="9" style="47"/>
    <col min="10739" max="10739" width="33.875" style="47" customWidth="1"/>
    <col min="10740" max="10740" width="10.375" style="47" bestFit="1" customWidth="1"/>
    <col min="10741" max="10741" width="7.875" style="47" bestFit="1" customWidth="1"/>
    <col min="10742" max="10742" width="7" style="47" bestFit="1" customWidth="1"/>
    <col min="10743" max="10743" width="7.375" style="47" bestFit="1" customWidth="1"/>
    <col min="10744" max="10745" width="10.375" style="47" customWidth="1"/>
    <col min="10746" max="10994" width="9" style="47"/>
    <col min="10995" max="10995" width="33.875" style="47" customWidth="1"/>
    <col min="10996" max="10996" width="10.375" style="47" bestFit="1" customWidth="1"/>
    <col min="10997" max="10997" width="7.875" style="47" bestFit="1" customWidth="1"/>
    <col min="10998" max="10998" width="7" style="47" bestFit="1" customWidth="1"/>
    <col min="10999" max="10999" width="7.375" style="47" bestFit="1" customWidth="1"/>
    <col min="11000" max="11001" width="10.375" style="47" customWidth="1"/>
    <col min="11002" max="11250" width="9" style="47"/>
    <col min="11251" max="11251" width="33.875" style="47" customWidth="1"/>
    <col min="11252" max="11252" width="10.375" style="47" bestFit="1" customWidth="1"/>
    <col min="11253" max="11253" width="7.875" style="47" bestFit="1" customWidth="1"/>
    <col min="11254" max="11254" width="7" style="47" bestFit="1" customWidth="1"/>
    <col min="11255" max="11255" width="7.375" style="47" bestFit="1" customWidth="1"/>
    <col min="11256" max="11257" width="10.375" style="47" customWidth="1"/>
    <col min="11258" max="11506" width="9" style="47"/>
    <col min="11507" max="11507" width="33.875" style="47" customWidth="1"/>
    <col min="11508" max="11508" width="10.375" style="47" bestFit="1" customWidth="1"/>
    <col min="11509" max="11509" width="7.875" style="47" bestFit="1" customWidth="1"/>
    <col min="11510" max="11510" width="7" style="47" bestFit="1" customWidth="1"/>
    <col min="11511" max="11511" width="7.375" style="47" bestFit="1" customWidth="1"/>
    <col min="11512" max="11513" width="10.375" style="47" customWidth="1"/>
    <col min="11514" max="11762" width="9" style="47"/>
    <col min="11763" max="11763" width="33.875" style="47" customWidth="1"/>
    <col min="11764" max="11764" width="10.375" style="47" bestFit="1" customWidth="1"/>
    <col min="11765" max="11765" width="7.875" style="47" bestFit="1" customWidth="1"/>
    <col min="11766" max="11766" width="7" style="47" bestFit="1" customWidth="1"/>
    <col min="11767" max="11767" width="7.375" style="47" bestFit="1" customWidth="1"/>
    <col min="11768" max="11769" width="10.375" style="47" customWidth="1"/>
    <col min="11770" max="12018" width="9" style="47"/>
    <col min="12019" max="12019" width="33.875" style="47" customWidth="1"/>
    <col min="12020" max="12020" width="10.375" style="47" bestFit="1" customWidth="1"/>
    <col min="12021" max="12021" width="7.875" style="47" bestFit="1" customWidth="1"/>
    <col min="12022" max="12022" width="7" style="47" bestFit="1" customWidth="1"/>
    <col min="12023" max="12023" width="7.375" style="47" bestFit="1" customWidth="1"/>
    <col min="12024" max="12025" width="10.375" style="47" customWidth="1"/>
    <col min="12026" max="12274" width="9" style="47"/>
    <col min="12275" max="12275" width="33.875" style="47" customWidth="1"/>
    <col min="12276" max="12276" width="10.375" style="47" bestFit="1" customWidth="1"/>
    <col min="12277" max="12277" width="7.875" style="47" bestFit="1" customWidth="1"/>
    <col min="12278" max="12278" width="7" style="47" bestFit="1" customWidth="1"/>
    <col min="12279" max="12279" width="7.375" style="47" bestFit="1" customWidth="1"/>
    <col min="12280" max="12281" width="10.375" style="47" customWidth="1"/>
    <col min="12282" max="12530" width="9" style="47"/>
    <col min="12531" max="12531" width="33.875" style="47" customWidth="1"/>
    <col min="12532" max="12532" width="10.375" style="47" bestFit="1" customWidth="1"/>
    <col min="12533" max="12533" width="7.875" style="47" bestFit="1" customWidth="1"/>
    <col min="12534" max="12534" width="7" style="47" bestFit="1" customWidth="1"/>
    <col min="12535" max="12535" width="7.375" style="47" bestFit="1" customWidth="1"/>
    <col min="12536" max="12537" width="10.375" style="47" customWidth="1"/>
    <col min="12538" max="12786" width="9" style="47"/>
    <col min="12787" max="12787" width="33.875" style="47" customWidth="1"/>
    <col min="12788" max="12788" width="10.375" style="47" bestFit="1" customWidth="1"/>
    <col min="12789" max="12789" width="7.875" style="47" bestFit="1" customWidth="1"/>
    <col min="12790" max="12790" width="7" style="47" bestFit="1" customWidth="1"/>
    <col min="12791" max="12791" width="7.375" style="47" bestFit="1" customWidth="1"/>
    <col min="12792" max="12793" width="10.375" style="47" customWidth="1"/>
    <col min="12794" max="13042" width="9" style="47"/>
    <col min="13043" max="13043" width="33.875" style="47" customWidth="1"/>
    <col min="13044" max="13044" width="10.375" style="47" bestFit="1" customWidth="1"/>
    <col min="13045" max="13045" width="7.875" style="47" bestFit="1" customWidth="1"/>
    <col min="13046" max="13046" width="7" style="47" bestFit="1" customWidth="1"/>
    <col min="13047" max="13047" width="7.375" style="47" bestFit="1" customWidth="1"/>
    <col min="13048" max="13049" width="10.375" style="47" customWidth="1"/>
    <col min="13050" max="13298" width="9" style="47"/>
    <col min="13299" max="13299" width="33.875" style="47" customWidth="1"/>
    <col min="13300" max="13300" width="10.375" style="47" bestFit="1" customWidth="1"/>
    <col min="13301" max="13301" width="7.875" style="47" bestFit="1" customWidth="1"/>
    <col min="13302" max="13302" width="7" style="47" bestFit="1" customWidth="1"/>
    <col min="13303" max="13303" width="7.375" style="47" bestFit="1" customWidth="1"/>
    <col min="13304" max="13305" width="10.375" style="47" customWidth="1"/>
    <col min="13306" max="13554" width="9" style="47"/>
    <col min="13555" max="13555" width="33.875" style="47" customWidth="1"/>
    <col min="13556" max="13556" width="10.375" style="47" bestFit="1" customWidth="1"/>
    <col min="13557" max="13557" width="7.875" style="47" bestFit="1" customWidth="1"/>
    <col min="13558" max="13558" width="7" style="47" bestFit="1" customWidth="1"/>
    <col min="13559" max="13559" width="7.375" style="47" bestFit="1" customWidth="1"/>
    <col min="13560" max="13561" width="10.375" style="47" customWidth="1"/>
    <col min="13562" max="13810" width="9" style="47"/>
    <col min="13811" max="13811" width="33.875" style="47" customWidth="1"/>
    <col min="13812" max="13812" width="10.375" style="47" bestFit="1" customWidth="1"/>
    <col min="13813" max="13813" width="7.875" style="47" bestFit="1" customWidth="1"/>
    <col min="13814" max="13814" width="7" style="47" bestFit="1" customWidth="1"/>
    <col min="13815" max="13815" width="7.375" style="47" bestFit="1" customWidth="1"/>
    <col min="13816" max="13817" width="10.375" style="47" customWidth="1"/>
    <col min="13818" max="14066" width="9" style="47"/>
    <col min="14067" max="14067" width="33.875" style="47" customWidth="1"/>
    <col min="14068" max="14068" width="10.375" style="47" bestFit="1" customWidth="1"/>
    <col min="14069" max="14069" width="7.875" style="47" bestFit="1" customWidth="1"/>
    <col min="14070" max="14070" width="7" style="47" bestFit="1" customWidth="1"/>
    <col min="14071" max="14071" width="7.375" style="47" bestFit="1" customWidth="1"/>
    <col min="14072" max="14073" width="10.375" style="47" customWidth="1"/>
    <col min="14074" max="14322" width="9" style="47"/>
    <col min="14323" max="14323" width="33.875" style="47" customWidth="1"/>
    <col min="14324" max="14324" width="10.375" style="47" bestFit="1" customWidth="1"/>
    <col min="14325" max="14325" width="7.875" style="47" bestFit="1" customWidth="1"/>
    <col min="14326" max="14326" width="7" style="47" bestFit="1" customWidth="1"/>
    <col min="14327" max="14327" width="7.375" style="47" bestFit="1" customWidth="1"/>
    <col min="14328" max="14329" width="10.375" style="47" customWidth="1"/>
    <col min="14330" max="14578" width="9" style="47"/>
    <col min="14579" max="14579" width="33.875" style="47" customWidth="1"/>
    <col min="14580" max="14580" width="10.375" style="47" bestFit="1" customWidth="1"/>
    <col min="14581" max="14581" width="7.875" style="47" bestFit="1" customWidth="1"/>
    <col min="14582" max="14582" width="7" style="47" bestFit="1" customWidth="1"/>
    <col min="14583" max="14583" width="7.375" style="47" bestFit="1" customWidth="1"/>
    <col min="14584" max="14585" width="10.375" style="47" customWidth="1"/>
    <col min="14586" max="14834" width="9" style="47"/>
    <col min="14835" max="14835" width="33.875" style="47" customWidth="1"/>
    <col min="14836" max="14836" width="10.375" style="47" bestFit="1" customWidth="1"/>
    <col min="14837" max="14837" width="7.875" style="47" bestFit="1" customWidth="1"/>
    <col min="14838" max="14838" width="7" style="47" bestFit="1" customWidth="1"/>
    <col min="14839" max="14839" width="7.375" style="47" bestFit="1" customWidth="1"/>
    <col min="14840" max="14841" width="10.375" style="47" customWidth="1"/>
    <col min="14842" max="15090" width="9" style="47"/>
    <col min="15091" max="15091" width="33.875" style="47" customWidth="1"/>
    <col min="15092" max="15092" width="10.375" style="47" bestFit="1" customWidth="1"/>
    <col min="15093" max="15093" width="7.875" style="47" bestFit="1" customWidth="1"/>
    <col min="15094" max="15094" width="7" style="47" bestFit="1" customWidth="1"/>
    <col min="15095" max="15095" width="7.375" style="47" bestFit="1" customWidth="1"/>
    <col min="15096" max="15097" width="10.375" style="47" customWidth="1"/>
    <col min="15098" max="15346" width="9" style="47"/>
    <col min="15347" max="15347" width="33.875" style="47" customWidth="1"/>
    <col min="15348" max="15348" width="10.375" style="47" bestFit="1" customWidth="1"/>
    <col min="15349" max="15349" width="7.875" style="47" bestFit="1" customWidth="1"/>
    <col min="15350" max="15350" width="7" style="47" bestFit="1" customWidth="1"/>
    <col min="15351" max="15351" width="7.375" style="47" bestFit="1" customWidth="1"/>
    <col min="15352" max="15353" width="10.375" style="47" customWidth="1"/>
    <col min="15354" max="15602" width="9" style="47"/>
    <col min="15603" max="15603" width="33.875" style="47" customWidth="1"/>
    <col min="15604" max="15604" width="10.375" style="47" bestFit="1" customWidth="1"/>
    <col min="15605" max="15605" width="7.875" style="47" bestFit="1" customWidth="1"/>
    <col min="15606" max="15606" width="7" style="47" bestFit="1" customWidth="1"/>
    <col min="15607" max="15607" width="7.375" style="47" bestFit="1" customWidth="1"/>
    <col min="15608" max="15609" width="10.375" style="47" customWidth="1"/>
    <col min="15610" max="15858" width="9" style="47"/>
    <col min="15859" max="15859" width="33.875" style="47" customWidth="1"/>
    <col min="15860" max="15860" width="10.375" style="47" bestFit="1" customWidth="1"/>
    <col min="15861" max="15861" width="7.875" style="47" bestFit="1" customWidth="1"/>
    <col min="15862" max="15862" width="7" style="47" bestFit="1" customWidth="1"/>
    <col min="15863" max="15863" width="7.375" style="47" bestFit="1" customWidth="1"/>
    <col min="15864" max="15865" width="10.375" style="47" customWidth="1"/>
    <col min="15866" max="16114" width="9" style="47"/>
    <col min="16115" max="16115" width="33.875" style="47" customWidth="1"/>
    <col min="16116" max="16116" width="10.375" style="47" bestFit="1" customWidth="1"/>
    <col min="16117" max="16117" width="7.875" style="47" bestFit="1" customWidth="1"/>
    <col min="16118" max="16118" width="7" style="47" bestFit="1" customWidth="1"/>
    <col min="16119" max="16119" width="7.375" style="47" bestFit="1" customWidth="1"/>
    <col min="16120" max="16121" width="10.375" style="47" customWidth="1"/>
    <col min="16122" max="16382" width="9" style="47"/>
    <col min="16383" max="16384" width="8.375" style="47" customWidth="1"/>
  </cols>
  <sheetData>
    <row r="1" spans="1:12" ht="20.25" customHeight="1">
      <c r="A1" s="42" t="s">
        <v>64</v>
      </c>
      <c r="B1" s="43"/>
      <c r="C1" s="44"/>
      <c r="D1" s="44"/>
      <c r="E1" s="44"/>
      <c r="F1" s="45"/>
      <c r="G1" s="46"/>
    </row>
    <row r="2" spans="1:12" ht="7.9" customHeight="1">
      <c r="A2" s="48"/>
      <c r="B2" s="43"/>
      <c r="C2" s="49"/>
      <c r="D2" s="49"/>
      <c r="E2" s="49"/>
      <c r="F2" s="45"/>
      <c r="G2" s="46"/>
    </row>
    <row r="3" spans="1:12" ht="9" customHeight="1">
      <c r="A3" s="50"/>
      <c r="B3" s="43"/>
      <c r="C3" s="49"/>
      <c r="D3" s="49"/>
      <c r="E3" s="49"/>
      <c r="F3" s="45"/>
      <c r="G3" s="46"/>
    </row>
    <row r="4" spans="1:12" ht="18.75" customHeight="1">
      <c r="A4" s="51"/>
      <c r="B4" s="52" t="s">
        <v>65</v>
      </c>
      <c r="C4" s="52" t="s">
        <v>66</v>
      </c>
      <c r="D4" s="52" t="s">
        <v>67</v>
      </c>
      <c r="E4" s="52" t="s">
        <v>68</v>
      </c>
      <c r="F4" s="53" t="s">
        <v>18</v>
      </c>
      <c r="G4" s="52" t="s">
        <v>19</v>
      </c>
    </row>
    <row r="5" spans="1:12" ht="18.75" customHeight="1">
      <c r="A5" s="50"/>
      <c r="B5" s="54" t="s">
        <v>69</v>
      </c>
      <c r="C5" s="54" t="s">
        <v>70</v>
      </c>
      <c r="D5" s="55" t="s">
        <v>71</v>
      </c>
      <c r="E5" s="54" t="s">
        <v>19</v>
      </c>
      <c r="F5" s="56" t="s">
        <v>20</v>
      </c>
      <c r="G5" s="56" t="s">
        <v>20</v>
      </c>
    </row>
    <row r="6" spans="1:12" ht="18.75" customHeight="1">
      <c r="A6" s="50"/>
      <c r="B6" s="54"/>
      <c r="C6" s="54" t="s">
        <v>72</v>
      </c>
      <c r="D6" s="54" t="s">
        <v>72</v>
      </c>
      <c r="E6" s="54" t="s">
        <v>72</v>
      </c>
      <c r="F6" s="54" t="s">
        <v>73</v>
      </c>
      <c r="G6" s="54" t="s">
        <v>73</v>
      </c>
    </row>
    <row r="7" spans="1:12" ht="18.75" customHeight="1">
      <c r="A7" s="50"/>
      <c r="B7" s="57"/>
      <c r="C7" s="58">
        <v>2025</v>
      </c>
      <c r="D7" s="58">
        <v>2025</v>
      </c>
      <c r="E7" s="58">
        <v>2025</v>
      </c>
      <c r="F7" s="58" t="s">
        <v>74</v>
      </c>
      <c r="G7" s="58" t="s">
        <v>74</v>
      </c>
    </row>
    <row r="8" spans="1:12" ht="10.35" customHeight="1">
      <c r="A8" s="50"/>
      <c r="B8" s="59"/>
      <c r="C8" s="54"/>
      <c r="D8" s="54"/>
      <c r="E8" s="54"/>
      <c r="F8" s="54"/>
      <c r="G8" s="54"/>
    </row>
    <row r="9" spans="1:12" ht="18.95" customHeight="1">
      <c r="A9" s="60" t="s">
        <v>75</v>
      </c>
      <c r="B9" s="20" t="s">
        <v>76</v>
      </c>
      <c r="C9" s="61">
        <v>3439.7326528144504</v>
      </c>
      <c r="D9" s="61">
        <v>3769.0576376144099</v>
      </c>
      <c r="E9" s="61">
        <v>7208.7902904288603</v>
      </c>
      <c r="F9" s="61">
        <v>124.31172289747627</v>
      </c>
      <c r="G9" s="61">
        <v>102.09622555093054</v>
      </c>
      <c r="H9" s="62"/>
      <c r="I9" s="62"/>
      <c r="J9" s="62"/>
      <c r="K9" s="62"/>
      <c r="L9" s="62"/>
    </row>
    <row r="10" spans="1:12" ht="18.95" customHeight="1">
      <c r="A10" s="60" t="s">
        <v>77</v>
      </c>
      <c r="B10" s="20" t="s">
        <v>78</v>
      </c>
      <c r="C10" s="61">
        <v>652.90000000000009</v>
      </c>
      <c r="D10" s="61">
        <v>610</v>
      </c>
      <c r="E10" s="61">
        <v>1262.9000000000001</v>
      </c>
      <c r="F10" s="61">
        <v>92.051850845820709</v>
      </c>
      <c r="G10" s="61">
        <v>91.930243951086041</v>
      </c>
      <c r="H10" s="62"/>
      <c r="I10" s="62"/>
      <c r="J10" s="62"/>
      <c r="K10" s="62"/>
      <c r="L10" s="62"/>
    </row>
    <row r="11" spans="1:12" ht="18.95" customHeight="1">
      <c r="A11" s="60" t="s">
        <v>79</v>
      </c>
      <c r="B11" s="20" t="s">
        <v>80</v>
      </c>
      <c r="C11" s="61">
        <v>458.3</v>
      </c>
      <c r="D11" s="61">
        <v>440</v>
      </c>
      <c r="E11" s="61">
        <v>898.3</v>
      </c>
      <c r="F11" s="61">
        <v>85.487521736173846</v>
      </c>
      <c r="G11" s="61">
        <v>84.184976407026809</v>
      </c>
      <c r="H11" s="62"/>
      <c r="I11" s="62"/>
      <c r="J11" s="62"/>
      <c r="K11" s="62"/>
      <c r="L11" s="62"/>
    </row>
    <row r="12" spans="1:12" ht="18.95" customHeight="1">
      <c r="A12" s="60" t="s">
        <v>81</v>
      </c>
      <c r="B12" s="20" t="s">
        <v>76</v>
      </c>
      <c r="C12" s="61">
        <v>70.957489999999993</v>
      </c>
      <c r="D12" s="61">
        <v>62.598409599999997</v>
      </c>
      <c r="E12" s="61">
        <v>133.55589959999998</v>
      </c>
      <c r="F12" s="61">
        <v>93.813166601820043</v>
      </c>
      <c r="G12" s="61">
        <v>92.051830052217085</v>
      </c>
      <c r="H12" s="62"/>
      <c r="I12" s="62"/>
      <c r="J12" s="62"/>
      <c r="K12" s="62"/>
      <c r="L12" s="62"/>
    </row>
    <row r="13" spans="1:12" ht="18.95" customHeight="1">
      <c r="A13" s="60" t="s">
        <v>82</v>
      </c>
      <c r="B13" s="20" t="s">
        <v>78</v>
      </c>
      <c r="C13" s="61">
        <v>1401.0324069999999</v>
      </c>
      <c r="D13" s="61">
        <v>1401.3143179978028</v>
      </c>
      <c r="E13" s="61">
        <v>2802.346724997803</v>
      </c>
      <c r="F13" s="61">
        <v>96.243222476562323</v>
      </c>
      <c r="G13" s="61">
        <v>95.471572304018366</v>
      </c>
      <c r="H13" s="62"/>
      <c r="I13" s="62"/>
      <c r="J13" s="62"/>
      <c r="K13" s="62"/>
      <c r="L13" s="62"/>
    </row>
    <row r="14" spans="1:12" ht="18.95" customHeight="1">
      <c r="A14" s="60" t="s">
        <v>83</v>
      </c>
      <c r="B14" s="20" t="s">
        <v>78</v>
      </c>
      <c r="C14" s="61">
        <v>128.84976</v>
      </c>
      <c r="D14" s="61">
        <v>120.5</v>
      </c>
      <c r="E14" s="61">
        <v>249.34976</v>
      </c>
      <c r="F14" s="61">
        <v>105.16731071825957</v>
      </c>
      <c r="G14" s="61">
        <v>103.98993521589703</v>
      </c>
      <c r="H14" s="62"/>
      <c r="I14" s="62"/>
      <c r="J14" s="62"/>
      <c r="K14" s="62"/>
      <c r="L14" s="62"/>
    </row>
    <row r="15" spans="1:12" ht="18.95" customHeight="1">
      <c r="A15" s="60" t="s">
        <v>84</v>
      </c>
      <c r="B15" s="20" t="s">
        <v>78</v>
      </c>
      <c r="C15" s="61">
        <v>485.88511629491126</v>
      </c>
      <c r="D15" s="61">
        <v>483.98636146602871</v>
      </c>
      <c r="E15" s="61">
        <v>969.87147776094002</v>
      </c>
      <c r="F15" s="61">
        <v>114.66154026676823</v>
      </c>
      <c r="G15" s="61">
        <v>102.35604226026371</v>
      </c>
      <c r="H15" s="62"/>
      <c r="I15" s="62"/>
      <c r="J15" s="62"/>
      <c r="K15" s="62"/>
      <c r="L15" s="62"/>
    </row>
    <row r="16" spans="1:12" ht="18.95" customHeight="1">
      <c r="A16" s="60" t="s">
        <v>85</v>
      </c>
      <c r="B16" s="20" t="s">
        <v>86</v>
      </c>
      <c r="C16" s="61">
        <v>132.02180619924749</v>
      </c>
      <c r="D16" s="61">
        <v>133.9456824525441</v>
      </c>
      <c r="E16" s="61">
        <v>265.9674886517916</v>
      </c>
      <c r="F16" s="61">
        <v>112.53102785225919</v>
      </c>
      <c r="G16" s="61">
        <v>105.78645316373627</v>
      </c>
      <c r="H16" s="62"/>
      <c r="I16" s="62"/>
      <c r="J16" s="62"/>
      <c r="K16" s="62"/>
      <c r="L16" s="62"/>
    </row>
    <row r="17" spans="1:12" ht="18.95" customHeight="1">
      <c r="A17" s="60" t="s">
        <v>87</v>
      </c>
      <c r="B17" s="20" t="s">
        <v>76</v>
      </c>
      <c r="C17" s="61">
        <v>10.326127493803211</v>
      </c>
      <c r="D17" s="61">
        <v>10.96034072401919</v>
      </c>
      <c r="E17" s="61">
        <v>21.286468217822403</v>
      </c>
      <c r="F17" s="61">
        <v>114.78856204702733</v>
      </c>
      <c r="G17" s="61">
        <v>101.57532417114916</v>
      </c>
      <c r="H17" s="62"/>
      <c r="I17" s="62"/>
      <c r="J17" s="62"/>
      <c r="K17" s="62"/>
      <c r="L17" s="62"/>
    </row>
    <row r="18" spans="1:12" ht="18.95" customHeight="1">
      <c r="A18" s="60" t="s">
        <v>88</v>
      </c>
      <c r="B18" s="20" t="s">
        <v>78</v>
      </c>
      <c r="C18" s="61">
        <v>234.49920569647981</v>
      </c>
      <c r="D18" s="61">
        <v>232.78104620048509</v>
      </c>
      <c r="E18" s="61">
        <v>467.2802518969649</v>
      </c>
      <c r="F18" s="61">
        <v>127.09930375790037</v>
      </c>
      <c r="G18" s="61">
        <v>101.51875036221452</v>
      </c>
      <c r="H18" s="62"/>
      <c r="I18" s="62"/>
      <c r="J18" s="62"/>
      <c r="K18" s="62"/>
      <c r="L18" s="62"/>
    </row>
    <row r="19" spans="1:12" ht="18.95" customHeight="1">
      <c r="A19" s="60" t="s">
        <v>89</v>
      </c>
      <c r="B19" s="20" t="s">
        <v>78</v>
      </c>
      <c r="C19" s="61">
        <v>25.3859465382819</v>
      </c>
      <c r="D19" s="61">
        <v>26.791070527790797</v>
      </c>
      <c r="E19" s="61">
        <v>52.177017066072693</v>
      </c>
      <c r="F19" s="61">
        <v>119.36066126911615</v>
      </c>
      <c r="G19" s="61">
        <v>105.51366652870125</v>
      </c>
      <c r="H19" s="62"/>
      <c r="I19" s="62"/>
      <c r="J19" s="62"/>
      <c r="K19" s="62"/>
      <c r="L19" s="62"/>
    </row>
    <row r="20" spans="1:12" ht="18.95" customHeight="1">
      <c r="A20" s="60" t="s">
        <v>90</v>
      </c>
      <c r="B20" s="20" t="s">
        <v>78</v>
      </c>
      <c r="C20" s="61">
        <v>1169.3246274731944</v>
      </c>
      <c r="D20" s="61">
        <v>1135.2365756703068</v>
      </c>
      <c r="E20" s="61">
        <v>2304.5612031435012</v>
      </c>
      <c r="F20" s="61">
        <v>116.75785001237342</v>
      </c>
      <c r="G20" s="61">
        <v>106.10957913110386</v>
      </c>
      <c r="H20" s="62"/>
      <c r="I20" s="62"/>
      <c r="J20" s="62"/>
      <c r="K20" s="62"/>
      <c r="L20" s="62"/>
    </row>
    <row r="21" spans="1:12" ht="18.95" customHeight="1">
      <c r="A21" s="60" t="s">
        <v>91</v>
      </c>
      <c r="B21" s="20" t="s">
        <v>78</v>
      </c>
      <c r="C21" s="61">
        <v>672.87927974894649</v>
      </c>
      <c r="D21" s="61">
        <v>704.79406882024409</v>
      </c>
      <c r="E21" s="61">
        <v>1377.6733485691907</v>
      </c>
      <c r="F21" s="61">
        <v>115.59686219784223</v>
      </c>
      <c r="G21" s="61">
        <v>107.23133940495111</v>
      </c>
      <c r="H21" s="62"/>
      <c r="I21" s="62"/>
      <c r="J21" s="62"/>
      <c r="K21" s="62"/>
      <c r="L21" s="62"/>
    </row>
    <row r="22" spans="1:12" ht="18.95" customHeight="1">
      <c r="A22" s="60" t="s">
        <v>92</v>
      </c>
      <c r="B22" s="20" t="s">
        <v>86</v>
      </c>
      <c r="C22" s="61">
        <v>341.1204130870683</v>
      </c>
      <c r="D22" s="61">
        <v>302.37156037293886</v>
      </c>
      <c r="E22" s="61">
        <v>643.4919734600071</v>
      </c>
      <c r="F22" s="61">
        <v>111.82612607575852</v>
      </c>
      <c r="G22" s="61">
        <v>101.30768927084142</v>
      </c>
      <c r="H22" s="62"/>
      <c r="I22" s="62"/>
      <c r="J22" s="62"/>
      <c r="K22" s="62"/>
      <c r="L22" s="62"/>
    </row>
    <row r="23" spans="1:12" ht="18.95" customHeight="1">
      <c r="A23" s="16" t="s">
        <v>93</v>
      </c>
      <c r="B23" s="20" t="s">
        <v>94</v>
      </c>
      <c r="C23" s="61">
        <v>536.38669781190401</v>
      </c>
      <c r="D23" s="61">
        <v>542.86099689029595</v>
      </c>
      <c r="E23" s="61">
        <v>1079.2476947022001</v>
      </c>
      <c r="F23" s="61">
        <v>111.71809501188399</v>
      </c>
      <c r="G23" s="61">
        <v>97.157320162376521</v>
      </c>
      <c r="H23" s="62"/>
      <c r="I23" s="62"/>
      <c r="J23" s="62"/>
      <c r="K23" s="62"/>
      <c r="L23" s="62"/>
    </row>
    <row r="24" spans="1:12" ht="18.95" customHeight="1">
      <c r="A24" s="16" t="s">
        <v>95</v>
      </c>
      <c r="B24" s="20" t="s">
        <v>96</v>
      </c>
      <c r="C24" s="61">
        <v>86.780434997071168</v>
      </c>
      <c r="D24" s="61">
        <v>89.276942769917369</v>
      </c>
      <c r="E24" s="61">
        <v>176.05737776698854</v>
      </c>
      <c r="F24" s="61">
        <v>137.49721664857134</v>
      </c>
      <c r="G24" s="61">
        <v>117.97932073394529</v>
      </c>
      <c r="H24" s="62"/>
      <c r="I24" s="62"/>
      <c r="J24" s="62"/>
      <c r="K24" s="62"/>
      <c r="L24" s="62"/>
    </row>
    <row r="25" spans="1:12" ht="27.95" customHeight="1">
      <c r="A25" s="63" t="s">
        <v>97</v>
      </c>
      <c r="B25" s="20" t="s">
        <v>78</v>
      </c>
      <c r="C25" s="61">
        <v>99.351334406177301</v>
      </c>
      <c r="D25" s="61">
        <v>109.36992755926673</v>
      </c>
      <c r="E25" s="61">
        <v>208.72126196544403</v>
      </c>
      <c r="F25" s="61">
        <v>116.88567656221731</v>
      </c>
      <c r="G25" s="61">
        <v>100.6717008491982</v>
      </c>
      <c r="H25" s="62"/>
      <c r="I25" s="62"/>
      <c r="J25" s="62"/>
      <c r="K25" s="62"/>
      <c r="L25" s="62"/>
    </row>
    <row r="26" spans="1:12" ht="18.95" customHeight="1">
      <c r="A26" s="60" t="s">
        <v>98</v>
      </c>
      <c r="B26" s="20" t="s">
        <v>99</v>
      </c>
      <c r="C26" s="61">
        <v>455.98354102662421</v>
      </c>
      <c r="D26" s="61">
        <v>445.43453473099669</v>
      </c>
      <c r="E26" s="61">
        <v>901.41807575762095</v>
      </c>
      <c r="F26" s="61">
        <v>128.12729317733258</v>
      </c>
      <c r="G26" s="61">
        <v>113.97799153838039</v>
      </c>
      <c r="H26" s="62"/>
      <c r="I26" s="62"/>
      <c r="J26" s="62"/>
      <c r="K26" s="62"/>
      <c r="L26" s="62"/>
    </row>
    <row r="27" spans="1:12" ht="18.95" customHeight="1">
      <c r="A27" s="64" t="s">
        <v>100</v>
      </c>
      <c r="B27" s="20" t="s">
        <v>101</v>
      </c>
      <c r="C27" s="61">
        <v>25.843388216503495</v>
      </c>
      <c r="D27" s="61">
        <v>26.6492061021296</v>
      </c>
      <c r="E27" s="61">
        <v>52.492594318633095</v>
      </c>
      <c r="F27" s="61">
        <v>131.81962860066926</v>
      </c>
      <c r="G27" s="61">
        <v>109.19208997159045</v>
      </c>
      <c r="H27" s="62"/>
      <c r="I27" s="62"/>
      <c r="J27" s="62"/>
      <c r="K27" s="62"/>
      <c r="L27" s="62"/>
    </row>
    <row r="28" spans="1:12" ht="18.95" customHeight="1">
      <c r="A28" s="60" t="s">
        <v>102</v>
      </c>
      <c r="B28" s="20" t="s">
        <v>76</v>
      </c>
      <c r="C28" s="61">
        <v>252.09037174647887</v>
      </c>
      <c r="D28" s="61">
        <v>234.756</v>
      </c>
      <c r="E28" s="61">
        <v>486.84637174647889</v>
      </c>
      <c r="F28" s="61">
        <v>110.86616760581131</v>
      </c>
      <c r="G28" s="61">
        <v>101.82660035545747</v>
      </c>
      <c r="H28" s="62"/>
      <c r="I28" s="62"/>
      <c r="J28" s="62"/>
      <c r="K28" s="62"/>
      <c r="L28" s="62"/>
    </row>
    <row r="29" spans="1:12" ht="18.95" customHeight="1">
      <c r="A29" s="60" t="s">
        <v>103</v>
      </c>
      <c r="B29" s="20" t="s">
        <v>78</v>
      </c>
      <c r="C29" s="61">
        <v>242.99128186418497</v>
      </c>
      <c r="D29" s="61">
        <v>249.34763790931297</v>
      </c>
      <c r="E29" s="61">
        <v>492.33891977349793</v>
      </c>
      <c r="F29" s="61">
        <v>108.15681816678944</v>
      </c>
      <c r="G29" s="61">
        <v>106.85923375091761</v>
      </c>
      <c r="H29" s="62"/>
      <c r="I29" s="62"/>
      <c r="J29" s="62"/>
      <c r="K29" s="62"/>
      <c r="L29" s="62"/>
    </row>
    <row r="30" spans="1:12" ht="18.95" customHeight="1">
      <c r="A30" s="60" t="s">
        <v>104</v>
      </c>
      <c r="B30" s="20" t="s">
        <v>78</v>
      </c>
      <c r="C30" s="61">
        <v>103.48741869700676</v>
      </c>
      <c r="D30" s="61">
        <v>105.91697761324923</v>
      </c>
      <c r="E30" s="61">
        <v>209.404396310256</v>
      </c>
      <c r="F30" s="61">
        <v>126.31720645587268</v>
      </c>
      <c r="G30" s="61">
        <v>101.91933104489459</v>
      </c>
      <c r="H30" s="62"/>
      <c r="I30" s="62"/>
      <c r="J30" s="62"/>
      <c r="K30" s="62"/>
      <c r="L30" s="62"/>
    </row>
    <row r="31" spans="1:12" ht="18.95" customHeight="1">
      <c r="A31" s="60" t="s">
        <v>105</v>
      </c>
      <c r="B31" s="20" t="s">
        <v>106</v>
      </c>
      <c r="C31" s="61">
        <v>11.487605499341324</v>
      </c>
      <c r="D31" s="61">
        <v>11.251492711663271</v>
      </c>
      <c r="E31" s="61">
        <v>22.739098211004595</v>
      </c>
      <c r="F31" s="61">
        <v>123.45962266597104</v>
      </c>
      <c r="G31" s="61">
        <v>106.59237350404669</v>
      </c>
      <c r="H31" s="62"/>
      <c r="I31" s="62"/>
      <c r="J31" s="62"/>
      <c r="K31" s="62"/>
      <c r="L31" s="62"/>
    </row>
    <row r="32" spans="1:12" ht="18.95" customHeight="1">
      <c r="A32" s="60" t="s">
        <v>107</v>
      </c>
      <c r="B32" s="20" t="s">
        <v>76</v>
      </c>
      <c r="C32" s="61">
        <v>1604.3843068104343</v>
      </c>
      <c r="D32" s="61">
        <v>1678.2719427058641</v>
      </c>
      <c r="E32" s="61">
        <v>3282.6562495162984</v>
      </c>
      <c r="F32" s="61">
        <v>106.42361756273435</v>
      </c>
      <c r="G32" s="61">
        <v>101.17816385146628</v>
      </c>
      <c r="H32" s="62"/>
      <c r="I32" s="62"/>
      <c r="J32" s="62"/>
      <c r="K32" s="62"/>
      <c r="L32" s="62"/>
    </row>
    <row r="33" spans="1:12" ht="18.95" customHeight="1">
      <c r="A33" s="16" t="s">
        <v>108</v>
      </c>
      <c r="B33" s="20" t="s">
        <v>78</v>
      </c>
      <c r="C33" s="61">
        <v>1139.2959976082009</v>
      </c>
      <c r="D33" s="61">
        <v>1023.1439661279703</v>
      </c>
      <c r="E33" s="61">
        <v>2162.4399637361712</v>
      </c>
      <c r="F33" s="61">
        <v>97.952534685357591</v>
      </c>
      <c r="G33" s="61">
        <v>97.011263017236487</v>
      </c>
      <c r="H33" s="62"/>
      <c r="I33" s="62"/>
      <c r="J33" s="62"/>
      <c r="K33" s="62"/>
      <c r="L33" s="62"/>
    </row>
    <row r="34" spans="1:12" ht="18.95" customHeight="1">
      <c r="A34" s="60" t="s">
        <v>109</v>
      </c>
      <c r="B34" s="20" t="s">
        <v>78</v>
      </c>
      <c r="C34" s="61">
        <v>925.38749576120631</v>
      </c>
      <c r="D34" s="61">
        <v>1067.2326271363142</v>
      </c>
      <c r="E34" s="61">
        <v>1992.6201228975206</v>
      </c>
      <c r="F34" s="61">
        <v>109.76371769374826</v>
      </c>
      <c r="G34" s="61">
        <v>103.38450308614317</v>
      </c>
      <c r="H34" s="62"/>
      <c r="I34" s="62"/>
      <c r="J34" s="62"/>
      <c r="K34" s="62"/>
      <c r="L34" s="62"/>
    </row>
    <row r="35" spans="1:12" ht="18.95" customHeight="1">
      <c r="A35" s="60" t="s">
        <v>110</v>
      </c>
      <c r="B35" s="20" t="s">
        <v>99</v>
      </c>
      <c r="C35" s="61">
        <v>15.880921000000001</v>
      </c>
      <c r="D35" s="61">
        <v>14.818117000000001</v>
      </c>
      <c r="E35" s="61">
        <v>30.699038000000002</v>
      </c>
      <c r="F35" s="61">
        <v>108.74880054718898</v>
      </c>
      <c r="G35" s="61">
        <v>103.09794171438847</v>
      </c>
      <c r="H35" s="62"/>
      <c r="I35" s="62"/>
      <c r="J35" s="62"/>
      <c r="K35" s="62"/>
      <c r="L35" s="62"/>
    </row>
    <row r="36" spans="1:12" ht="18.95" customHeight="1">
      <c r="A36" s="60" t="s">
        <v>111</v>
      </c>
      <c r="B36" s="20" t="s">
        <v>112</v>
      </c>
      <c r="C36" s="61">
        <v>34.130429210438102</v>
      </c>
      <c r="D36" s="61">
        <v>33.647125345808199</v>
      </c>
      <c r="E36" s="61">
        <v>67.777554556246301</v>
      </c>
      <c r="F36" s="61">
        <v>109.11793376545698</v>
      </c>
      <c r="G36" s="61">
        <v>102.24976020664798</v>
      </c>
      <c r="H36" s="62"/>
      <c r="I36" s="62"/>
      <c r="J36" s="62"/>
      <c r="K36" s="62"/>
      <c r="L36" s="62"/>
    </row>
    <row r="37" spans="1:12" ht="18.95" customHeight="1">
      <c r="A37" s="60" t="s">
        <v>113</v>
      </c>
      <c r="B37" s="20" t="s">
        <v>114</v>
      </c>
      <c r="C37" s="61">
        <v>1713.73547268129</v>
      </c>
      <c r="D37" s="61">
        <v>1728.53053352243</v>
      </c>
      <c r="E37" s="61">
        <v>3442.2660062037203</v>
      </c>
      <c r="F37" s="61">
        <v>164.61725178489343</v>
      </c>
      <c r="G37" s="61">
        <v>158.13565242748501</v>
      </c>
      <c r="H37" s="62"/>
      <c r="I37" s="62"/>
      <c r="J37" s="62"/>
      <c r="K37" s="62"/>
      <c r="L37" s="62"/>
    </row>
    <row r="38" spans="1:12" ht="18.95" customHeight="1">
      <c r="A38" s="60" t="s">
        <v>115</v>
      </c>
      <c r="B38" s="20" t="s">
        <v>116</v>
      </c>
      <c r="C38" s="61">
        <v>37.839808566290678</v>
      </c>
      <c r="D38" s="61">
        <v>36.936326140264846</v>
      </c>
      <c r="E38" s="61">
        <v>74.776134706555524</v>
      </c>
      <c r="F38" s="61">
        <v>252.90192495901982</v>
      </c>
      <c r="G38" s="61">
        <v>206.54679089179217</v>
      </c>
      <c r="H38" s="62"/>
      <c r="I38" s="62"/>
      <c r="J38" s="62"/>
      <c r="K38" s="62"/>
      <c r="L38" s="62"/>
    </row>
    <row r="39" spans="1:12" ht="18.95" customHeight="1">
      <c r="A39" s="60" t="s">
        <v>117</v>
      </c>
      <c r="B39" s="20" t="s">
        <v>78</v>
      </c>
      <c r="C39" s="61">
        <v>235.26337608331173</v>
      </c>
      <c r="D39" s="61">
        <v>266.33745568958398</v>
      </c>
      <c r="E39" s="61">
        <v>501.60083177289573</v>
      </c>
      <c r="F39" s="61">
        <v>163.65826206807421</v>
      </c>
      <c r="G39" s="61">
        <v>117.85489901737077</v>
      </c>
      <c r="H39" s="62"/>
      <c r="I39" s="62"/>
      <c r="J39" s="62"/>
      <c r="K39" s="62"/>
      <c r="L39" s="62"/>
    </row>
    <row r="40" spans="1:12" ht="18.600000000000001" customHeight="1">
      <c r="A40" s="60" t="s">
        <v>118</v>
      </c>
      <c r="B40" s="20" t="s">
        <v>119</v>
      </c>
      <c r="C40" s="61">
        <v>21.703918387909997</v>
      </c>
      <c r="D40" s="61">
        <v>20.8982789838043</v>
      </c>
      <c r="E40" s="61">
        <v>42.602197371714297</v>
      </c>
      <c r="F40" s="61">
        <v>111.69076136350382</v>
      </c>
      <c r="G40" s="61">
        <v>102.85193838046467</v>
      </c>
      <c r="H40" s="62"/>
      <c r="I40" s="62"/>
      <c r="J40" s="62"/>
      <c r="K40" s="62"/>
      <c r="L40" s="62"/>
    </row>
    <row r="41" spans="1:12" ht="18.95" customHeight="1">
      <c r="A41" s="60" t="s">
        <v>120</v>
      </c>
      <c r="B41" s="20" t="s">
        <v>80</v>
      </c>
      <c r="C41" s="61">
        <v>314.84963144004985</v>
      </c>
      <c r="D41" s="61">
        <v>322.25203123463035</v>
      </c>
      <c r="E41" s="61">
        <v>637.10166267468026</v>
      </c>
      <c r="F41" s="61">
        <v>106.35380568799681</v>
      </c>
      <c r="G41" s="61">
        <v>103.42051230760237</v>
      </c>
      <c r="H41" s="62"/>
      <c r="I41" s="62"/>
      <c r="J41" s="62"/>
      <c r="K41" s="62"/>
      <c r="L41" s="62"/>
    </row>
    <row r="42" spans="1:12" ht="15">
      <c r="A42" s="49"/>
      <c r="F42" s="66"/>
      <c r="G42" s="46"/>
    </row>
    <row r="43" spans="1:12" ht="15">
      <c r="F43" s="66"/>
      <c r="G43" s="46"/>
    </row>
    <row r="44" spans="1:12" ht="15"/>
    <row r="45" spans="1:12" ht="15">
      <c r="F45" s="66"/>
      <c r="G45" s="46"/>
    </row>
    <row r="46" spans="1:12" ht="15">
      <c r="F46" s="66"/>
      <c r="G46" s="46"/>
    </row>
    <row r="47" spans="1:12" ht="15">
      <c r="F47" s="66"/>
      <c r="G47" s="46"/>
    </row>
    <row r="48" spans="1:12" ht="15">
      <c r="F48" s="66"/>
      <c r="G48" s="46"/>
    </row>
    <row r="49" spans="1:6" ht="15">
      <c r="F49" s="66"/>
    </row>
    <row r="50" spans="1:6" ht="15">
      <c r="A50" s="45"/>
      <c r="B50" s="67"/>
      <c r="C50" s="45"/>
      <c r="D50" s="45"/>
      <c r="E50" s="45"/>
      <c r="F50" s="66"/>
    </row>
    <row r="51" spans="1:6" ht="15">
      <c r="A51" s="45"/>
      <c r="B51" s="67"/>
      <c r="C51" s="45"/>
      <c r="D51" s="45"/>
      <c r="E51" s="45"/>
      <c r="F51" s="66"/>
    </row>
    <row r="52" spans="1:6" ht="15">
      <c r="A52" s="45"/>
      <c r="B52" s="67"/>
      <c r="C52" s="45"/>
      <c r="D52" s="45"/>
      <c r="E52" s="45"/>
      <c r="F52" s="66"/>
    </row>
    <row r="53" spans="1:6" ht="15">
      <c r="A53" s="45"/>
      <c r="B53" s="67"/>
      <c r="C53" s="45"/>
      <c r="D53" s="45"/>
      <c r="E53" s="45"/>
      <c r="F53" s="45"/>
    </row>
    <row r="54" spans="1:6" ht="15">
      <c r="A54" s="45"/>
      <c r="B54" s="67"/>
      <c r="C54" s="45"/>
      <c r="D54" s="45"/>
      <c r="E54" s="45"/>
      <c r="F54" s="45"/>
    </row>
    <row r="55" spans="1:6" ht="15">
      <c r="A55" s="45"/>
      <c r="B55" s="67"/>
      <c r="C55" s="45"/>
      <c r="D55" s="45"/>
      <c r="E55" s="45"/>
      <c r="F55" s="45"/>
    </row>
    <row r="56" spans="1:6" ht="15">
      <c r="A56" s="45"/>
      <c r="B56" s="67"/>
      <c r="C56" s="45"/>
      <c r="D56" s="45"/>
      <c r="E56" s="45"/>
      <c r="F56" s="45"/>
    </row>
    <row r="57" spans="1:6" ht="15">
      <c r="A57" s="45"/>
      <c r="B57" s="67"/>
      <c r="C57" s="45"/>
      <c r="D57" s="45"/>
      <c r="E57" s="45"/>
      <c r="F57" s="45"/>
    </row>
    <row r="58" spans="1:6" ht="15">
      <c r="A58" s="45"/>
      <c r="B58" s="67"/>
      <c r="C58" s="45"/>
      <c r="D58" s="45"/>
      <c r="E58" s="45"/>
      <c r="F58" s="45"/>
    </row>
    <row r="59" spans="1:6" ht="15">
      <c r="A59" s="45"/>
      <c r="B59" s="67"/>
      <c r="C59" s="45"/>
      <c r="D59" s="45"/>
      <c r="E59" s="45"/>
      <c r="F59" s="45"/>
    </row>
    <row r="60" spans="1:6" ht="15">
      <c r="A60" s="45"/>
      <c r="B60" s="67"/>
      <c r="C60" s="45"/>
      <c r="D60" s="45"/>
      <c r="E60" s="45"/>
      <c r="F60" s="45"/>
    </row>
    <row r="61" spans="1:6" ht="15">
      <c r="A61" s="45"/>
      <c r="B61" s="67"/>
      <c r="C61" s="45"/>
      <c r="D61" s="45"/>
      <c r="E61" s="45"/>
      <c r="F61" s="45"/>
    </row>
    <row r="62" spans="1:6" ht="15">
      <c r="A62" s="45"/>
      <c r="B62" s="67"/>
      <c r="C62" s="45"/>
      <c r="D62" s="45"/>
      <c r="E62" s="45"/>
      <c r="F62" s="45"/>
    </row>
    <row r="63" spans="1:6" ht="15">
      <c r="A63" s="45"/>
      <c r="B63" s="67"/>
      <c r="C63" s="45"/>
      <c r="D63" s="45"/>
      <c r="E63" s="45"/>
      <c r="F63" s="45"/>
    </row>
    <row r="64" spans="1:6" ht="15">
      <c r="A64" s="45"/>
      <c r="B64" s="67"/>
      <c r="C64" s="45"/>
      <c r="D64" s="45"/>
      <c r="E64" s="45"/>
      <c r="F64" s="45"/>
    </row>
    <row r="65" spans="1:6" ht="15">
      <c r="A65" s="45"/>
      <c r="B65" s="67"/>
      <c r="C65" s="45"/>
      <c r="D65" s="45"/>
      <c r="E65" s="45"/>
      <c r="F65" s="45"/>
    </row>
    <row r="66" spans="1:6" ht="18" customHeight="1">
      <c r="A66" s="45"/>
      <c r="B66" s="67"/>
      <c r="C66" s="45"/>
      <c r="D66" s="45"/>
      <c r="E66" s="45"/>
      <c r="F66" s="45"/>
    </row>
    <row r="67" spans="1:6" ht="18" customHeight="1">
      <c r="A67" s="45"/>
      <c r="B67" s="67"/>
      <c r="C67" s="45"/>
      <c r="D67" s="45"/>
      <c r="E67" s="45"/>
      <c r="F67" s="45"/>
    </row>
    <row r="68" spans="1:6" ht="18" customHeight="1">
      <c r="A68" s="45"/>
      <c r="B68" s="67"/>
      <c r="C68" s="45"/>
      <c r="D68" s="45"/>
      <c r="E68" s="45"/>
      <c r="F68" s="45"/>
    </row>
    <row r="69" spans="1:6" ht="18" customHeight="1">
      <c r="A69" s="45"/>
      <c r="B69" s="67"/>
      <c r="C69" s="45"/>
      <c r="D69" s="45"/>
      <c r="E69" s="45"/>
      <c r="F69" s="45"/>
    </row>
    <row r="70" spans="1:6" ht="18" customHeight="1">
      <c r="A70" s="45"/>
      <c r="B70" s="67"/>
      <c r="C70" s="45"/>
      <c r="D70" s="45"/>
      <c r="E70" s="45"/>
      <c r="F70" s="45"/>
    </row>
    <row r="71" spans="1:6" ht="18" customHeight="1">
      <c r="A71" s="45"/>
      <c r="B71" s="67"/>
      <c r="C71" s="45"/>
      <c r="D71" s="45"/>
      <c r="E71" s="45"/>
      <c r="F71" s="45"/>
    </row>
    <row r="72" spans="1:6" ht="18" customHeight="1">
      <c r="A72" s="45"/>
      <c r="B72" s="67"/>
      <c r="C72" s="45"/>
      <c r="D72" s="45"/>
      <c r="E72" s="45"/>
      <c r="F72" s="45"/>
    </row>
  </sheetData>
  <pageMargins left="0.63" right="0.17" top="0.72" bottom="0.26" header="0.433" footer="0.18"/>
  <pageSetup paperSize="9" scale="97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47"/>
  <sheetViews>
    <sheetView topLeftCell="A37" zoomScale="85" zoomScaleNormal="85" workbookViewId="0">
      <selection activeCell="B18" sqref="B18"/>
    </sheetView>
  </sheetViews>
  <sheetFormatPr defaultColWidth="11.375" defaultRowHeight="16.5" customHeight="1"/>
  <cols>
    <col min="1" max="1" width="53.375" style="70" customWidth="1"/>
    <col min="2" max="2" width="17" style="70" customWidth="1"/>
    <col min="3" max="3" width="17.125" style="70" customWidth="1"/>
    <col min="4" max="4" width="16" style="70" customWidth="1"/>
    <col min="5" max="16384" width="11.375" style="70"/>
  </cols>
  <sheetData>
    <row r="1" spans="1:125" s="68" customFormat="1" ht="19.5" customHeight="1">
      <c r="A1" s="452" t="s">
        <v>121</v>
      </c>
      <c r="B1" s="452"/>
      <c r="C1" s="452"/>
    </row>
    <row r="2" spans="1:125" ht="12" customHeight="1">
      <c r="A2" s="69"/>
      <c r="B2" s="69"/>
    </row>
    <row r="3" spans="1:125" ht="12.6" customHeight="1">
      <c r="A3" s="71"/>
      <c r="C3" s="72" t="s">
        <v>16</v>
      </c>
    </row>
    <row r="4" spans="1:125" ht="18" customHeight="1">
      <c r="A4" s="73"/>
      <c r="B4" s="74" t="s">
        <v>122</v>
      </c>
      <c r="C4" s="74" t="s">
        <v>122</v>
      </c>
    </row>
    <row r="5" spans="1:125" s="77" customFormat="1" ht="18" customHeight="1">
      <c r="A5" s="75"/>
      <c r="B5" s="76" t="s">
        <v>123</v>
      </c>
      <c r="C5" s="76" t="s">
        <v>123</v>
      </c>
    </row>
    <row r="6" spans="1:125" s="77" customFormat="1" ht="18" customHeight="1">
      <c r="A6" s="75"/>
      <c r="B6" s="78" t="s">
        <v>124</v>
      </c>
      <c r="C6" s="78" t="s">
        <v>124</v>
      </c>
    </row>
    <row r="7" spans="1:125" s="77" customFormat="1" ht="18" customHeight="1">
      <c r="A7" s="75"/>
      <c r="B7" s="76" t="s">
        <v>125</v>
      </c>
      <c r="C7" s="76" t="s">
        <v>125</v>
      </c>
    </row>
    <row r="8" spans="1:125" s="77" customFormat="1" ht="18" customHeight="1">
      <c r="A8" s="75"/>
      <c r="B8" s="79" t="s">
        <v>126</v>
      </c>
      <c r="C8" s="79" t="s">
        <v>25</v>
      </c>
    </row>
    <row r="9" spans="1:125" s="77" customFormat="1" ht="7.35" customHeight="1">
      <c r="A9" s="75"/>
      <c r="B9" s="80"/>
      <c r="C9" s="80"/>
    </row>
    <row r="10" spans="1:125" s="83" customFormat="1" ht="18.75" customHeight="1">
      <c r="A10" s="81" t="s">
        <v>27</v>
      </c>
      <c r="B10" s="82">
        <v>100.97</v>
      </c>
      <c r="C10" s="82">
        <v>104.43</v>
      </c>
    </row>
    <row r="11" spans="1:125" s="84" customFormat="1" ht="15" customHeight="1">
      <c r="A11" s="31" t="s">
        <v>28</v>
      </c>
      <c r="B11" s="82">
        <v>99.84</v>
      </c>
      <c r="C11" s="82">
        <v>99.52</v>
      </c>
    </row>
    <row r="12" spans="1:125" s="89" customFormat="1" ht="15" customHeight="1">
      <c r="A12" s="85" t="s">
        <v>29</v>
      </c>
      <c r="B12" s="86">
        <v>99.87</v>
      </c>
      <c r="C12" s="86">
        <v>100.72</v>
      </c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</row>
    <row r="13" spans="1:125" ht="15" customHeight="1">
      <c r="A13" s="85" t="s">
        <v>30</v>
      </c>
      <c r="B13" s="90">
        <v>99.98</v>
      </c>
      <c r="C13" s="90">
        <v>83.37</v>
      </c>
      <c r="D13" s="87"/>
    </row>
    <row r="14" spans="1:125" ht="15" customHeight="1">
      <c r="A14" s="85" t="s">
        <v>31</v>
      </c>
      <c r="B14" s="90">
        <v>100.13</v>
      </c>
      <c r="C14" s="90">
        <v>103.11</v>
      </c>
      <c r="D14" s="87"/>
    </row>
    <row r="15" spans="1:125" s="92" customFormat="1" ht="15" customHeight="1">
      <c r="A15" s="85" t="s">
        <v>32</v>
      </c>
      <c r="B15" s="90">
        <v>99.43</v>
      </c>
      <c r="C15" s="90">
        <v>97.63</v>
      </c>
      <c r="D15" s="91"/>
    </row>
    <row r="16" spans="1:125" s="93" customFormat="1" ht="15" customHeight="1">
      <c r="A16" s="85" t="s">
        <v>33</v>
      </c>
      <c r="B16" s="90">
        <v>100.22</v>
      </c>
      <c r="C16" s="90">
        <v>103.1</v>
      </c>
      <c r="D16" s="87"/>
    </row>
    <row r="17" spans="1:125" ht="15" customHeight="1">
      <c r="A17" s="37" t="s">
        <v>34</v>
      </c>
      <c r="B17" s="94">
        <v>101.05</v>
      </c>
      <c r="C17" s="94">
        <v>104.76</v>
      </c>
      <c r="D17" s="87"/>
    </row>
    <row r="18" spans="1:125" ht="15" customHeight="1">
      <c r="A18" s="85" t="s">
        <v>35</v>
      </c>
      <c r="B18" s="90">
        <v>100.75</v>
      </c>
      <c r="C18" s="90">
        <v>100.39</v>
      </c>
      <c r="D18" s="87"/>
    </row>
    <row r="19" spans="1:125" ht="15" customHeight="1">
      <c r="A19" s="85" t="s">
        <v>36</v>
      </c>
      <c r="B19" s="90">
        <v>98.61</v>
      </c>
      <c r="C19" s="90">
        <v>96.17</v>
      </c>
      <c r="D19" s="87"/>
    </row>
    <row r="20" spans="1:125" ht="15" customHeight="1">
      <c r="A20" s="85" t="s">
        <v>37</v>
      </c>
      <c r="B20" s="90">
        <v>99.88</v>
      </c>
      <c r="C20" s="90">
        <v>100.88</v>
      </c>
      <c r="D20" s="87"/>
    </row>
    <row r="21" spans="1:125" ht="15" customHeight="1">
      <c r="A21" s="85" t="s">
        <v>38</v>
      </c>
      <c r="B21" s="90">
        <v>101.02</v>
      </c>
      <c r="C21" s="90">
        <v>103.21</v>
      </c>
      <c r="D21" s="87"/>
    </row>
    <row r="22" spans="1:125" ht="15" customHeight="1">
      <c r="A22" s="85" t="s">
        <v>39</v>
      </c>
      <c r="B22" s="90">
        <v>101.03</v>
      </c>
      <c r="C22" s="90">
        <v>104.46</v>
      </c>
      <c r="D22" s="87"/>
    </row>
    <row r="23" spans="1:125" ht="15" customHeight="1">
      <c r="A23" s="85" t="s">
        <v>40</v>
      </c>
      <c r="B23" s="90">
        <v>100.84</v>
      </c>
      <c r="C23" s="90">
        <v>106.3</v>
      </c>
      <c r="D23" s="87"/>
    </row>
    <row r="24" spans="1:125" ht="27.75" customHeight="1">
      <c r="A24" s="85" t="s">
        <v>127</v>
      </c>
      <c r="B24" s="90">
        <v>100.4</v>
      </c>
      <c r="C24" s="90">
        <v>104.23</v>
      </c>
      <c r="D24" s="87"/>
    </row>
    <row r="25" spans="1:125" ht="15" customHeight="1">
      <c r="A25" s="85" t="s">
        <v>42</v>
      </c>
      <c r="B25" s="90">
        <v>101.11</v>
      </c>
      <c r="C25" s="90">
        <v>100.96</v>
      </c>
      <c r="D25" s="87"/>
    </row>
    <row r="26" spans="1:125" s="95" customFormat="1" ht="15" customHeight="1">
      <c r="A26" s="85" t="s">
        <v>43</v>
      </c>
      <c r="B26" s="90">
        <v>101.05</v>
      </c>
      <c r="C26" s="90">
        <v>102.39</v>
      </c>
      <c r="D26" s="87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</row>
    <row r="27" spans="1:125" ht="15" customHeight="1">
      <c r="A27" s="85" t="s">
        <v>44</v>
      </c>
      <c r="B27" s="90">
        <v>100.65</v>
      </c>
      <c r="C27" s="90">
        <v>101.53</v>
      </c>
      <c r="D27" s="87"/>
    </row>
    <row r="28" spans="1:125" ht="15" customHeight="1">
      <c r="A28" s="85" t="s">
        <v>45</v>
      </c>
      <c r="B28" s="90">
        <v>100.25</v>
      </c>
      <c r="C28" s="90">
        <v>100.9</v>
      </c>
      <c r="D28" s="87"/>
    </row>
    <row r="29" spans="1:125" ht="15" customHeight="1">
      <c r="A29" s="85" t="s">
        <v>46</v>
      </c>
      <c r="B29" s="90">
        <v>100.35</v>
      </c>
      <c r="C29" s="90">
        <v>98.89</v>
      </c>
      <c r="D29" s="87"/>
    </row>
    <row r="30" spans="1:125" ht="15" customHeight="1">
      <c r="A30" s="85" t="s">
        <v>47</v>
      </c>
      <c r="B30" s="90">
        <v>100.96</v>
      </c>
      <c r="C30" s="90">
        <v>104.98</v>
      </c>
      <c r="D30" s="87"/>
    </row>
    <row r="31" spans="1:125" ht="15" customHeight="1">
      <c r="A31" s="85" t="s">
        <v>48</v>
      </c>
      <c r="B31" s="90">
        <v>100.05</v>
      </c>
      <c r="C31" s="90">
        <v>99.71</v>
      </c>
      <c r="D31" s="87"/>
    </row>
    <row r="32" spans="1:125" ht="15" customHeight="1">
      <c r="A32" s="85" t="s">
        <v>49</v>
      </c>
      <c r="B32" s="90">
        <v>100.49</v>
      </c>
      <c r="C32" s="90">
        <v>102.94</v>
      </c>
      <c r="D32" s="87"/>
    </row>
    <row r="33" spans="1:4" ht="27" customHeight="1">
      <c r="A33" s="85" t="s">
        <v>50</v>
      </c>
      <c r="B33" s="90">
        <v>101.79</v>
      </c>
      <c r="C33" s="90">
        <v>104.43</v>
      </c>
      <c r="D33" s="87"/>
    </row>
    <row r="34" spans="1:4" s="92" customFormat="1" ht="27.75" customHeight="1">
      <c r="A34" s="85" t="s">
        <v>51</v>
      </c>
      <c r="B34" s="90">
        <v>102.2</v>
      </c>
      <c r="C34" s="90">
        <v>105.84</v>
      </c>
      <c r="D34" s="96"/>
    </row>
    <row r="35" spans="1:4" s="97" customFormat="1" ht="15" customHeight="1">
      <c r="A35" s="85" t="s">
        <v>52</v>
      </c>
      <c r="B35" s="90">
        <v>101.2</v>
      </c>
      <c r="C35" s="90">
        <v>99.45</v>
      </c>
      <c r="D35" s="96"/>
    </row>
    <row r="36" spans="1:4" s="93" customFormat="1" ht="15" customHeight="1">
      <c r="A36" s="85" t="s">
        <v>53</v>
      </c>
      <c r="B36" s="90">
        <v>101.15</v>
      </c>
      <c r="C36" s="90">
        <v>107.44</v>
      </c>
      <c r="D36" s="87"/>
    </row>
    <row r="37" spans="1:4" ht="15" customHeight="1">
      <c r="A37" s="85" t="s">
        <v>54</v>
      </c>
      <c r="B37" s="90">
        <v>100.52</v>
      </c>
      <c r="C37" s="90">
        <v>106.14</v>
      </c>
      <c r="D37" s="87"/>
    </row>
    <row r="38" spans="1:4" ht="15" customHeight="1">
      <c r="A38" s="85" t="s">
        <v>55</v>
      </c>
      <c r="B38" s="90">
        <v>101.15</v>
      </c>
      <c r="C38" s="90">
        <v>112.25</v>
      </c>
    </row>
    <row r="39" spans="1:4" ht="15" customHeight="1">
      <c r="A39" s="85" t="s">
        <v>56</v>
      </c>
      <c r="B39" s="90">
        <v>100.8</v>
      </c>
      <c r="C39" s="90">
        <v>107.87</v>
      </c>
    </row>
    <row r="40" spans="1:4" ht="15" customHeight="1">
      <c r="A40" s="85" t="s">
        <v>57</v>
      </c>
      <c r="B40" s="90">
        <v>100.99</v>
      </c>
      <c r="C40" s="90">
        <v>113.18</v>
      </c>
    </row>
    <row r="41" spans="1:4" ht="15" customHeight="1">
      <c r="A41" s="85" t="s">
        <v>58</v>
      </c>
      <c r="B41" s="90">
        <v>101.33</v>
      </c>
      <c r="C41" s="90">
        <v>93.38</v>
      </c>
    </row>
    <row r="42" spans="1:4" ht="15" customHeight="1">
      <c r="A42" s="40" t="s">
        <v>59</v>
      </c>
      <c r="B42" s="94">
        <v>100.04</v>
      </c>
      <c r="C42" s="94">
        <v>100.06</v>
      </c>
    </row>
    <row r="43" spans="1:4" ht="28.5" customHeight="1">
      <c r="A43" s="40" t="s">
        <v>60</v>
      </c>
      <c r="B43" s="98">
        <v>99.95</v>
      </c>
      <c r="C43" s="98">
        <v>101.31</v>
      </c>
    </row>
    <row r="44" spans="1:4" ht="15" customHeight="1">
      <c r="A44" s="85" t="s">
        <v>61</v>
      </c>
      <c r="B44" s="90">
        <v>100</v>
      </c>
      <c r="C44" s="90">
        <v>100.22</v>
      </c>
    </row>
    <row r="45" spans="1:4" ht="15" customHeight="1">
      <c r="A45" s="85" t="s">
        <v>62</v>
      </c>
      <c r="B45" s="90">
        <v>100.17</v>
      </c>
      <c r="C45" s="90">
        <v>105.81</v>
      </c>
    </row>
    <row r="46" spans="1:4" ht="15" customHeight="1">
      <c r="A46" s="85" t="s">
        <v>128</v>
      </c>
      <c r="B46" s="90">
        <v>99.86</v>
      </c>
      <c r="C46" s="90">
        <v>101.4</v>
      </c>
    </row>
    <row r="47" spans="1:4" ht="15" customHeight="1">
      <c r="A47" s="85" t="s">
        <v>129</v>
      </c>
      <c r="B47" s="90">
        <v>101.47</v>
      </c>
      <c r="C47" s="90">
        <v>100</v>
      </c>
    </row>
  </sheetData>
  <mergeCells count="1">
    <mergeCell ref="A1:C1"/>
  </mergeCells>
  <pageMargins left="0.86614173228346503" right="0.17" top="0.7" bottom="0.23" header="0.433" footer="0.18"/>
  <pageSetup paperSize="9" scale="97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11" workbookViewId="0">
      <selection activeCell="B18" sqref="B18"/>
    </sheetView>
  </sheetViews>
  <sheetFormatPr defaultColWidth="9.125" defaultRowHeight="14.25"/>
  <cols>
    <col min="1" max="1" width="29" style="113" customWidth="1"/>
    <col min="2" max="3" width="26" style="113" customWidth="1"/>
    <col min="4" max="16384" width="9.125" style="113"/>
  </cols>
  <sheetData>
    <row r="1" spans="1:3" s="70" customFormat="1" ht="20.100000000000001" customHeight="1">
      <c r="A1" s="99" t="s">
        <v>130</v>
      </c>
      <c r="B1" s="100"/>
      <c r="C1" s="100"/>
    </row>
    <row r="2" spans="1:3" s="70" customFormat="1" ht="20.100000000000001" customHeight="1">
      <c r="A2" s="101" t="s">
        <v>131</v>
      </c>
      <c r="B2" s="101"/>
      <c r="C2" s="101"/>
    </row>
    <row r="3" spans="1:3" s="70" customFormat="1" ht="12.75" customHeight="1">
      <c r="A3" s="101"/>
      <c r="B3" s="101"/>
      <c r="C3" s="101"/>
    </row>
    <row r="4" spans="1:3" s="70" customFormat="1" ht="12">
      <c r="A4" s="71"/>
      <c r="B4" s="72"/>
      <c r="C4" s="72" t="s">
        <v>16</v>
      </c>
    </row>
    <row r="5" spans="1:3" s="104" customFormat="1" ht="18.75" customHeight="1">
      <c r="A5" s="102"/>
      <c r="B5" s="103" t="s">
        <v>132</v>
      </c>
      <c r="C5" s="103" t="s">
        <v>132</v>
      </c>
    </row>
    <row r="6" spans="1:3" s="104" customFormat="1" ht="18.75" customHeight="1">
      <c r="A6" s="105"/>
      <c r="B6" s="106" t="s">
        <v>133</v>
      </c>
      <c r="C6" s="106" t="s">
        <v>133</v>
      </c>
    </row>
    <row r="7" spans="1:3" s="104" customFormat="1" ht="18.75" customHeight="1">
      <c r="A7" s="105"/>
      <c r="B7" s="107" t="s">
        <v>134</v>
      </c>
      <c r="C7" s="107" t="s">
        <v>135</v>
      </c>
    </row>
    <row r="8" spans="1:3" s="104" customFormat="1" ht="10.7" customHeight="1">
      <c r="A8" s="105"/>
      <c r="B8" s="108"/>
      <c r="C8" s="108"/>
    </row>
    <row r="9" spans="1:3" s="70" customFormat="1" ht="20.100000000000001" customHeight="1">
      <c r="A9" s="109" t="s">
        <v>136</v>
      </c>
      <c r="B9" s="110">
        <v>100.97</v>
      </c>
      <c r="C9" s="110">
        <v>104.43</v>
      </c>
    </row>
    <row r="10" spans="1:3" ht="20.100000000000001" customHeight="1">
      <c r="A10" s="111" t="s">
        <v>137</v>
      </c>
      <c r="B10" s="112">
        <v>100.29</v>
      </c>
      <c r="C10" s="112">
        <v>101.15</v>
      </c>
    </row>
    <row r="11" spans="1:3" ht="20.100000000000001" customHeight="1">
      <c r="A11" s="111" t="s">
        <v>138</v>
      </c>
      <c r="B11" s="112">
        <v>102.25</v>
      </c>
      <c r="C11" s="112">
        <v>101.95</v>
      </c>
    </row>
    <row r="12" spans="1:3" ht="20.100000000000001" customHeight="1">
      <c r="A12" s="111" t="s">
        <v>139</v>
      </c>
      <c r="B12" s="112">
        <v>101.64</v>
      </c>
      <c r="C12" s="112">
        <v>90.82</v>
      </c>
    </row>
    <row r="13" spans="1:3" ht="20.100000000000001" customHeight="1">
      <c r="A13" s="111" t="s">
        <v>140</v>
      </c>
      <c r="B13" s="112">
        <v>100.34</v>
      </c>
      <c r="C13" s="112">
        <v>98.5</v>
      </c>
    </row>
    <row r="14" spans="1:3" ht="20.100000000000001" customHeight="1">
      <c r="A14" s="111" t="s">
        <v>141</v>
      </c>
      <c r="B14" s="112">
        <v>100.73</v>
      </c>
      <c r="C14" s="112">
        <v>102.85</v>
      </c>
    </row>
    <row r="15" spans="1:3" ht="20.100000000000001" customHeight="1">
      <c r="A15" s="111" t="s">
        <v>142</v>
      </c>
      <c r="B15" s="112">
        <v>101.83</v>
      </c>
      <c r="C15" s="112">
        <v>104.16</v>
      </c>
    </row>
    <row r="16" spans="1:3" ht="20.100000000000001" customHeight="1">
      <c r="A16" s="111" t="s">
        <v>143</v>
      </c>
      <c r="B16" s="112">
        <v>100.1</v>
      </c>
      <c r="C16" s="112">
        <v>103.09</v>
      </c>
    </row>
    <row r="17" spans="1:3" ht="20.100000000000001" customHeight="1">
      <c r="A17" s="111" t="s">
        <v>144</v>
      </c>
      <c r="B17" s="112">
        <v>100.6</v>
      </c>
      <c r="C17" s="112">
        <v>112.32</v>
      </c>
    </row>
    <row r="18" spans="1:3" ht="20.100000000000001" customHeight="1">
      <c r="A18" s="111" t="s">
        <v>145</v>
      </c>
      <c r="B18" s="112">
        <v>101.01</v>
      </c>
      <c r="C18" s="112">
        <v>99.07</v>
      </c>
    </row>
    <row r="19" spans="1:3" ht="20.100000000000001" customHeight="1">
      <c r="A19" s="111" t="s">
        <v>146</v>
      </c>
      <c r="B19" s="112">
        <v>103.06</v>
      </c>
      <c r="C19" s="112">
        <v>105.75</v>
      </c>
    </row>
    <row r="20" spans="1:3" ht="20.100000000000001" customHeight="1">
      <c r="A20" s="111" t="s">
        <v>147</v>
      </c>
      <c r="B20" s="112">
        <v>100.33</v>
      </c>
      <c r="C20" s="112">
        <v>103.49</v>
      </c>
    </row>
    <row r="21" spans="1:3" ht="20.100000000000001" customHeight="1">
      <c r="A21" s="111" t="s">
        <v>148</v>
      </c>
      <c r="B21" s="112">
        <v>100.66</v>
      </c>
      <c r="C21" s="112">
        <v>93.66</v>
      </c>
    </row>
    <row r="22" spans="1:3" ht="20.100000000000001" customHeight="1">
      <c r="A22" s="111" t="s">
        <v>149</v>
      </c>
      <c r="B22" s="112">
        <v>100.18</v>
      </c>
      <c r="C22" s="112">
        <v>106.23</v>
      </c>
    </row>
    <row r="23" spans="1:3" ht="20.100000000000001" customHeight="1">
      <c r="A23" s="111" t="s">
        <v>150</v>
      </c>
      <c r="B23" s="112">
        <v>100.4</v>
      </c>
      <c r="C23" s="112">
        <v>114.01</v>
      </c>
    </row>
    <row r="24" spans="1:3" ht="20.100000000000001" customHeight="1">
      <c r="A24" s="111" t="s">
        <v>151</v>
      </c>
      <c r="B24" s="112">
        <v>100.59</v>
      </c>
      <c r="C24" s="112">
        <v>106.12</v>
      </c>
    </row>
    <row r="25" spans="1:3" ht="20.100000000000001" customHeight="1">
      <c r="A25" s="111" t="s">
        <v>152</v>
      </c>
      <c r="B25" s="112">
        <v>100.41</v>
      </c>
      <c r="C25" s="112">
        <v>101.54</v>
      </c>
    </row>
    <row r="26" spans="1:3" ht="20.100000000000001" customHeight="1">
      <c r="A26" s="111" t="s">
        <v>153</v>
      </c>
      <c r="B26" s="112">
        <v>100.86</v>
      </c>
      <c r="C26" s="112">
        <v>102.75</v>
      </c>
    </row>
    <row r="27" spans="1:3" ht="20.100000000000001" customHeight="1">
      <c r="A27" s="111" t="s">
        <v>154</v>
      </c>
      <c r="B27" s="112">
        <v>100.25</v>
      </c>
      <c r="C27" s="112">
        <v>96.33</v>
      </c>
    </row>
    <row r="28" spans="1:3" ht="20.100000000000001" customHeight="1">
      <c r="A28" s="111" t="s">
        <v>155</v>
      </c>
      <c r="B28" s="112">
        <v>99.6</v>
      </c>
      <c r="C28" s="112">
        <v>107.42</v>
      </c>
    </row>
    <row r="29" spans="1:3" ht="20.100000000000001" customHeight="1">
      <c r="A29" s="111" t="s">
        <v>156</v>
      </c>
      <c r="B29" s="112">
        <v>102.25</v>
      </c>
      <c r="C29" s="112">
        <v>115.59</v>
      </c>
    </row>
    <row r="30" spans="1:3" ht="20.100000000000001" customHeight="1">
      <c r="A30" s="111" t="s">
        <v>157</v>
      </c>
      <c r="B30" s="112">
        <v>100.59</v>
      </c>
      <c r="C30" s="112">
        <v>104.63</v>
      </c>
    </row>
    <row r="31" spans="1:3" ht="20.100000000000001" customHeight="1">
      <c r="A31" s="111" t="s">
        <v>158</v>
      </c>
      <c r="B31" s="112">
        <v>100.53</v>
      </c>
      <c r="C31" s="112">
        <v>103.51</v>
      </c>
    </row>
    <row r="32" spans="1:3" ht="20.100000000000001" customHeight="1">
      <c r="A32" s="111" t="s">
        <v>159</v>
      </c>
      <c r="B32" s="112">
        <v>99.28</v>
      </c>
      <c r="C32" s="112">
        <v>100.82</v>
      </c>
    </row>
    <row r="33" spans="1:3" ht="20.100000000000001" customHeight="1">
      <c r="A33" s="111" t="s">
        <v>160</v>
      </c>
      <c r="B33" s="112">
        <v>99.91</v>
      </c>
      <c r="C33" s="112">
        <v>95.41</v>
      </c>
    </row>
    <row r="34" spans="1:3" ht="20.100000000000001" customHeight="1">
      <c r="A34" s="111" t="s">
        <v>161</v>
      </c>
      <c r="B34" s="112">
        <v>102.01</v>
      </c>
      <c r="C34" s="112">
        <v>102.47</v>
      </c>
    </row>
    <row r="35" spans="1:3" ht="20.100000000000001" customHeight="1">
      <c r="A35" s="111" t="s">
        <v>162</v>
      </c>
      <c r="B35" s="112">
        <v>100.41</v>
      </c>
      <c r="C35" s="112">
        <v>104.21</v>
      </c>
    </row>
    <row r="36" spans="1:3" ht="20.100000000000001" customHeight="1">
      <c r="A36" s="111" t="s">
        <v>163</v>
      </c>
      <c r="B36" s="112">
        <v>100.1</v>
      </c>
      <c r="C36" s="112">
        <v>105.58</v>
      </c>
    </row>
    <row r="37" spans="1:3" ht="20.100000000000001" customHeight="1">
      <c r="A37" s="111" t="s">
        <v>164</v>
      </c>
      <c r="B37" s="112">
        <v>100.43</v>
      </c>
      <c r="C37" s="112">
        <v>99.87</v>
      </c>
    </row>
    <row r="38" spans="1:3" ht="20.100000000000001" customHeight="1">
      <c r="A38" s="111" t="s">
        <v>165</v>
      </c>
      <c r="B38" s="112">
        <v>99.76</v>
      </c>
      <c r="C38" s="112">
        <v>100.39</v>
      </c>
    </row>
    <row r="39" spans="1:3" ht="20.100000000000001" customHeight="1">
      <c r="A39" s="111" t="s">
        <v>166</v>
      </c>
      <c r="B39" s="112">
        <v>100.18</v>
      </c>
      <c r="C39" s="112">
        <v>101.45</v>
      </c>
    </row>
    <row r="40" spans="1:3" ht="20.100000000000001" customHeight="1">
      <c r="A40" s="111" t="s">
        <v>397</v>
      </c>
      <c r="B40" s="112">
        <v>101.07</v>
      </c>
      <c r="C40" s="112">
        <v>110.32</v>
      </c>
    </row>
    <row r="41" spans="1:3" s="70" customFormat="1" ht="20.100000000000001" customHeight="1">
      <c r="A41" s="99" t="s">
        <v>167</v>
      </c>
      <c r="B41" s="100"/>
      <c r="C41" s="100"/>
    </row>
    <row r="42" spans="1:3" s="70" customFormat="1" ht="20.100000000000001" customHeight="1">
      <c r="A42" s="114" t="s">
        <v>168</v>
      </c>
      <c r="B42" s="101"/>
      <c r="C42" s="101"/>
    </row>
    <row r="43" spans="1:3" s="70" customFormat="1" ht="15.75" customHeight="1">
      <c r="A43" s="101"/>
      <c r="B43" s="101"/>
      <c r="C43" s="101"/>
    </row>
    <row r="44" spans="1:3" s="70" customFormat="1" ht="10.7" customHeight="1">
      <c r="A44" s="71"/>
      <c r="B44" s="72"/>
      <c r="C44" s="72" t="s">
        <v>16</v>
      </c>
    </row>
    <row r="45" spans="1:3" s="104" customFormat="1" ht="18" customHeight="1">
      <c r="A45" s="102"/>
      <c r="B45" s="103" t="s">
        <v>132</v>
      </c>
      <c r="C45" s="103" t="s">
        <v>132</v>
      </c>
    </row>
    <row r="46" spans="1:3" s="104" customFormat="1" ht="18" customHeight="1">
      <c r="A46" s="105"/>
      <c r="B46" s="106" t="s">
        <v>133</v>
      </c>
      <c r="C46" s="106" t="s">
        <v>133</v>
      </c>
    </row>
    <row r="47" spans="1:3" s="104" customFormat="1" ht="18" customHeight="1">
      <c r="A47" s="105"/>
      <c r="B47" s="107" t="s">
        <v>134</v>
      </c>
      <c r="C47" s="107" t="s">
        <v>135</v>
      </c>
    </row>
    <row r="48" spans="1:3" ht="12.6" customHeight="1">
      <c r="A48" s="115"/>
      <c r="B48" s="116"/>
      <c r="C48" s="116"/>
    </row>
    <row r="49" spans="1:3" ht="18.95" customHeight="1">
      <c r="A49" s="111" t="s">
        <v>169</v>
      </c>
      <c r="B49" s="112">
        <v>99.7</v>
      </c>
      <c r="C49" s="112">
        <v>107.67</v>
      </c>
    </row>
    <row r="50" spans="1:3" ht="18.95" customHeight="1">
      <c r="A50" s="111" t="s">
        <v>170</v>
      </c>
      <c r="B50" s="112">
        <v>102.04</v>
      </c>
      <c r="C50" s="112">
        <v>104.52</v>
      </c>
    </row>
    <row r="51" spans="1:3" ht="18.95" customHeight="1">
      <c r="A51" s="111" t="s">
        <v>171</v>
      </c>
      <c r="B51" s="112">
        <v>100.54</v>
      </c>
      <c r="C51" s="112">
        <v>110.26</v>
      </c>
    </row>
    <row r="52" spans="1:3" ht="18.95" customHeight="1">
      <c r="A52" s="111" t="s">
        <v>172</v>
      </c>
      <c r="B52" s="112">
        <v>99.86</v>
      </c>
      <c r="C52" s="112">
        <v>102.57</v>
      </c>
    </row>
    <row r="53" spans="1:3" ht="18.95" customHeight="1">
      <c r="A53" s="111" t="s">
        <v>173</v>
      </c>
      <c r="B53" s="112">
        <v>99.71</v>
      </c>
      <c r="C53" s="112">
        <v>99.18</v>
      </c>
    </row>
    <row r="54" spans="1:3" ht="18.95" customHeight="1">
      <c r="A54" s="111" t="s">
        <v>174</v>
      </c>
      <c r="B54" s="112">
        <v>99.96</v>
      </c>
      <c r="C54" s="112">
        <v>97.61</v>
      </c>
    </row>
    <row r="55" spans="1:3" ht="18.95" customHeight="1">
      <c r="A55" s="111" t="s">
        <v>175</v>
      </c>
      <c r="B55" s="112">
        <v>101.49</v>
      </c>
      <c r="C55" s="112">
        <v>118.23</v>
      </c>
    </row>
    <row r="56" spans="1:3" ht="18.95" customHeight="1">
      <c r="A56" s="111" t="s">
        <v>176</v>
      </c>
      <c r="B56" s="112">
        <v>100.47</v>
      </c>
      <c r="C56" s="112">
        <v>106.18</v>
      </c>
    </row>
    <row r="57" spans="1:3" ht="18.95" customHeight="1">
      <c r="A57" s="111" t="s">
        <v>177</v>
      </c>
      <c r="B57" s="112">
        <v>99.71</v>
      </c>
      <c r="C57" s="112">
        <v>98.43</v>
      </c>
    </row>
    <row r="58" spans="1:3" ht="18.95" customHeight="1">
      <c r="A58" s="111" t="s">
        <v>178</v>
      </c>
      <c r="B58" s="112">
        <v>98.84</v>
      </c>
      <c r="C58" s="112">
        <v>96.76</v>
      </c>
    </row>
    <row r="59" spans="1:3" ht="18.95" customHeight="1">
      <c r="A59" s="111" t="s">
        <v>179</v>
      </c>
      <c r="B59" s="112">
        <v>100.69</v>
      </c>
      <c r="C59" s="112">
        <v>129.62</v>
      </c>
    </row>
    <row r="60" spans="1:3" ht="18.95" customHeight="1">
      <c r="A60" s="111" t="s">
        <v>180</v>
      </c>
      <c r="B60" s="112">
        <v>100.91</v>
      </c>
      <c r="C60" s="112">
        <v>107.25</v>
      </c>
    </row>
    <row r="61" spans="1:3" ht="18.95" customHeight="1">
      <c r="A61" s="111" t="s">
        <v>181</v>
      </c>
      <c r="B61" s="112">
        <v>100.01</v>
      </c>
      <c r="C61" s="112">
        <v>97.96</v>
      </c>
    </row>
    <row r="62" spans="1:3" ht="18.95" customHeight="1">
      <c r="A62" s="111" t="s">
        <v>182</v>
      </c>
      <c r="B62" s="112">
        <v>103.95</v>
      </c>
      <c r="C62" s="112">
        <v>111.64</v>
      </c>
    </row>
    <row r="63" spans="1:3" ht="18.95" customHeight="1">
      <c r="A63" s="111" t="s">
        <v>183</v>
      </c>
      <c r="B63" s="112">
        <v>101.52</v>
      </c>
      <c r="C63" s="112">
        <v>104.2</v>
      </c>
    </row>
    <row r="64" spans="1:3" ht="18.95" customHeight="1">
      <c r="A64" s="111" t="s">
        <v>184</v>
      </c>
      <c r="B64" s="112">
        <v>101.65</v>
      </c>
      <c r="C64" s="112">
        <v>106.32</v>
      </c>
    </row>
    <row r="65" spans="1:3" ht="18.95" customHeight="1">
      <c r="A65" s="111" t="s">
        <v>185</v>
      </c>
      <c r="B65" s="112">
        <v>100.55</v>
      </c>
      <c r="C65" s="112">
        <v>108.01</v>
      </c>
    </row>
    <row r="66" spans="1:3" ht="18.95" customHeight="1">
      <c r="A66" s="111" t="s">
        <v>186</v>
      </c>
      <c r="B66" s="112">
        <v>101.56</v>
      </c>
      <c r="C66" s="112">
        <v>106.09</v>
      </c>
    </row>
    <row r="67" spans="1:3" ht="18.95" customHeight="1">
      <c r="A67" s="111" t="s">
        <v>187</v>
      </c>
      <c r="B67" s="112">
        <v>100.65</v>
      </c>
      <c r="C67" s="112">
        <v>101.96</v>
      </c>
    </row>
    <row r="68" spans="1:3" ht="18.95" customHeight="1">
      <c r="A68" s="111" t="s">
        <v>188</v>
      </c>
      <c r="B68" s="112">
        <v>100.83</v>
      </c>
      <c r="C68" s="112">
        <v>108.55</v>
      </c>
    </row>
    <row r="69" spans="1:3" ht="18.95" customHeight="1">
      <c r="A69" s="111" t="s">
        <v>189</v>
      </c>
      <c r="B69" s="112">
        <v>100.72</v>
      </c>
      <c r="C69" s="112">
        <v>109.68</v>
      </c>
    </row>
    <row r="70" spans="1:3" ht="18.95" customHeight="1">
      <c r="A70" s="111" t="s">
        <v>190</v>
      </c>
      <c r="B70" s="112">
        <v>101.6</v>
      </c>
      <c r="C70" s="112">
        <v>115.25</v>
      </c>
    </row>
    <row r="71" spans="1:3" ht="18.95" customHeight="1">
      <c r="A71" s="111" t="s">
        <v>191</v>
      </c>
      <c r="B71" s="112">
        <v>99.95</v>
      </c>
      <c r="C71" s="112">
        <v>103.46</v>
      </c>
    </row>
    <row r="72" spans="1:3" ht="18.95" customHeight="1">
      <c r="A72" s="111" t="s">
        <v>192</v>
      </c>
      <c r="B72" s="112">
        <v>100.66</v>
      </c>
      <c r="C72" s="112">
        <v>109.94</v>
      </c>
    </row>
    <row r="73" spans="1:3" ht="18.95" customHeight="1">
      <c r="A73" s="111" t="s">
        <v>193</v>
      </c>
      <c r="B73" s="112">
        <v>101.2</v>
      </c>
      <c r="C73" s="112">
        <v>98.32</v>
      </c>
    </row>
    <row r="74" spans="1:3" ht="18.95" customHeight="1">
      <c r="A74" s="111" t="s">
        <v>194</v>
      </c>
      <c r="B74" s="112">
        <v>102.65</v>
      </c>
      <c r="C74" s="112">
        <v>112.66</v>
      </c>
    </row>
    <row r="75" spans="1:3" ht="18.95" customHeight="1">
      <c r="A75" s="111" t="s">
        <v>195</v>
      </c>
      <c r="B75" s="112">
        <v>102.05</v>
      </c>
      <c r="C75" s="112">
        <v>105.72</v>
      </c>
    </row>
    <row r="76" spans="1:3" ht="18.95" customHeight="1">
      <c r="A76" s="111" t="s">
        <v>196</v>
      </c>
      <c r="B76" s="112">
        <v>98.89</v>
      </c>
      <c r="C76" s="112">
        <v>101.35</v>
      </c>
    </row>
    <row r="77" spans="1:3" ht="18.95" customHeight="1">
      <c r="A77" s="111" t="s">
        <v>197</v>
      </c>
      <c r="B77" s="112">
        <v>100.52</v>
      </c>
      <c r="C77" s="112">
        <v>100.49</v>
      </c>
    </row>
    <row r="78" spans="1:3" ht="18.95" customHeight="1">
      <c r="A78" s="111" t="s">
        <v>198</v>
      </c>
      <c r="B78" s="112">
        <v>101.38</v>
      </c>
      <c r="C78" s="112">
        <v>103.91</v>
      </c>
    </row>
    <row r="79" spans="1:3" ht="18.95" customHeight="1">
      <c r="A79" s="111" t="s">
        <v>199</v>
      </c>
      <c r="B79" s="112">
        <v>99.92</v>
      </c>
      <c r="C79" s="112">
        <v>131.01</v>
      </c>
    </row>
    <row r="80" spans="1:3" ht="18.95" customHeight="1">
      <c r="A80" s="111" t="s">
        <v>200</v>
      </c>
      <c r="B80" s="112">
        <v>102.53</v>
      </c>
      <c r="C80" s="112">
        <v>105.01</v>
      </c>
    </row>
  </sheetData>
  <pageMargins left="0.86614173228346503" right="0.47239999999999999" top="0.748" bottom="0.44" header="0.433" footer="0.31490000000000001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zoomScale="90" zoomScaleNormal="90" workbookViewId="0">
      <selection activeCell="B18" sqref="B18"/>
    </sheetView>
  </sheetViews>
  <sheetFormatPr defaultColWidth="6.625" defaultRowHeight="14.25"/>
  <cols>
    <col min="1" max="1" width="32.375" style="376" customWidth="1"/>
    <col min="2" max="3" width="8.25" style="376" customWidth="1"/>
    <col min="4" max="4" width="8.125" style="376" customWidth="1"/>
    <col min="5" max="5" width="7.625" style="376" customWidth="1"/>
    <col min="6" max="6" width="8.375" style="376" customWidth="1"/>
    <col min="7" max="7" width="9.875" style="376" customWidth="1"/>
    <col min="8" max="8" width="4" style="376" hidden="1" customWidth="1"/>
    <col min="9" max="9" width="8.25" style="376" hidden="1" customWidth="1"/>
    <col min="10" max="10" width="9.25" style="376" hidden="1" customWidth="1"/>
    <col min="11" max="11" width="2.75" style="376" hidden="1" customWidth="1"/>
    <col min="12" max="14" width="6.625" style="376" hidden="1" customWidth="1"/>
    <col min="15" max="16" width="6.625" style="376" customWidth="1"/>
    <col min="17" max="16384" width="6.625" style="376"/>
  </cols>
  <sheetData>
    <row r="1" spans="1:14" s="342" customFormat="1" ht="20.100000000000001" customHeight="1">
      <c r="A1" s="341" t="s">
        <v>398</v>
      </c>
    </row>
    <row r="2" spans="1:14" s="344" customFormat="1" ht="20.100000000000001" customHeight="1">
      <c r="A2" s="343"/>
    </row>
    <row r="3" spans="1:14" s="346" customFormat="1" ht="20.100000000000001" customHeight="1">
      <c r="A3" s="345"/>
      <c r="E3" s="347"/>
      <c r="F3" s="348"/>
      <c r="L3" s="349" t="s">
        <v>233</v>
      </c>
      <c r="M3" s="350" t="s">
        <v>399</v>
      </c>
      <c r="N3" s="350" t="s">
        <v>400</v>
      </c>
    </row>
    <row r="4" spans="1:14" s="354" customFormat="1" ht="16.899999999999999" customHeight="1">
      <c r="A4" s="351"/>
      <c r="B4" s="352" t="s">
        <v>17</v>
      </c>
      <c r="C4" s="352" t="s">
        <v>18</v>
      </c>
      <c r="D4" s="352" t="s">
        <v>205</v>
      </c>
      <c r="E4" s="453" t="s">
        <v>306</v>
      </c>
      <c r="F4" s="453"/>
      <c r="G4" s="353" t="s">
        <v>205</v>
      </c>
      <c r="I4" s="352" t="s">
        <v>18</v>
      </c>
      <c r="J4" s="352" t="s">
        <v>205</v>
      </c>
      <c r="L4" s="355">
        <f>(D10+D14)/1000</f>
        <v>49.847999999999999</v>
      </c>
      <c r="M4" s="356">
        <f>L4/L5*100-100</f>
        <v>19.293543292011677</v>
      </c>
      <c r="N4" s="357">
        <f>L4/2</f>
        <v>24.923999999999999</v>
      </c>
    </row>
    <row r="5" spans="1:14" s="354" customFormat="1" ht="16.899999999999999" customHeight="1">
      <c r="B5" s="358" t="s">
        <v>72</v>
      </c>
      <c r="C5" s="358" t="s">
        <v>72</v>
      </c>
      <c r="D5" s="358" t="s">
        <v>72</v>
      </c>
      <c r="E5" s="454" t="s">
        <v>401</v>
      </c>
      <c r="F5" s="454"/>
      <c r="G5" s="359" t="s">
        <v>20</v>
      </c>
      <c r="I5" s="358" t="s">
        <v>72</v>
      </c>
      <c r="J5" s="358" t="s">
        <v>72</v>
      </c>
      <c r="L5" s="360">
        <f>(J10+J14)/1000</f>
        <v>41.786000000000001</v>
      </c>
      <c r="M5" s="360"/>
      <c r="N5" s="360"/>
    </row>
    <row r="6" spans="1:14" s="354" customFormat="1" ht="16.899999999999999" customHeight="1">
      <c r="B6" s="358">
        <v>2025</v>
      </c>
      <c r="C6" s="358">
        <v>2025</v>
      </c>
      <c r="D6" s="358">
        <v>2025</v>
      </c>
      <c r="E6" s="361" t="s">
        <v>17</v>
      </c>
      <c r="F6" s="361" t="s">
        <v>18</v>
      </c>
      <c r="G6" s="359" t="s">
        <v>21</v>
      </c>
      <c r="I6" s="358">
        <v>2024</v>
      </c>
      <c r="J6" s="358">
        <v>2024</v>
      </c>
      <c r="N6" s="360"/>
    </row>
    <row r="7" spans="1:14" s="354" customFormat="1" ht="16.899999999999999" customHeight="1">
      <c r="B7" s="358"/>
      <c r="C7" s="358"/>
      <c r="D7" s="358"/>
      <c r="E7" s="361" t="s">
        <v>72</v>
      </c>
      <c r="F7" s="361" t="s">
        <v>72</v>
      </c>
      <c r="G7" s="359" t="s">
        <v>247</v>
      </c>
      <c r="I7" s="358"/>
      <c r="J7" s="358"/>
      <c r="L7" s="355">
        <f>SUM(D15:D17)/1000</f>
        <v>67.034000000000006</v>
      </c>
      <c r="M7" s="360">
        <f>L7/L8*100-100</f>
        <v>6.890118476232999</v>
      </c>
      <c r="N7" s="357">
        <f>L7/2</f>
        <v>33.517000000000003</v>
      </c>
    </row>
    <row r="8" spans="1:14" s="354" customFormat="1" ht="16.899999999999999" customHeight="1">
      <c r="B8" s="362"/>
      <c r="C8" s="362"/>
      <c r="D8" s="362"/>
      <c r="E8" s="363">
        <v>2025</v>
      </c>
      <c r="F8" s="363">
        <v>2024</v>
      </c>
      <c r="G8" s="364" t="s">
        <v>402</v>
      </c>
      <c r="I8" s="362"/>
      <c r="J8" s="362"/>
      <c r="L8" s="360">
        <f>SUM(J15:J17)/1000</f>
        <v>62.713000000000001</v>
      </c>
    </row>
    <row r="9" spans="1:14" s="354" customFormat="1" ht="15.95" customHeight="1">
      <c r="B9" s="365"/>
      <c r="C9" s="365"/>
      <c r="D9" s="365"/>
      <c r="I9" s="365"/>
      <c r="J9" s="365"/>
    </row>
    <row r="10" spans="1:14" s="354" customFormat="1" ht="30" customHeight="1">
      <c r="A10" s="366" t="s">
        <v>403</v>
      </c>
      <c r="B10" s="367">
        <v>10653</v>
      </c>
      <c r="C10" s="367">
        <v>10128</v>
      </c>
      <c r="D10" s="367">
        <v>20781</v>
      </c>
      <c r="E10" s="368">
        <f t="shared" ref="E10:E17" si="0">C10/B10*100</f>
        <v>95.071810757533086</v>
      </c>
      <c r="F10" s="368">
        <f t="shared" ref="F10:G17" si="1">C10/I10*100</f>
        <v>134.35924648447863</v>
      </c>
      <c r="G10" s="368">
        <f t="shared" si="1"/>
        <v>91.0768286803699</v>
      </c>
      <c r="H10" s="360"/>
      <c r="I10" s="369">
        <v>7538</v>
      </c>
      <c r="J10" s="369">
        <v>22817</v>
      </c>
      <c r="L10" s="360">
        <f t="shared" ref="L10:N17" si="2">E10-100</f>
        <v>-4.9281892424669138</v>
      </c>
      <c r="M10" s="360">
        <f t="shared" si="2"/>
        <v>34.359246484478632</v>
      </c>
      <c r="N10" s="360">
        <f t="shared" si="2"/>
        <v>-8.9231713196301001</v>
      </c>
    </row>
    <row r="11" spans="1:14" s="354" customFormat="1" ht="30" customHeight="1">
      <c r="A11" s="366" t="s">
        <v>404</v>
      </c>
      <c r="B11" s="367">
        <v>94064.627693400995</v>
      </c>
      <c r="C11" s="367">
        <v>136383</v>
      </c>
      <c r="D11" s="367">
        <v>230448</v>
      </c>
      <c r="E11" s="368">
        <f t="shared" si="0"/>
        <v>144.98861404579588</v>
      </c>
      <c r="F11" s="368">
        <f t="shared" si="1"/>
        <v>210.6184154442814</v>
      </c>
      <c r="G11" s="368">
        <f t="shared" si="1"/>
        <v>104.86083226240015</v>
      </c>
      <c r="H11" s="370"/>
      <c r="I11" s="369">
        <v>64753.597026315008</v>
      </c>
      <c r="J11" s="369">
        <v>219765.56453732395</v>
      </c>
      <c r="L11" s="360">
        <f t="shared" si="2"/>
        <v>44.988614045795885</v>
      </c>
      <c r="M11" s="360">
        <f t="shared" si="2"/>
        <v>110.6184154442814</v>
      </c>
      <c r="N11" s="360">
        <f t="shared" si="2"/>
        <v>4.8608322624001516</v>
      </c>
    </row>
    <row r="12" spans="1:14" s="354" customFormat="1" ht="30" customHeight="1">
      <c r="A12" s="366" t="s">
        <v>405</v>
      </c>
      <c r="B12" s="367">
        <v>81539</v>
      </c>
      <c r="C12" s="367">
        <v>59143</v>
      </c>
      <c r="D12" s="367">
        <v>140682</v>
      </c>
      <c r="E12" s="368">
        <f>C12/B12*100</f>
        <v>72.533388930450457</v>
      </c>
      <c r="F12" s="368">
        <f>C12/I12*100</f>
        <v>76.738332187204009</v>
      </c>
      <c r="G12" s="368">
        <f t="shared" si="1"/>
        <v>77.304598206435728</v>
      </c>
      <c r="H12" s="360"/>
      <c r="I12" s="371">
        <v>77071</v>
      </c>
      <c r="J12" s="371">
        <v>181984</v>
      </c>
      <c r="L12" s="360">
        <f t="shared" si="2"/>
        <v>-27.466611069549543</v>
      </c>
      <c r="M12" s="360">
        <f t="shared" si="2"/>
        <v>-23.261667812795991</v>
      </c>
      <c r="N12" s="360">
        <f t="shared" si="2"/>
        <v>-22.695401793564272</v>
      </c>
    </row>
    <row r="13" spans="1:14" s="354" customFormat="1" ht="30" customHeight="1">
      <c r="A13" s="372" t="s">
        <v>406</v>
      </c>
      <c r="B13" s="373">
        <f t="shared" ref="B13:D13" si="3">B11/B10</f>
        <v>8.8298721199099788</v>
      </c>
      <c r="C13" s="373">
        <f t="shared" si="3"/>
        <v>13.465936018957345</v>
      </c>
      <c r="D13" s="373">
        <f t="shared" si="3"/>
        <v>11.089360473509457</v>
      </c>
      <c r="E13" s="368">
        <f t="shared" si="0"/>
        <v>152.504315307056</v>
      </c>
      <c r="F13" s="368">
        <f t="shared" si="1"/>
        <v>156.75766346948987</v>
      </c>
      <c r="G13" s="368">
        <f t="shared" si="1"/>
        <v>115.13447907854216</v>
      </c>
      <c r="H13" s="360"/>
      <c r="I13" s="373">
        <f>I11/I10</f>
        <v>8.5902888068871057</v>
      </c>
      <c r="J13" s="373">
        <f>J11/J10</f>
        <v>9.6316590497139831</v>
      </c>
      <c r="L13" s="360">
        <f t="shared" si="2"/>
        <v>52.504315307056004</v>
      </c>
      <c r="M13" s="360">
        <f t="shared" si="2"/>
        <v>56.75766346948987</v>
      </c>
      <c r="N13" s="360">
        <f t="shared" si="2"/>
        <v>15.134479078542157</v>
      </c>
    </row>
    <row r="14" spans="1:14" s="354" customFormat="1" ht="30" customHeight="1">
      <c r="A14" s="366" t="s">
        <v>407</v>
      </c>
      <c r="B14" s="367">
        <v>22794</v>
      </c>
      <c r="C14" s="367">
        <v>7053</v>
      </c>
      <c r="D14" s="367">
        <v>29067</v>
      </c>
      <c r="E14" s="368">
        <f t="shared" si="0"/>
        <v>30.942353250855486</v>
      </c>
      <c r="F14" s="368">
        <f t="shared" si="1"/>
        <v>132.07865168539325</v>
      </c>
      <c r="G14" s="368">
        <f t="shared" si="1"/>
        <v>153.23422426063578</v>
      </c>
      <c r="H14" s="360"/>
      <c r="I14" s="367">
        <v>5340</v>
      </c>
      <c r="J14" s="367">
        <v>18969</v>
      </c>
      <c r="L14" s="360">
        <f t="shared" si="2"/>
        <v>-69.05764674914451</v>
      </c>
      <c r="M14" s="360">
        <f>F14-100</f>
        <v>32.078651685393254</v>
      </c>
      <c r="N14" s="360">
        <f t="shared" si="2"/>
        <v>53.234224260635784</v>
      </c>
    </row>
    <row r="15" spans="1:14" s="374" customFormat="1" ht="30" customHeight="1">
      <c r="A15" s="372" t="s">
        <v>408</v>
      </c>
      <c r="B15" s="367">
        <v>52807</v>
      </c>
      <c r="C15" s="367">
        <v>3554</v>
      </c>
      <c r="D15" s="367">
        <v>56888</v>
      </c>
      <c r="E15" s="368">
        <f t="shared" si="0"/>
        <v>6.7301683488931392</v>
      </c>
      <c r="F15" s="368">
        <f t="shared" si="1"/>
        <v>69.063350174893117</v>
      </c>
      <c r="G15" s="368">
        <f t="shared" si="1"/>
        <v>115.45705471667478</v>
      </c>
      <c r="H15" s="360"/>
      <c r="I15" s="367">
        <v>5146</v>
      </c>
      <c r="J15" s="367">
        <v>49272</v>
      </c>
      <c r="L15" s="360">
        <f t="shared" si="2"/>
        <v>-93.269831651106855</v>
      </c>
      <c r="M15" s="360">
        <f t="shared" si="2"/>
        <v>-30.936649825106883</v>
      </c>
      <c r="N15" s="360">
        <f t="shared" si="2"/>
        <v>15.457054716674776</v>
      </c>
    </row>
    <row r="16" spans="1:14" s="374" customFormat="1" ht="30" customHeight="1">
      <c r="A16" s="372" t="s">
        <v>409</v>
      </c>
      <c r="B16" s="367">
        <v>3493</v>
      </c>
      <c r="C16" s="367">
        <v>2971</v>
      </c>
      <c r="D16" s="367">
        <v>6388</v>
      </c>
      <c r="E16" s="368">
        <f t="shared" si="0"/>
        <v>85.055825937589475</v>
      </c>
      <c r="F16" s="368">
        <f t="shared" si="1"/>
        <v>137.99349744542499</v>
      </c>
      <c r="G16" s="368">
        <f t="shared" si="1"/>
        <v>63.663543950568069</v>
      </c>
      <c r="H16" s="360"/>
      <c r="I16" s="367">
        <v>2153</v>
      </c>
      <c r="J16" s="367">
        <v>10034</v>
      </c>
      <c r="L16" s="360">
        <f t="shared" si="2"/>
        <v>-14.944174062410525</v>
      </c>
      <c r="M16" s="360">
        <f t="shared" si="2"/>
        <v>37.993497445424993</v>
      </c>
      <c r="N16" s="360">
        <f t="shared" si="2"/>
        <v>-36.336456049431931</v>
      </c>
    </row>
    <row r="17" spans="1:14" s="374" customFormat="1" ht="30" customHeight="1">
      <c r="A17" s="366" t="s">
        <v>410</v>
      </c>
      <c r="B17" s="367">
        <v>2021</v>
      </c>
      <c r="C17" s="367">
        <v>1737</v>
      </c>
      <c r="D17" s="367">
        <v>3758</v>
      </c>
      <c r="E17" s="368">
        <f t="shared" si="0"/>
        <v>85.947550717466598</v>
      </c>
      <c r="F17" s="368">
        <f t="shared" si="1"/>
        <v>144.38902743142145</v>
      </c>
      <c r="G17" s="368">
        <f t="shared" si="1"/>
        <v>110.30231875550338</v>
      </c>
      <c r="H17" s="360"/>
      <c r="I17" s="375">
        <v>1203</v>
      </c>
      <c r="J17" s="375">
        <v>3407</v>
      </c>
      <c r="L17" s="360">
        <f t="shared" si="2"/>
        <v>-14.052449282533402</v>
      </c>
      <c r="M17" s="360">
        <f t="shared" si="2"/>
        <v>44.389027431421454</v>
      </c>
      <c r="N17" s="360">
        <f t="shared" si="2"/>
        <v>10.302318755503379</v>
      </c>
    </row>
    <row r="18" spans="1:14" s="374" customFormat="1" ht="20.100000000000001" customHeight="1">
      <c r="A18" s="376"/>
      <c r="B18" s="377"/>
      <c r="C18" s="377"/>
      <c r="D18" s="377"/>
      <c r="E18" s="376"/>
      <c r="F18" s="376"/>
      <c r="G18" s="376"/>
      <c r="I18" s="377"/>
      <c r="J18" s="377"/>
    </row>
    <row r="19" spans="1:14">
      <c r="C19" s="377"/>
      <c r="D19" s="377"/>
    </row>
    <row r="20" spans="1:14">
      <c r="C20" s="377"/>
      <c r="D20" s="378"/>
    </row>
    <row r="21" spans="1:14">
      <c r="D21" s="377"/>
    </row>
    <row r="22" spans="1:14" ht="20.100000000000001" customHeight="1"/>
    <row r="23" spans="1:14" ht="20.100000000000001" customHeight="1"/>
    <row r="24" spans="1:14" ht="20.100000000000001" customHeight="1"/>
    <row r="25" spans="1:14" ht="20.100000000000001" customHeight="1"/>
    <row r="26" spans="1:14" ht="20.100000000000001" customHeight="1"/>
    <row r="27" spans="1:14" ht="20.100000000000001" customHeight="1"/>
    <row r="28" spans="1:14" ht="21.6" customHeight="1"/>
    <row r="29" spans="1:14" ht="21.6" customHeight="1"/>
    <row r="30" spans="1:14" ht="21.6" customHeight="1"/>
    <row r="40" spans="1:10">
      <c r="A40" s="379"/>
      <c r="B40" s="379"/>
      <c r="C40" s="379"/>
      <c r="D40" s="379"/>
      <c r="E40" s="379"/>
      <c r="F40" s="379"/>
      <c r="G40" s="379"/>
      <c r="I40" s="379"/>
      <c r="J40" s="379"/>
    </row>
    <row r="41" spans="1:10">
      <c r="A41" s="379"/>
      <c r="B41" s="379"/>
      <c r="C41" s="379"/>
      <c r="D41" s="379"/>
      <c r="E41" s="379"/>
      <c r="F41" s="379"/>
      <c r="G41" s="379"/>
      <c r="I41" s="379"/>
      <c r="J41" s="379"/>
    </row>
    <row r="42" spans="1:10">
      <c r="A42" s="379"/>
      <c r="B42" s="379"/>
      <c r="C42" s="379"/>
      <c r="D42" s="379"/>
      <c r="E42" s="379"/>
      <c r="F42" s="379"/>
      <c r="G42" s="379"/>
      <c r="I42" s="379"/>
      <c r="J42" s="379"/>
    </row>
    <row r="43" spans="1:10">
      <c r="A43" s="379"/>
      <c r="B43" s="379"/>
      <c r="C43" s="379"/>
      <c r="D43" s="379"/>
      <c r="E43" s="379"/>
      <c r="F43" s="379"/>
      <c r="G43" s="379"/>
      <c r="I43" s="379"/>
      <c r="J43" s="379"/>
    </row>
    <row r="44" spans="1:10">
      <c r="A44" s="379"/>
      <c r="B44" s="379"/>
      <c r="C44" s="379"/>
      <c r="D44" s="379"/>
      <c r="E44" s="379"/>
      <c r="F44" s="379"/>
      <c r="G44" s="379"/>
      <c r="I44" s="379"/>
      <c r="J44" s="379"/>
    </row>
    <row r="45" spans="1:10">
      <c r="A45" s="379"/>
      <c r="B45" s="379"/>
      <c r="C45" s="379"/>
      <c r="D45" s="379"/>
      <c r="E45" s="379"/>
      <c r="F45" s="379"/>
      <c r="G45" s="379"/>
      <c r="I45" s="379"/>
      <c r="J45" s="379"/>
    </row>
    <row r="46" spans="1:10">
      <c r="A46" s="379"/>
      <c r="B46" s="379"/>
      <c r="C46" s="379"/>
      <c r="D46" s="379"/>
      <c r="E46" s="379"/>
      <c r="F46" s="379"/>
      <c r="G46" s="379"/>
      <c r="I46" s="379"/>
      <c r="J46" s="379"/>
    </row>
    <row r="47" spans="1:10">
      <c r="A47" s="379"/>
      <c r="B47" s="379"/>
      <c r="C47" s="379"/>
      <c r="D47" s="379"/>
      <c r="E47" s="379"/>
      <c r="F47" s="379"/>
      <c r="G47" s="379"/>
      <c r="I47" s="379"/>
      <c r="J47" s="379"/>
    </row>
    <row r="48" spans="1:10">
      <c r="A48" s="379"/>
      <c r="B48" s="379"/>
      <c r="C48" s="379"/>
      <c r="D48" s="379"/>
      <c r="E48" s="379"/>
      <c r="F48" s="379"/>
      <c r="G48" s="379"/>
      <c r="I48" s="379"/>
      <c r="J48" s="379"/>
    </row>
    <row r="49" spans="1:10">
      <c r="A49" s="379"/>
      <c r="B49" s="379"/>
      <c r="C49" s="379"/>
      <c r="D49" s="379"/>
      <c r="E49" s="379"/>
      <c r="F49" s="379"/>
      <c r="G49" s="379"/>
      <c r="I49" s="379"/>
      <c r="J49" s="379"/>
    </row>
    <row r="50" spans="1:10">
      <c r="A50" s="379"/>
      <c r="B50" s="379"/>
      <c r="C50" s="379"/>
      <c r="D50" s="379"/>
      <c r="E50" s="379"/>
      <c r="F50" s="379"/>
      <c r="G50" s="379"/>
      <c r="I50" s="379"/>
      <c r="J50" s="379"/>
    </row>
    <row r="51" spans="1:10">
      <c r="A51" s="379"/>
      <c r="B51" s="379"/>
      <c r="C51" s="379"/>
      <c r="D51" s="379"/>
      <c r="E51" s="379"/>
      <c r="F51" s="379"/>
      <c r="G51" s="379"/>
      <c r="I51" s="379"/>
      <c r="J51" s="379"/>
    </row>
  </sheetData>
  <mergeCells count="2">
    <mergeCell ref="E4:F4"/>
    <mergeCell ref="E5:F5"/>
  </mergeCells>
  <pageMargins left="0.86614173228346503" right="0.47239999999999999" top="0.748" bottom="0.51180000000000003" header="0.433" footer="0.31490000000000001"/>
  <pageSetup paperSize="9" scale="97" firstPageNumber="27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zoomScaleNormal="100" workbookViewId="0">
      <selection activeCell="B18" sqref="B18"/>
    </sheetView>
  </sheetViews>
  <sheetFormatPr defaultColWidth="7.625" defaultRowHeight="12.75"/>
  <cols>
    <col min="1" max="1" width="1.125" style="344" customWidth="1"/>
    <col min="2" max="2" width="35.25" style="344" customWidth="1"/>
    <col min="3" max="5" width="7.125" style="344" customWidth="1"/>
    <col min="6" max="6" width="0.375" style="344" customWidth="1"/>
    <col min="7" max="7" width="6.25" style="344" customWidth="1"/>
    <col min="8" max="8" width="6.75" style="344" customWidth="1"/>
    <col min="9" max="9" width="5.875" style="344" customWidth="1"/>
    <col min="10" max="11" width="1.125" style="344" hidden="1" customWidth="1"/>
    <col min="12" max="12" width="7.125" style="344" hidden="1" customWidth="1"/>
    <col min="13" max="13" width="8.125" style="344" hidden="1" customWidth="1"/>
    <col min="14" max="14" width="7.125" style="344" hidden="1" customWidth="1"/>
    <col min="15" max="15" width="7.625" style="344" customWidth="1"/>
    <col min="16" max="16384" width="7.625" style="344"/>
  </cols>
  <sheetData>
    <row r="1" spans="1:14" s="342" customFormat="1" ht="20.100000000000001" customHeight="1">
      <c r="A1" s="341" t="s">
        <v>411</v>
      </c>
      <c r="B1" s="341"/>
      <c r="C1" s="380"/>
      <c r="D1" s="380"/>
      <c r="E1" s="380"/>
      <c r="F1" s="380"/>
      <c r="G1" s="380"/>
      <c r="L1" s="380"/>
      <c r="M1" s="380"/>
      <c r="N1" s="380"/>
    </row>
    <row r="2" spans="1:14" ht="20.100000000000001" customHeight="1">
      <c r="A2" s="343"/>
      <c r="B2" s="343"/>
      <c r="C2" s="354"/>
      <c r="D2" s="354"/>
      <c r="E2" s="354"/>
      <c r="F2" s="354"/>
      <c r="G2" s="354"/>
      <c r="L2" s="354"/>
      <c r="M2" s="354"/>
      <c r="N2" s="354"/>
    </row>
    <row r="3" spans="1:14" s="346" customFormat="1" ht="20.100000000000001" customHeight="1">
      <c r="A3" s="345"/>
      <c r="B3" s="345"/>
      <c r="C3" s="345"/>
      <c r="D3" s="345"/>
      <c r="E3" s="345"/>
      <c r="F3" s="345"/>
      <c r="G3" s="381"/>
      <c r="L3" s="345"/>
      <c r="M3" s="345"/>
      <c r="N3" s="345"/>
    </row>
    <row r="4" spans="1:14" s="346" customFormat="1" ht="15" customHeight="1">
      <c r="A4" s="382"/>
      <c r="B4" s="382"/>
      <c r="C4" s="455" t="s">
        <v>412</v>
      </c>
      <c r="D4" s="456"/>
      <c r="E4" s="456"/>
      <c r="F4" s="52"/>
      <c r="G4" s="458" t="s">
        <v>413</v>
      </c>
      <c r="H4" s="459"/>
      <c r="I4" s="459"/>
      <c r="L4" s="460" t="s">
        <v>414</v>
      </c>
      <c r="M4" s="460"/>
      <c r="N4" s="460"/>
    </row>
    <row r="5" spans="1:14" s="346" customFormat="1" ht="15" customHeight="1">
      <c r="A5" s="385"/>
      <c r="B5" s="385"/>
      <c r="C5" s="457"/>
      <c r="D5" s="457"/>
      <c r="E5" s="457"/>
      <c r="F5" s="54"/>
      <c r="G5" s="462" t="s">
        <v>415</v>
      </c>
      <c r="H5" s="462"/>
      <c r="I5" s="462"/>
      <c r="L5" s="461"/>
      <c r="M5" s="461"/>
      <c r="N5" s="461"/>
    </row>
    <row r="6" spans="1:14" s="346" customFormat="1" ht="15" customHeight="1">
      <c r="A6" s="385"/>
      <c r="B6" s="385"/>
      <c r="C6" s="384" t="s">
        <v>416</v>
      </c>
      <c r="D6" s="384" t="s">
        <v>417</v>
      </c>
      <c r="E6" s="384" t="s">
        <v>418</v>
      </c>
      <c r="F6" s="54"/>
      <c r="G6" s="384" t="s">
        <v>416</v>
      </c>
      <c r="H6" s="384" t="s">
        <v>417</v>
      </c>
      <c r="I6" s="384" t="s">
        <v>418</v>
      </c>
      <c r="L6" s="384" t="s">
        <v>416</v>
      </c>
      <c r="M6" s="384" t="s">
        <v>417</v>
      </c>
      <c r="N6" s="384" t="s">
        <v>418</v>
      </c>
    </row>
    <row r="7" spans="1:14" s="346" customFormat="1" ht="15" customHeight="1">
      <c r="A7" s="385"/>
      <c r="B7" s="385"/>
      <c r="C7" s="387" t="s">
        <v>419</v>
      </c>
      <c r="D7" s="387" t="s">
        <v>420</v>
      </c>
      <c r="E7" s="387" t="s">
        <v>421</v>
      </c>
      <c r="F7" s="54"/>
      <c r="G7" s="387" t="s">
        <v>422</v>
      </c>
      <c r="H7" s="387" t="s">
        <v>420</v>
      </c>
      <c r="I7" s="387" t="s">
        <v>421</v>
      </c>
      <c r="L7" s="387" t="s">
        <v>419</v>
      </c>
      <c r="M7" s="387" t="s">
        <v>420</v>
      </c>
      <c r="N7" s="387" t="s">
        <v>421</v>
      </c>
    </row>
    <row r="8" spans="1:14" s="346" customFormat="1" ht="15" customHeight="1">
      <c r="A8" s="385"/>
      <c r="B8" s="385"/>
      <c r="C8" s="386" t="s">
        <v>423</v>
      </c>
      <c r="D8" s="386" t="s">
        <v>237</v>
      </c>
      <c r="E8" s="386" t="s">
        <v>424</v>
      </c>
      <c r="F8" s="58"/>
      <c r="G8" s="386" t="s">
        <v>425</v>
      </c>
      <c r="H8" s="386"/>
      <c r="I8" s="386"/>
      <c r="L8" s="386" t="s">
        <v>423</v>
      </c>
      <c r="M8" s="386" t="s">
        <v>237</v>
      </c>
      <c r="N8" s="386" t="s">
        <v>424</v>
      </c>
    </row>
    <row r="9" spans="1:14" s="346" customFormat="1" ht="20.100000000000001" customHeight="1">
      <c r="A9" s="345"/>
      <c r="B9" s="345"/>
      <c r="C9" s="54"/>
      <c r="D9" s="54"/>
      <c r="E9" s="54"/>
      <c r="F9" s="54"/>
      <c r="G9" s="54"/>
      <c r="L9" s="54"/>
      <c r="M9" s="54"/>
      <c r="N9" s="54"/>
    </row>
    <row r="10" spans="1:14" s="391" customFormat="1" ht="20.100000000000001" customHeight="1">
      <c r="A10" s="388" t="s">
        <v>209</v>
      </c>
      <c r="B10" s="388"/>
      <c r="C10" s="389">
        <f>C12+C13+C18</f>
        <v>20781</v>
      </c>
      <c r="D10" s="389">
        <f t="shared" ref="D10:E10" si="0">D12+D13+D18</f>
        <v>230448.28221501998</v>
      </c>
      <c r="E10" s="389">
        <f t="shared" si="0"/>
        <v>140682</v>
      </c>
      <c r="F10" s="389"/>
      <c r="G10" s="390">
        <f>C10/L10*100</f>
        <v>91.0768286803699</v>
      </c>
      <c r="H10" s="390">
        <f t="shared" ref="H10:I10" si="1">D10/M10*100</f>
        <v>104.86096067879717</v>
      </c>
      <c r="I10" s="390">
        <f t="shared" si="1"/>
        <v>77.304598206435728</v>
      </c>
      <c r="L10" s="389">
        <f t="shared" ref="L10:N10" si="2">L12+L13+L18</f>
        <v>22817</v>
      </c>
      <c r="M10" s="389">
        <f t="shared" si="2"/>
        <v>219765.56453732404</v>
      </c>
      <c r="N10" s="389">
        <f t="shared" si="2"/>
        <v>181984</v>
      </c>
    </row>
    <row r="11" spans="1:14" s="391" customFormat="1" ht="18" customHeight="1">
      <c r="A11" s="388" t="s">
        <v>426</v>
      </c>
      <c r="B11" s="388"/>
      <c r="C11" s="389"/>
      <c r="D11" s="389"/>
      <c r="E11" s="389"/>
      <c r="F11" s="389"/>
      <c r="G11" s="390"/>
      <c r="H11" s="390"/>
      <c r="I11" s="390"/>
      <c r="L11" s="374"/>
      <c r="M11" s="389"/>
      <c r="N11" s="389"/>
    </row>
    <row r="12" spans="1:14" s="396" customFormat="1" ht="18" customHeight="1">
      <c r="A12" s="392"/>
      <c r="B12" s="393" t="s">
        <v>427</v>
      </c>
      <c r="C12" s="394">
        <v>179</v>
      </c>
      <c r="D12" s="394">
        <v>1987.0248900000001</v>
      </c>
      <c r="E12" s="394">
        <v>988</v>
      </c>
      <c r="F12" s="394"/>
      <c r="G12" s="395">
        <f t="shared" ref="G12:I30" si="3">C12/L12*100</f>
        <v>74.273858921161832</v>
      </c>
      <c r="H12" s="395">
        <f t="shared" si="3"/>
        <v>68.20227451590884</v>
      </c>
      <c r="I12" s="395">
        <f t="shared" si="3"/>
        <v>54.226125137211852</v>
      </c>
      <c r="L12" s="394">
        <v>241</v>
      </c>
      <c r="M12" s="394">
        <v>2913.4290668509998</v>
      </c>
      <c r="N12" s="394">
        <v>1822</v>
      </c>
    </row>
    <row r="13" spans="1:14" s="396" customFormat="1" ht="18" customHeight="1">
      <c r="A13" s="392"/>
      <c r="B13" s="393" t="s">
        <v>428</v>
      </c>
      <c r="C13" s="394">
        <f>SUM(C14:C17)</f>
        <v>4781</v>
      </c>
      <c r="D13" s="394">
        <f t="shared" ref="D13:E13" si="4">SUM(D14:D17)</f>
        <v>121370.09416969799</v>
      </c>
      <c r="E13" s="394">
        <f t="shared" si="4"/>
        <v>61354</v>
      </c>
      <c r="F13" s="394">
        <v>0</v>
      </c>
      <c r="G13" s="395">
        <f t="shared" si="3"/>
        <v>88.324404212082015</v>
      </c>
      <c r="H13" s="395">
        <f t="shared" si="3"/>
        <v>175.35859742028038</v>
      </c>
      <c r="I13" s="395">
        <f t="shared" si="3"/>
        <v>58.996499865379434</v>
      </c>
      <c r="L13" s="394">
        <f t="shared" ref="L13:N13" si="5">SUM(L14:L17)</f>
        <v>5413</v>
      </c>
      <c r="M13" s="394">
        <f t="shared" si="5"/>
        <v>69212.514216689</v>
      </c>
      <c r="N13" s="394">
        <f t="shared" si="5"/>
        <v>103996</v>
      </c>
    </row>
    <row r="14" spans="1:14" s="346" customFormat="1" ht="18" customHeight="1">
      <c r="A14" s="397"/>
      <c r="B14" s="398" t="s">
        <v>28</v>
      </c>
      <c r="C14" s="370">
        <v>71</v>
      </c>
      <c r="D14" s="370">
        <v>1185.5846686679999</v>
      </c>
      <c r="E14" s="370">
        <v>377</v>
      </c>
      <c r="F14" s="370"/>
      <c r="G14" s="399">
        <f t="shared" si="3"/>
        <v>70.297029702970292</v>
      </c>
      <c r="H14" s="399">
        <f t="shared" si="3"/>
        <v>36.393798251679613</v>
      </c>
      <c r="I14" s="399">
        <f t="shared" si="3"/>
        <v>76.31578947368422</v>
      </c>
      <c r="L14" s="370">
        <v>101</v>
      </c>
      <c r="M14" s="370">
        <v>3257.6557699999998</v>
      </c>
      <c r="N14" s="370">
        <v>494</v>
      </c>
    </row>
    <row r="15" spans="1:14" s="346" customFormat="1" ht="18" customHeight="1">
      <c r="A15" s="397"/>
      <c r="B15" s="398" t="s">
        <v>34</v>
      </c>
      <c r="C15" s="370">
        <v>2641</v>
      </c>
      <c r="D15" s="370">
        <v>31016.103671096</v>
      </c>
      <c r="E15" s="370">
        <v>51728</v>
      </c>
      <c r="F15" s="370"/>
      <c r="G15" s="399">
        <f t="shared" si="3"/>
        <v>97.417926964219845</v>
      </c>
      <c r="H15" s="399">
        <f t="shared" si="3"/>
        <v>97.729599208927098</v>
      </c>
      <c r="I15" s="399">
        <f t="shared" si="3"/>
        <v>56.614387812058794</v>
      </c>
      <c r="L15" s="370">
        <v>2711</v>
      </c>
      <c r="M15" s="370">
        <v>31736.652889355999</v>
      </c>
      <c r="N15" s="370">
        <v>91369</v>
      </c>
    </row>
    <row r="16" spans="1:14" s="346" customFormat="1" ht="18" customHeight="1">
      <c r="A16" s="397"/>
      <c r="B16" s="398" t="s">
        <v>429</v>
      </c>
      <c r="C16" s="370">
        <v>146</v>
      </c>
      <c r="D16" s="370">
        <v>1430.6093680000001</v>
      </c>
      <c r="E16" s="370">
        <v>780</v>
      </c>
      <c r="F16" s="370"/>
      <c r="G16" s="399">
        <f t="shared" si="3"/>
        <v>89.024390243902445</v>
      </c>
      <c r="H16" s="399">
        <f t="shared" si="3"/>
        <v>75.5538537184039</v>
      </c>
      <c r="I16" s="399">
        <f t="shared" si="3"/>
        <v>88.838268792710707</v>
      </c>
      <c r="L16" s="370">
        <v>164</v>
      </c>
      <c r="M16" s="370">
        <v>1893.4962250000001</v>
      </c>
      <c r="N16" s="370">
        <v>878</v>
      </c>
    </row>
    <row r="17" spans="1:14" s="346" customFormat="1" ht="18" customHeight="1">
      <c r="A17" s="397"/>
      <c r="B17" s="398" t="s">
        <v>430</v>
      </c>
      <c r="C17" s="370">
        <v>1923</v>
      </c>
      <c r="D17" s="370">
        <v>87737.796461933991</v>
      </c>
      <c r="E17" s="370">
        <v>8469</v>
      </c>
      <c r="F17" s="370"/>
      <c r="G17" s="399">
        <f t="shared" si="3"/>
        <v>78.908494050061549</v>
      </c>
      <c r="H17" s="399">
        <f t="shared" si="3"/>
        <v>271.42640498293264</v>
      </c>
      <c r="I17" s="399">
        <f t="shared" si="3"/>
        <v>75.246557085739667</v>
      </c>
      <c r="L17" s="370">
        <v>2437</v>
      </c>
      <c r="M17" s="370">
        <v>32324.709332333001</v>
      </c>
      <c r="N17" s="370">
        <v>11255</v>
      </c>
    </row>
    <row r="18" spans="1:14" s="347" customFormat="1" ht="18" customHeight="1">
      <c r="A18" s="400"/>
      <c r="B18" s="393" t="s">
        <v>431</v>
      </c>
      <c r="C18" s="394">
        <f>SUM(C19:C30)</f>
        <v>15821</v>
      </c>
      <c r="D18" s="394">
        <f t="shared" ref="D18:E18" si="6">SUM(D19:D30)</f>
        <v>107091.16315532199</v>
      </c>
      <c r="E18" s="394">
        <f t="shared" si="6"/>
        <v>78340</v>
      </c>
      <c r="F18" s="394"/>
      <c r="G18" s="395">
        <f t="shared" si="3"/>
        <v>92.180854163025117</v>
      </c>
      <c r="H18" s="395">
        <f t="shared" si="3"/>
        <v>72.535517394235541</v>
      </c>
      <c r="I18" s="395">
        <f t="shared" si="3"/>
        <v>102.85429194128615</v>
      </c>
      <c r="L18" s="394">
        <f t="shared" ref="L18:N18" si="7">SUM(L19:L30)</f>
        <v>17163</v>
      </c>
      <c r="M18" s="394">
        <f t="shared" si="7"/>
        <v>147639.62125378405</v>
      </c>
      <c r="N18" s="394">
        <f t="shared" si="7"/>
        <v>76166</v>
      </c>
    </row>
    <row r="19" spans="1:14" s="346" customFormat="1" ht="18" customHeight="1">
      <c r="A19" s="397"/>
      <c r="B19" s="398" t="s">
        <v>432</v>
      </c>
      <c r="C19" s="370">
        <v>7153</v>
      </c>
      <c r="D19" s="370">
        <v>32574</v>
      </c>
      <c r="E19" s="370">
        <v>27903</v>
      </c>
      <c r="F19" s="370"/>
      <c r="G19" s="399">
        <f t="shared" si="3"/>
        <v>77.112979732643382</v>
      </c>
      <c r="H19" s="399">
        <f t="shared" si="3"/>
        <v>62.007131066963041</v>
      </c>
      <c r="I19" s="399">
        <f t="shared" si="3"/>
        <v>79.868903137165105</v>
      </c>
      <c r="L19" s="370">
        <v>9276</v>
      </c>
      <c r="M19" s="370">
        <v>52532.667516615998</v>
      </c>
      <c r="N19" s="370">
        <v>34936</v>
      </c>
    </row>
    <row r="20" spans="1:14" s="346" customFormat="1" ht="18" customHeight="1">
      <c r="A20" s="397"/>
      <c r="B20" s="398" t="s">
        <v>433</v>
      </c>
      <c r="C20" s="370">
        <v>1050</v>
      </c>
      <c r="D20" s="370">
        <v>5555.6075880000008</v>
      </c>
      <c r="E20" s="370">
        <v>5271</v>
      </c>
      <c r="F20" s="370"/>
      <c r="G20" s="399">
        <f t="shared" si="3"/>
        <v>90.361445783132538</v>
      </c>
      <c r="H20" s="399">
        <f t="shared" si="3"/>
        <v>86.426300827331275</v>
      </c>
      <c r="I20" s="399">
        <f t="shared" si="3"/>
        <v>77.005113221329438</v>
      </c>
      <c r="L20" s="370">
        <v>1162</v>
      </c>
      <c r="M20" s="370">
        <v>6428.1445981349998</v>
      </c>
      <c r="N20" s="370">
        <v>6845</v>
      </c>
    </row>
    <row r="21" spans="1:14" s="346" customFormat="1" ht="18" customHeight="1">
      <c r="A21" s="397"/>
      <c r="B21" s="398" t="s">
        <v>434</v>
      </c>
      <c r="C21" s="370">
        <v>600</v>
      </c>
      <c r="D21" s="370">
        <v>2579.7414955069999</v>
      </c>
      <c r="E21" s="370">
        <v>2507</v>
      </c>
      <c r="F21" s="370"/>
      <c r="G21" s="399">
        <f t="shared" si="3"/>
        <v>66.592674805771367</v>
      </c>
      <c r="H21" s="399">
        <f t="shared" si="3"/>
        <v>58.427419178821602</v>
      </c>
      <c r="I21" s="399">
        <f t="shared" si="3"/>
        <v>64.035759897828854</v>
      </c>
      <c r="L21" s="370">
        <v>901</v>
      </c>
      <c r="M21" s="370">
        <v>4415.2925659980001</v>
      </c>
      <c r="N21" s="370">
        <v>3915</v>
      </c>
    </row>
    <row r="22" spans="1:14" s="346" customFormat="1" ht="18" customHeight="1">
      <c r="A22" s="397"/>
      <c r="B22" s="398" t="s">
        <v>435</v>
      </c>
      <c r="C22" s="370">
        <v>608</v>
      </c>
      <c r="D22" s="370">
        <v>17427.016726731999</v>
      </c>
      <c r="E22" s="370">
        <v>3639</v>
      </c>
      <c r="F22" s="370"/>
      <c r="G22" s="399">
        <f t="shared" si="3"/>
        <v>91.428571428571431</v>
      </c>
      <c r="H22" s="399">
        <f t="shared" si="3"/>
        <v>614.11056791346766</v>
      </c>
      <c r="I22" s="399">
        <f t="shared" si="3"/>
        <v>127.28226652675761</v>
      </c>
      <c r="L22" s="370">
        <v>665</v>
      </c>
      <c r="M22" s="370">
        <v>2837.7653206559999</v>
      </c>
      <c r="N22" s="370">
        <v>2859</v>
      </c>
    </row>
    <row r="23" spans="1:14" s="346" customFormat="1" ht="18" customHeight="1">
      <c r="A23" s="397"/>
      <c r="B23" s="398" t="s">
        <v>436</v>
      </c>
      <c r="C23" s="370">
        <v>158</v>
      </c>
      <c r="D23" s="370">
        <v>2740.8164999999999</v>
      </c>
      <c r="E23" s="370">
        <v>674</v>
      </c>
      <c r="F23" s="370"/>
      <c r="G23" s="399">
        <f t="shared" si="3"/>
        <v>91.329479768786129</v>
      </c>
      <c r="H23" s="399">
        <f t="shared" si="3"/>
        <v>77.78244305028818</v>
      </c>
      <c r="I23" s="399">
        <f t="shared" si="3"/>
        <v>109.59349593495935</v>
      </c>
      <c r="L23" s="370">
        <v>173</v>
      </c>
      <c r="M23" s="370">
        <v>3523.6955699989999</v>
      </c>
      <c r="N23" s="370">
        <v>615</v>
      </c>
    </row>
    <row r="24" spans="1:14" s="346" customFormat="1" ht="18" customHeight="1">
      <c r="A24" s="397"/>
      <c r="B24" s="398" t="s">
        <v>437</v>
      </c>
      <c r="C24" s="370">
        <v>492</v>
      </c>
      <c r="D24" s="370">
        <v>27373.859003969999</v>
      </c>
      <c r="E24" s="370">
        <v>3970</v>
      </c>
      <c r="F24" s="370"/>
      <c r="G24" s="399">
        <f t="shared" si="3"/>
        <v>90.275229357798167</v>
      </c>
      <c r="H24" s="399">
        <f t="shared" si="3"/>
        <v>51.394906543867904</v>
      </c>
      <c r="I24" s="399">
        <f t="shared" si="3"/>
        <v>129.44245190740139</v>
      </c>
      <c r="L24" s="370">
        <v>545</v>
      </c>
      <c r="M24" s="370">
        <v>53261.812978695001</v>
      </c>
      <c r="N24" s="370">
        <v>3067</v>
      </c>
    </row>
    <row r="25" spans="1:14" s="346" customFormat="1" ht="30" customHeight="1">
      <c r="A25" s="397"/>
      <c r="B25" s="398" t="s">
        <v>438</v>
      </c>
      <c r="C25" s="370">
        <v>1521</v>
      </c>
      <c r="D25" s="370">
        <v>8031.1472347600011</v>
      </c>
      <c r="E25" s="370">
        <v>6354</v>
      </c>
      <c r="F25" s="370"/>
      <c r="G25" s="399">
        <f t="shared" si="3"/>
        <v>82.752992383025031</v>
      </c>
      <c r="H25" s="399">
        <f t="shared" si="3"/>
        <v>68.923953133488098</v>
      </c>
      <c r="I25" s="399">
        <f t="shared" si="3"/>
        <v>50.601258262323803</v>
      </c>
      <c r="J25" s="401"/>
      <c r="L25" s="370">
        <v>1838</v>
      </c>
      <c r="M25" s="370">
        <v>11652.186024799999</v>
      </c>
      <c r="N25" s="370">
        <v>12557</v>
      </c>
    </row>
    <row r="26" spans="1:14" s="346" customFormat="1" ht="18" customHeight="1">
      <c r="A26" s="397"/>
      <c r="B26" s="398" t="s">
        <v>439</v>
      </c>
      <c r="C26" s="370">
        <v>2711</v>
      </c>
      <c r="D26" s="370">
        <v>4001.6124733549996</v>
      </c>
      <c r="E26" s="370">
        <v>11314</v>
      </c>
      <c r="F26" s="370"/>
      <c r="G26" s="399">
        <f t="shared" si="3"/>
        <v>374.96542185338865</v>
      </c>
      <c r="H26" s="399">
        <f t="shared" si="3"/>
        <v>188.76729705660301</v>
      </c>
      <c r="I26" s="399">
        <f t="shared" si="3"/>
        <v>354.11580594679191</v>
      </c>
      <c r="L26" s="370">
        <v>723</v>
      </c>
      <c r="M26" s="370">
        <v>2119.8653239999999</v>
      </c>
      <c r="N26" s="370">
        <v>3195</v>
      </c>
    </row>
    <row r="27" spans="1:14" s="346" customFormat="1" ht="18" customHeight="1">
      <c r="A27" s="397"/>
      <c r="B27" s="398" t="s">
        <v>440</v>
      </c>
      <c r="C27" s="370">
        <v>200</v>
      </c>
      <c r="D27" s="370">
        <v>2006.1979999989999</v>
      </c>
      <c r="E27" s="370">
        <v>1312</v>
      </c>
      <c r="F27" s="370"/>
      <c r="G27" s="399">
        <f t="shared" si="3"/>
        <v>110.49723756906079</v>
      </c>
      <c r="H27" s="399">
        <f t="shared" si="3"/>
        <v>107.44749902772375</v>
      </c>
      <c r="I27" s="399">
        <f t="shared" si="3"/>
        <v>135.95854922279793</v>
      </c>
      <c r="L27" s="370">
        <v>181</v>
      </c>
      <c r="M27" s="370">
        <v>1867.1425748879999</v>
      </c>
      <c r="N27" s="370">
        <v>965</v>
      </c>
    </row>
    <row r="28" spans="1:14" s="346" customFormat="1" ht="18" customHeight="1">
      <c r="A28" s="397"/>
      <c r="B28" s="398" t="s">
        <v>441</v>
      </c>
      <c r="C28" s="370">
        <v>153</v>
      </c>
      <c r="D28" s="370">
        <v>436.07500000000005</v>
      </c>
      <c r="E28" s="370">
        <v>513</v>
      </c>
      <c r="F28" s="370"/>
      <c r="G28" s="399">
        <f t="shared" si="3"/>
        <v>86.931818181818173</v>
      </c>
      <c r="H28" s="399">
        <f t="shared" si="3"/>
        <v>36.115636291989524</v>
      </c>
      <c r="I28" s="399">
        <f t="shared" si="3"/>
        <v>50.442477876106196</v>
      </c>
      <c r="L28" s="370">
        <v>176</v>
      </c>
      <c r="M28" s="370">
        <v>1207.440999999</v>
      </c>
      <c r="N28" s="370">
        <v>1017</v>
      </c>
    </row>
    <row r="29" spans="1:14" ht="30" customHeight="1">
      <c r="A29" s="397"/>
      <c r="B29" s="398" t="s">
        <v>442</v>
      </c>
      <c r="C29" s="370">
        <v>1025</v>
      </c>
      <c r="D29" s="370">
        <v>4105.2982189989998</v>
      </c>
      <c r="E29" s="370">
        <v>14312</v>
      </c>
      <c r="F29" s="370"/>
      <c r="G29" s="399">
        <f t="shared" si="3"/>
        <v>78.544061302681996</v>
      </c>
      <c r="H29" s="399">
        <f t="shared" si="3"/>
        <v>58.366908061204526</v>
      </c>
      <c r="I29" s="399">
        <f t="shared" si="3"/>
        <v>267.8644956017219</v>
      </c>
      <c r="L29" s="370">
        <v>1305</v>
      </c>
      <c r="M29" s="370">
        <v>7033.6057799979999</v>
      </c>
      <c r="N29" s="370">
        <v>5343</v>
      </c>
    </row>
    <row r="30" spans="1:14" ht="18" customHeight="1">
      <c r="A30" s="397"/>
      <c r="B30" s="398" t="s">
        <v>443</v>
      </c>
      <c r="C30" s="370">
        <v>150</v>
      </c>
      <c r="D30" s="370">
        <v>259.79091399999999</v>
      </c>
      <c r="E30" s="370">
        <v>571</v>
      </c>
      <c r="F30" s="370"/>
      <c r="G30" s="399">
        <f t="shared" si="3"/>
        <v>68.807339449541288</v>
      </c>
      <c r="H30" s="399">
        <f t="shared" si="3"/>
        <v>34.182925044934095</v>
      </c>
      <c r="I30" s="399">
        <f t="shared" si="3"/>
        <v>67.018779342723008</v>
      </c>
      <c r="L30" s="370">
        <v>218</v>
      </c>
      <c r="M30" s="370">
        <v>760.00199999999995</v>
      </c>
      <c r="N30" s="370">
        <v>852</v>
      </c>
    </row>
    <row r="31" spans="1:14" ht="18" customHeight="1">
      <c r="C31" s="389"/>
      <c r="D31" s="389"/>
      <c r="E31" s="389"/>
      <c r="F31" s="370"/>
      <c r="G31" s="399"/>
      <c r="H31" s="402"/>
      <c r="I31" s="402"/>
      <c r="L31" s="354"/>
      <c r="M31" s="370"/>
      <c r="N31" s="370"/>
    </row>
    <row r="32" spans="1:14" ht="20.100000000000001" customHeight="1">
      <c r="A32" s="354"/>
      <c r="B32" s="354"/>
      <c r="C32" s="354"/>
      <c r="D32" s="354"/>
      <c r="E32" s="354"/>
      <c r="F32" s="354"/>
      <c r="G32" s="354"/>
      <c r="L32" s="354"/>
      <c r="M32" s="354"/>
      <c r="N32" s="354"/>
    </row>
    <row r="33" spans="1:14" ht="20.100000000000001" customHeight="1">
      <c r="A33" s="354"/>
      <c r="B33" s="354"/>
      <c r="C33" s="354"/>
      <c r="D33" s="354"/>
      <c r="E33" s="354"/>
      <c r="F33" s="354"/>
      <c r="G33" s="354"/>
      <c r="L33" s="354"/>
      <c r="M33" s="354"/>
      <c r="N33" s="354"/>
    </row>
    <row r="34" spans="1:14" ht="20.100000000000001" customHeight="1">
      <c r="A34" s="354"/>
      <c r="B34" s="354"/>
      <c r="C34" s="354"/>
      <c r="D34" s="354"/>
      <c r="E34" s="354"/>
      <c r="F34" s="354"/>
      <c r="G34" s="354"/>
      <c r="L34" s="354"/>
      <c r="M34" s="354"/>
      <c r="N34" s="354"/>
    </row>
    <row r="35" spans="1:14" ht="20.100000000000001" customHeight="1">
      <c r="A35" s="354"/>
      <c r="B35" s="354"/>
      <c r="C35" s="354"/>
      <c r="D35" s="354"/>
      <c r="E35" s="354"/>
      <c r="F35" s="354"/>
      <c r="G35" s="354"/>
      <c r="L35" s="354"/>
      <c r="M35" s="354"/>
      <c r="N35" s="354"/>
    </row>
    <row r="36" spans="1:14" ht="20.100000000000001" customHeight="1">
      <c r="A36" s="354"/>
      <c r="B36" s="354"/>
      <c r="C36" s="354"/>
      <c r="D36" s="354"/>
      <c r="E36" s="354"/>
      <c r="F36" s="354"/>
      <c r="G36" s="354"/>
      <c r="L36" s="354"/>
      <c r="M36" s="354"/>
      <c r="N36" s="354"/>
    </row>
    <row r="37" spans="1:14" ht="20.100000000000001" customHeight="1">
      <c r="A37" s="354"/>
      <c r="B37" s="354"/>
      <c r="C37" s="354"/>
      <c r="D37" s="354"/>
      <c r="E37" s="354"/>
      <c r="F37" s="354"/>
      <c r="G37" s="354"/>
      <c r="L37" s="354"/>
      <c r="M37" s="354"/>
      <c r="N37" s="354"/>
    </row>
    <row r="38" spans="1:14" ht="20.100000000000001" customHeight="1">
      <c r="A38" s="354"/>
      <c r="B38" s="354"/>
      <c r="C38" s="354"/>
      <c r="D38" s="354"/>
      <c r="E38" s="354"/>
      <c r="F38" s="354"/>
      <c r="G38" s="354"/>
      <c r="L38" s="354"/>
      <c r="M38" s="354"/>
      <c r="N38" s="354"/>
    </row>
    <row r="39" spans="1:14" ht="20.100000000000001" customHeight="1">
      <c r="A39" s="354"/>
      <c r="B39" s="354"/>
      <c r="C39" s="354"/>
      <c r="D39" s="354"/>
      <c r="E39" s="354"/>
      <c r="F39" s="354"/>
      <c r="G39" s="354"/>
      <c r="L39" s="354"/>
      <c r="M39" s="354"/>
      <c r="N39" s="354"/>
    </row>
    <row r="40" spans="1:14" ht="20.100000000000001" customHeight="1">
      <c r="A40" s="354"/>
      <c r="B40" s="354"/>
      <c r="C40" s="354"/>
      <c r="D40" s="354"/>
      <c r="E40" s="354"/>
      <c r="F40" s="354"/>
      <c r="G40" s="354"/>
      <c r="L40" s="354"/>
      <c r="M40" s="354"/>
      <c r="N40" s="354"/>
    </row>
    <row r="41" spans="1:14" ht="20.100000000000001" customHeight="1">
      <c r="A41" s="354"/>
      <c r="B41" s="354"/>
      <c r="C41" s="354"/>
      <c r="D41" s="354"/>
      <c r="E41" s="354"/>
      <c r="F41" s="354"/>
      <c r="G41" s="354"/>
      <c r="L41" s="354"/>
      <c r="M41" s="354"/>
      <c r="N41" s="354"/>
    </row>
    <row r="42" spans="1:14" ht="20.100000000000001" customHeight="1">
      <c r="A42" s="354"/>
      <c r="B42" s="354"/>
      <c r="C42" s="354"/>
      <c r="D42" s="354"/>
      <c r="E42" s="354"/>
      <c r="F42" s="354"/>
      <c r="G42" s="354"/>
      <c r="L42" s="354"/>
      <c r="M42" s="354"/>
      <c r="N42" s="354"/>
    </row>
    <row r="43" spans="1:14" ht="20.100000000000001" customHeight="1">
      <c r="A43" s="354"/>
      <c r="B43" s="354"/>
      <c r="C43" s="354"/>
      <c r="D43" s="354"/>
      <c r="E43" s="354"/>
      <c r="F43" s="354"/>
      <c r="G43" s="354"/>
      <c r="L43" s="354"/>
      <c r="M43" s="354"/>
      <c r="N43" s="354"/>
    </row>
    <row r="44" spans="1:14" ht="20.100000000000001" customHeight="1">
      <c r="A44" s="354"/>
      <c r="B44" s="354"/>
      <c r="C44" s="354"/>
      <c r="D44" s="354"/>
      <c r="E44" s="354"/>
      <c r="F44" s="354"/>
      <c r="G44" s="354"/>
      <c r="L44" s="354"/>
      <c r="M44" s="354"/>
      <c r="N44" s="354"/>
    </row>
    <row r="45" spans="1:14" ht="20.100000000000001" customHeight="1">
      <c r="A45" s="354"/>
      <c r="B45" s="354"/>
      <c r="C45" s="354"/>
      <c r="D45" s="354"/>
      <c r="E45" s="354"/>
      <c r="F45" s="354"/>
      <c r="G45" s="354"/>
      <c r="L45" s="354"/>
      <c r="M45" s="354"/>
      <c r="N45" s="354"/>
    </row>
    <row r="46" spans="1:14" ht="20.100000000000001" customHeight="1">
      <c r="A46" s="354"/>
      <c r="B46" s="354"/>
      <c r="C46" s="354"/>
      <c r="D46" s="354"/>
      <c r="E46" s="354"/>
      <c r="F46" s="354"/>
      <c r="G46" s="354"/>
      <c r="L46" s="354"/>
      <c r="M46" s="354"/>
      <c r="N46" s="354"/>
    </row>
    <row r="47" spans="1:14" ht="20.100000000000001" customHeight="1">
      <c r="A47" s="354"/>
      <c r="B47" s="354"/>
      <c r="C47" s="354"/>
      <c r="D47" s="354"/>
      <c r="E47" s="354"/>
      <c r="F47" s="354"/>
      <c r="G47" s="354"/>
      <c r="L47" s="354"/>
      <c r="M47" s="354"/>
      <c r="N47" s="354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4">
    <mergeCell ref="C4:E5"/>
    <mergeCell ref="G4:I4"/>
    <mergeCell ref="L4:N5"/>
    <mergeCell ref="G5:I5"/>
  </mergeCells>
  <pageMargins left="0.86614173228346503" right="0.47239999999999999" top="0.748" bottom="0.51180000000000003" header="0.433" footer="0.31490000000000001"/>
  <pageSetup paperSize="9" firstPageNumber="27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3"/>
  <sheetViews>
    <sheetView zoomScaleNormal="100" workbookViewId="0">
      <selection activeCell="B18" sqref="B18"/>
    </sheetView>
  </sheetViews>
  <sheetFormatPr defaultColWidth="7.625" defaultRowHeight="12.75"/>
  <cols>
    <col min="1" max="1" width="43.125" style="344" customWidth="1"/>
    <col min="2" max="2" width="8.375" style="344" customWidth="1"/>
    <col min="3" max="3" width="8.125" style="344" customWidth="1"/>
    <col min="4" max="4" width="20.375" style="344" customWidth="1"/>
    <col min="5" max="16384" width="7.625" style="344"/>
  </cols>
  <sheetData>
    <row r="1" spans="1:4" s="342" customFormat="1" ht="20.100000000000001" customHeight="1">
      <c r="A1" s="341" t="s">
        <v>444</v>
      </c>
      <c r="B1" s="380"/>
      <c r="C1" s="380"/>
    </row>
    <row r="2" spans="1:4" ht="20.100000000000001" customHeight="1">
      <c r="A2" s="354"/>
      <c r="B2" s="354"/>
      <c r="C2" s="354"/>
    </row>
    <row r="3" spans="1:4" s="346" customFormat="1" ht="20.100000000000001" customHeight="1">
      <c r="A3" s="345"/>
      <c r="B3" s="381"/>
      <c r="C3" s="381"/>
      <c r="D3" s="403" t="s">
        <v>445</v>
      </c>
    </row>
    <row r="4" spans="1:4" s="346" customFormat="1" ht="15.95" customHeight="1">
      <c r="A4" s="382"/>
      <c r="B4" s="383" t="s">
        <v>205</v>
      </c>
      <c r="C4" s="383" t="s">
        <v>205</v>
      </c>
      <c r="D4" s="383" t="s">
        <v>413</v>
      </c>
    </row>
    <row r="5" spans="1:4" s="346" customFormat="1" ht="15.95" customHeight="1">
      <c r="A5" s="385"/>
      <c r="B5" s="386" t="s">
        <v>372</v>
      </c>
      <c r="C5" s="386" t="s">
        <v>20</v>
      </c>
      <c r="D5" s="386" t="s">
        <v>446</v>
      </c>
    </row>
    <row r="6" spans="1:4" s="346" customFormat="1" ht="20.100000000000001" customHeight="1">
      <c r="A6" s="345"/>
      <c r="B6" s="54"/>
      <c r="C6" s="54"/>
      <c r="D6" s="54"/>
    </row>
    <row r="7" spans="1:4" s="391" customFormat="1" ht="20.100000000000001" customHeight="1">
      <c r="A7" s="404" t="s">
        <v>209</v>
      </c>
      <c r="B7" s="405">
        <v>18969</v>
      </c>
      <c r="C7" s="405">
        <f>C8+C9+C14</f>
        <v>29067</v>
      </c>
      <c r="D7" s="406">
        <f>C7/B7*100</f>
        <v>153.23422426063578</v>
      </c>
    </row>
    <row r="8" spans="1:4" s="391" customFormat="1" ht="20.100000000000001" customHeight="1">
      <c r="A8" s="393" t="s">
        <v>427</v>
      </c>
      <c r="B8" s="407">
        <v>271</v>
      </c>
      <c r="C8" s="407">
        <v>401</v>
      </c>
      <c r="D8" s="408">
        <f t="shared" ref="D8:D26" si="0">C8/B8*100</f>
        <v>147.97047970479704</v>
      </c>
    </row>
    <row r="9" spans="1:4" s="391" customFormat="1" ht="20.100000000000001" customHeight="1">
      <c r="A9" s="393" t="s">
        <v>428</v>
      </c>
      <c r="B9" s="407">
        <v>4922</v>
      </c>
      <c r="C9" s="407">
        <f>SUM(C10:C13)</f>
        <v>7661</v>
      </c>
      <c r="D9" s="408">
        <f t="shared" si="0"/>
        <v>155.64811052417718</v>
      </c>
    </row>
    <row r="10" spans="1:4" s="346" customFormat="1" ht="20.100000000000001" customHeight="1">
      <c r="A10" s="409" t="s">
        <v>28</v>
      </c>
      <c r="B10" s="410">
        <v>101</v>
      </c>
      <c r="C10" s="410">
        <v>175</v>
      </c>
      <c r="D10" s="411">
        <f t="shared" si="0"/>
        <v>173.26732673267327</v>
      </c>
    </row>
    <row r="11" spans="1:4" s="346" customFormat="1" ht="20.100000000000001" customHeight="1">
      <c r="A11" s="409" t="s">
        <v>34</v>
      </c>
      <c r="B11" s="410">
        <v>2210</v>
      </c>
      <c r="C11" s="410">
        <v>3510</v>
      </c>
      <c r="D11" s="411">
        <f t="shared" si="0"/>
        <v>158.8235294117647</v>
      </c>
    </row>
    <row r="12" spans="1:4" s="346" customFormat="1" ht="20.100000000000001" customHeight="1">
      <c r="A12" s="409" t="s">
        <v>429</v>
      </c>
      <c r="B12" s="410">
        <v>320</v>
      </c>
      <c r="C12" s="410">
        <v>488</v>
      </c>
      <c r="D12" s="411">
        <f t="shared" si="0"/>
        <v>152.5</v>
      </c>
    </row>
    <row r="13" spans="1:4" s="346" customFormat="1" ht="20.100000000000001" customHeight="1">
      <c r="A13" s="409" t="s">
        <v>430</v>
      </c>
      <c r="B13" s="410">
        <v>2291</v>
      </c>
      <c r="C13" s="410">
        <v>3488</v>
      </c>
      <c r="D13" s="411">
        <f t="shared" si="0"/>
        <v>152.2479266695766</v>
      </c>
    </row>
    <row r="14" spans="1:4" s="391" customFormat="1" ht="20.100000000000001" customHeight="1">
      <c r="A14" s="412" t="s">
        <v>431</v>
      </c>
      <c r="B14" s="407">
        <v>13776</v>
      </c>
      <c r="C14" s="407">
        <f>SUM(C15:C26)</f>
        <v>21005</v>
      </c>
      <c r="D14" s="408">
        <f t="shared" si="0"/>
        <v>152.47531939605111</v>
      </c>
    </row>
    <row r="15" spans="1:4" s="346" customFormat="1" ht="20.100000000000001" customHeight="1">
      <c r="A15" s="409" t="s">
        <v>432</v>
      </c>
      <c r="B15" s="410">
        <v>6856</v>
      </c>
      <c r="C15" s="410">
        <v>10349</v>
      </c>
      <c r="D15" s="411">
        <f t="shared" si="0"/>
        <v>150.94807467911318</v>
      </c>
    </row>
    <row r="16" spans="1:4" s="346" customFormat="1" ht="20.100000000000001" customHeight="1">
      <c r="A16" s="409" t="s">
        <v>433</v>
      </c>
      <c r="B16" s="410">
        <v>880</v>
      </c>
      <c r="C16" s="410">
        <v>1364</v>
      </c>
      <c r="D16" s="411">
        <f t="shared" si="0"/>
        <v>155</v>
      </c>
    </row>
    <row r="17" spans="1:4" s="346" customFormat="1" ht="20.100000000000001" customHeight="1">
      <c r="A17" s="409" t="s">
        <v>434</v>
      </c>
      <c r="B17" s="410">
        <v>931</v>
      </c>
      <c r="C17" s="410">
        <v>1468</v>
      </c>
      <c r="D17" s="411">
        <f t="shared" si="0"/>
        <v>157.67991407089153</v>
      </c>
    </row>
    <row r="18" spans="1:4" s="346" customFormat="1" ht="20.100000000000001" customHeight="1">
      <c r="A18" s="409" t="s">
        <v>435</v>
      </c>
      <c r="B18" s="410">
        <v>449</v>
      </c>
      <c r="C18" s="410">
        <v>651</v>
      </c>
      <c r="D18" s="411">
        <f t="shared" si="0"/>
        <v>144.98886414253897</v>
      </c>
    </row>
    <row r="19" spans="1:4" s="346" customFormat="1" ht="20.100000000000001" customHeight="1">
      <c r="A19" s="409" t="s">
        <v>436</v>
      </c>
      <c r="B19" s="410">
        <v>163</v>
      </c>
      <c r="C19" s="410">
        <v>273</v>
      </c>
      <c r="D19" s="411">
        <f t="shared" si="0"/>
        <v>167.48466257668713</v>
      </c>
    </row>
    <row r="20" spans="1:4" s="346" customFormat="1" ht="20.100000000000001" customHeight="1">
      <c r="A20" s="409" t="s">
        <v>437</v>
      </c>
      <c r="B20" s="410">
        <v>843</v>
      </c>
      <c r="C20" s="410">
        <v>1231</v>
      </c>
      <c r="D20" s="411">
        <f t="shared" si="0"/>
        <v>146.02609727164889</v>
      </c>
    </row>
    <row r="21" spans="1:4" s="346" customFormat="1" ht="27.95" customHeight="1">
      <c r="A21" s="409" t="s">
        <v>447</v>
      </c>
      <c r="B21" s="410">
        <v>1449</v>
      </c>
      <c r="C21" s="410">
        <v>2157</v>
      </c>
      <c r="D21" s="411">
        <f t="shared" si="0"/>
        <v>148.86128364389236</v>
      </c>
    </row>
    <row r="22" spans="1:4" s="346" customFormat="1" ht="20.100000000000001" customHeight="1">
      <c r="A22" s="409" t="s">
        <v>439</v>
      </c>
      <c r="B22" s="410">
        <v>485</v>
      </c>
      <c r="C22" s="410">
        <v>824</v>
      </c>
      <c r="D22" s="411">
        <f t="shared" si="0"/>
        <v>169.89690721649484</v>
      </c>
    </row>
    <row r="23" spans="1:4" s="346" customFormat="1" ht="20.100000000000001" customHeight="1">
      <c r="A23" s="409" t="s">
        <v>440</v>
      </c>
      <c r="B23" s="410">
        <v>85</v>
      </c>
      <c r="C23" s="410">
        <v>142</v>
      </c>
      <c r="D23" s="411">
        <f t="shared" si="0"/>
        <v>167.05882352941177</v>
      </c>
    </row>
    <row r="24" spans="1:4" s="346" customFormat="1" ht="20.100000000000001" customHeight="1">
      <c r="A24" s="409" t="s">
        <v>441</v>
      </c>
      <c r="B24" s="410">
        <v>161</v>
      </c>
      <c r="C24" s="410">
        <v>221</v>
      </c>
      <c r="D24" s="411">
        <f t="shared" si="0"/>
        <v>137.26708074534162</v>
      </c>
    </row>
    <row r="25" spans="1:4" ht="27.95" customHeight="1">
      <c r="A25" s="409" t="s">
        <v>448</v>
      </c>
      <c r="B25" s="410">
        <v>898</v>
      </c>
      <c r="C25" s="410">
        <v>1493</v>
      </c>
      <c r="D25" s="411">
        <f t="shared" si="0"/>
        <v>166.25835189309578</v>
      </c>
    </row>
    <row r="26" spans="1:4" ht="20.100000000000001" customHeight="1">
      <c r="A26" s="409" t="s">
        <v>443</v>
      </c>
      <c r="B26" s="410">
        <v>576</v>
      </c>
      <c r="C26" s="410">
        <v>832</v>
      </c>
      <c r="D26" s="411">
        <f t="shared" si="0"/>
        <v>144.44444444444443</v>
      </c>
    </row>
    <row r="27" spans="1:4" ht="20.100000000000001" customHeight="1">
      <c r="A27" s="354"/>
      <c r="B27" s="410"/>
      <c r="C27" s="354"/>
    </row>
    <row r="28" spans="1:4" ht="20.100000000000001" customHeight="1">
      <c r="A28" s="354"/>
      <c r="B28" s="410"/>
      <c r="C28" s="354"/>
    </row>
    <row r="29" spans="1:4" ht="20.100000000000001" customHeight="1">
      <c r="A29" s="354"/>
      <c r="B29" s="354"/>
      <c r="C29" s="354"/>
    </row>
    <row r="30" spans="1:4" ht="20.100000000000001" customHeight="1">
      <c r="A30" s="354"/>
      <c r="B30" s="354"/>
      <c r="C30" s="354"/>
    </row>
    <row r="31" spans="1:4" ht="20.100000000000001" customHeight="1">
      <c r="A31" s="354"/>
      <c r="B31" s="354"/>
      <c r="C31" s="354"/>
    </row>
    <row r="32" spans="1:4" ht="20.100000000000001" customHeight="1">
      <c r="A32" s="354"/>
      <c r="B32" s="354"/>
      <c r="C32" s="354"/>
    </row>
    <row r="33" spans="1:4" ht="20.100000000000001" customHeight="1">
      <c r="A33" s="354"/>
      <c r="B33" s="354"/>
      <c r="C33" s="354"/>
    </row>
    <row r="34" spans="1:4" ht="20.100000000000001" customHeight="1">
      <c r="A34" s="354"/>
      <c r="B34" s="354"/>
      <c r="C34" s="354"/>
    </row>
    <row r="35" spans="1:4" ht="20.100000000000001" customHeight="1">
      <c r="A35" s="354"/>
      <c r="B35" s="354"/>
      <c r="C35" s="354"/>
    </row>
    <row r="36" spans="1:4" ht="20.100000000000001" customHeight="1">
      <c r="A36" s="354"/>
      <c r="B36" s="354"/>
      <c r="C36" s="354"/>
    </row>
    <row r="37" spans="1:4" ht="20.100000000000001" customHeight="1">
      <c r="A37" s="354"/>
      <c r="B37" s="354"/>
      <c r="C37" s="354"/>
    </row>
    <row r="38" spans="1:4" ht="20.100000000000001" customHeight="1">
      <c r="A38" s="354"/>
      <c r="B38" s="354"/>
      <c r="C38" s="354"/>
    </row>
    <row r="39" spans="1:4" ht="20.100000000000001" customHeight="1">
      <c r="A39" s="354"/>
      <c r="B39" s="354"/>
      <c r="C39" s="354"/>
    </row>
    <row r="40" spans="1:4" ht="20.100000000000001" customHeight="1">
      <c r="A40" s="354"/>
      <c r="B40" s="354"/>
      <c r="C40" s="354"/>
    </row>
    <row r="41" spans="1:4" ht="20.100000000000001" customHeight="1">
      <c r="A41" s="354"/>
      <c r="B41" s="354"/>
      <c r="C41" s="354"/>
    </row>
    <row r="42" spans="1:4" ht="20.100000000000001" customHeight="1">
      <c r="A42" s="354"/>
      <c r="B42" s="354"/>
      <c r="C42" s="354"/>
    </row>
    <row r="43" spans="1:4" ht="20.100000000000001" customHeight="1">
      <c r="A43" s="354"/>
      <c r="B43" s="354"/>
      <c r="C43" s="354"/>
    </row>
    <row r="44" spans="1:4" ht="20.100000000000001" customHeight="1">
      <c r="A44" s="354"/>
      <c r="B44" s="354"/>
      <c r="C44" s="354"/>
      <c r="D44" s="354"/>
    </row>
    <row r="45" spans="1:4" ht="20.100000000000001" customHeight="1">
      <c r="A45" s="354"/>
      <c r="B45" s="354"/>
      <c r="C45" s="354"/>
      <c r="D45" s="354"/>
    </row>
    <row r="46" spans="1:4" ht="20.100000000000001" customHeight="1">
      <c r="A46" s="354"/>
      <c r="B46" s="354"/>
      <c r="C46" s="354"/>
      <c r="D46" s="354"/>
    </row>
    <row r="47" spans="1:4" ht="20.100000000000001" customHeight="1">
      <c r="A47" s="354"/>
      <c r="B47" s="354"/>
      <c r="C47" s="354"/>
      <c r="D47" s="354"/>
    </row>
    <row r="48" spans="1:4" ht="20.100000000000001" customHeight="1">
      <c r="A48" s="354"/>
      <c r="B48" s="354"/>
      <c r="C48" s="354"/>
      <c r="D48" s="354"/>
    </row>
    <row r="49" spans="1:4" ht="20.100000000000001" customHeight="1">
      <c r="A49" s="354"/>
      <c r="B49" s="354"/>
      <c r="C49" s="354"/>
      <c r="D49" s="354"/>
    </row>
    <row r="50" spans="1:4" ht="20.100000000000001" customHeight="1">
      <c r="A50" s="354"/>
      <c r="B50" s="354"/>
      <c r="C50" s="354"/>
      <c r="D50" s="354"/>
    </row>
    <row r="51" spans="1:4" ht="20.100000000000001" customHeight="1">
      <c r="A51" s="354"/>
      <c r="B51" s="354"/>
      <c r="C51" s="354"/>
      <c r="D51" s="354"/>
    </row>
    <row r="52" spans="1:4" ht="20.100000000000001" customHeight="1">
      <c r="A52" s="354"/>
      <c r="B52" s="354"/>
      <c r="C52" s="354"/>
      <c r="D52" s="354"/>
    </row>
    <row r="53" spans="1:4" ht="20.100000000000001" customHeight="1">
      <c r="A53" s="354"/>
      <c r="B53" s="354"/>
      <c r="C53" s="354"/>
      <c r="D53" s="354"/>
    </row>
    <row r="54" spans="1:4" ht="20.100000000000001" customHeight="1">
      <c r="A54" s="354"/>
      <c r="B54" s="354"/>
      <c r="C54" s="354"/>
      <c r="D54" s="354"/>
    </row>
    <row r="55" spans="1:4" ht="20.100000000000001" customHeight="1">
      <c r="A55" s="354"/>
      <c r="B55" s="354"/>
      <c r="C55" s="354"/>
      <c r="D55" s="354"/>
    </row>
    <row r="56" spans="1:4" ht="20.100000000000001" customHeight="1">
      <c r="A56" s="354"/>
      <c r="B56" s="354"/>
      <c r="C56" s="354"/>
      <c r="D56" s="354"/>
    </row>
    <row r="57" spans="1:4" ht="20.100000000000001" customHeight="1">
      <c r="A57" s="354"/>
      <c r="B57" s="354"/>
      <c r="C57" s="354"/>
      <c r="D57" s="354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47239999999999999" top="0.748" bottom="0.51180000000000003" header="0.433" footer="0.31490000000000001"/>
  <pageSetup paperSize="9" firstPageNumber="27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5"/>
  <sheetViews>
    <sheetView workbookViewId="0">
      <selection activeCell="B18" sqref="B18"/>
    </sheetView>
  </sheetViews>
  <sheetFormatPr defaultColWidth="7.625" defaultRowHeight="12.75"/>
  <cols>
    <col min="1" max="1" width="40.75" style="344" customWidth="1"/>
    <col min="2" max="2" width="8.375" style="344" customWidth="1"/>
    <col min="3" max="3" width="8.125" style="344" customWidth="1"/>
    <col min="4" max="4" width="19.375" style="344" customWidth="1"/>
    <col min="5" max="16384" width="7.625" style="344"/>
  </cols>
  <sheetData>
    <row r="1" spans="1:4" s="342" customFormat="1" ht="20.100000000000001" customHeight="1">
      <c r="A1" s="341" t="s">
        <v>449</v>
      </c>
      <c r="B1" s="380"/>
      <c r="C1" s="380"/>
    </row>
    <row r="2" spans="1:4" ht="20.100000000000001" customHeight="1">
      <c r="A2" s="354"/>
      <c r="B2" s="354"/>
      <c r="C2" s="354"/>
    </row>
    <row r="3" spans="1:4" s="346" customFormat="1" ht="15.95" customHeight="1">
      <c r="A3" s="345"/>
      <c r="B3" s="381"/>
      <c r="C3" s="381"/>
      <c r="D3" s="403" t="s">
        <v>445</v>
      </c>
    </row>
    <row r="4" spans="1:4" s="346" customFormat="1" ht="15.75" customHeight="1">
      <c r="A4" s="382"/>
      <c r="B4" s="383" t="s">
        <v>205</v>
      </c>
      <c r="C4" s="383" t="s">
        <v>205</v>
      </c>
      <c r="D4" s="383" t="s">
        <v>413</v>
      </c>
    </row>
    <row r="5" spans="1:4" s="346" customFormat="1" ht="15.75" customHeight="1">
      <c r="A5" s="385"/>
      <c r="B5" s="386" t="s">
        <v>372</v>
      </c>
      <c r="C5" s="386" t="s">
        <v>20</v>
      </c>
      <c r="D5" s="386" t="s">
        <v>446</v>
      </c>
    </row>
    <row r="6" spans="1:4" s="346" customFormat="1" ht="20.100000000000001" customHeight="1">
      <c r="A6" s="345"/>
      <c r="B6" s="54"/>
      <c r="C6" s="54"/>
      <c r="D6" s="54"/>
    </row>
    <row r="7" spans="1:4" s="391" customFormat="1" ht="20.100000000000001" customHeight="1">
      <c r="A7" s="404" t="s">
        <v>209</v>
      </c>
      <c r="B7" s="405">
        <v>49272</v>
      </c>
      <c r="C7" s="405">
        <f>C8+C9+C14</f>
        <v>56888</v>
      </c>
      <c r="D7" s="406">
        <f>C7/B7*100</f>
        <v>115.45705471667478</v>
      </c>
    </row>
    <row r="8" spans="1:4" s="391" customFormat="1" ht="20.100000000000001" customHeight="1">
      <c r="A8" s="393" t="s">
        <v>427</v>
      </c>
      <c r="B8" s="407">
        <v>613</v>
      </c>
      <c r="C8" s="407">
        <v>664</v>
      </c>
      <c r="D8" s="408">
        <f t="shared" ref="D8:D26" si="0">C8/B8*100</f>
        <v>108.31973898858077</v>
      </c>
    </row>
    <row r="9" spans="1:4" s="391" customFormat="1" ht="20.100000000000001" customHeight="1">
      <c r="A9" s="393" t="s">
        <v>428</v>
      </c>
      <c r="B9" s="407">
        <v>12809</v>
      </c>
      <c r="C9" s="407">
        <f>SUM(C10:C13)</f>
        <v>14785</v>
      </c>
      <c r="D9" s="408">
        <f t="shared" si="0"/>
        <v>115.42665313451479</v>
      </c>
    </row>
    <row r="10" spans="1:4" s="346" customFormat="1" ht="20.100000000000001" customHeight="1">
      <c r="A10" s="409" t="s">
        <v>28</v>
      </c>
      <c r="B10" s="410">
        <v>238</v>
      </c>
      <c r="C10" s="410">
        <v>287</v>
      </c>
      <c r="D10" s="411">
        <f t="shared" si="0"/>
        <v>120.58823529411764</v>
      </c>
    </row>
    <row r="11" spans="1:4" s="346" customFormat="1" ht="19.5" customHeight="1">
      <c r="A11" s="409" t="s">
        <v>34</v>
      </c>
      <c r="B11" s="410">
        <v>5743</v>
      </c>
      <c r="C11" s="410">
        <v>6568</v>
      </c>
      <c r="D11" s="411">
        <f t="shared" si="0"/>
        <v>114.36531429566428</v>
      </c>
    </row>
    <row r="12" spans="1:4" s="346" customFormat="1" ht="19.5" customHeight="1">
      <c r="A12" s="409" t="s">
        <v>429</v>
      </c>
      <c r="B12" s="410">
        <v>365</v>
      </c>
      <c r="C12" s="410">
        <v>404</v>
      </c>
      <c r="D12" s="411">
        <f t="shared" si="0"/>
        <v>110.68493150684931</v>
      </c>
    </row>
    <row r="13" spans="1:4" s="346" customFormat="1" ht="20.100000000000001" customHeight="1">
      <c r="A13" s="409" t="s">
        <v>430</v>
      </c>
      <c r="B13" s="410">
        <v>6463</v>
      </c>
      <c r="C13" s="410">
        <v>7526</v>
      </c>
      <c r="D13" s="411">
        <f t="shared" si="0"/>
        <v>116.44747021507041</v>
      </c>
    </row>
    <row r="14" spans="1:4" s="391" customFormat="1" ht="20.100000000000001" customHeight="1">
      <c r="A14" s="412" t="s">
        <v>431</v>
      </c>
      <c r="B14" s="407">
        <v>35850</v>
      </c>
      <c r="C14" s="407">
        <f>SUM(C15:C26)</f>
        <v>41439</v>
      </c>
      <c r="D14" s="408">
        <f t="shared" si="0"/>
        <v>115.58995815899581</v>
      </c>
    </row>
    <row r="15" spans="1:4" s="346" customFormat="1" ht="20.100000000000001" customHeight="1">
      <c r="A15" s="409" t="s">
        <v>432</v>
      </c>
      <c r="B15" s="410">
        <v>19157</v>
      </c>
      <c r="C15" s="410">
        <v>22383</v>
      </c>
      <c r="D15" s="411">
        <f t="shared" si="0"/>
        <v>116.83979746306834</v>
      </c>
    </row>
    <row r="16" spans="1:4" s="346" customFormat="1" ht="20.100000000000001" customHeight="1">
      <c r="A16" s="409" t="s">
        <v>433</v>
      </c>
      <c r="B16" s="410">
        <v>2500</v>
      </c>
      <c r="C16" s="410">
        <v>2841</v>
      </c>
      <c r="D16" s="411">
        <f t="shared" si="0"/>
        <v>113.64000000000001</v>
      </c>
    </row>
    <row r="17" spans="1:4" s="346" customFormat="1" ht="20.100000000000001" customHeight="1">
      <c r="A17" s="409" t="s">
        <v>434</v>
      </c>
      <c r="B17" s="410">
        <v>2094</v>
      </c>
      <c r="C17" s="410">
        <v>2181</v>
      </c>
      <c r="D17" s="411">
        <f t="shared" si="0"/>
        <v>104.15472779369628</v>
      </c>
    </row>
    <row r="18" spans="1:4" s="346" customFormat="1" ht="20.100000000000001" customHeight="1">
      <c r="A18" s="409" t="s">
        <v>435</v>
      </c>
      <c r="B18" s="410">
        <v>1348</v>
      </c>
      <c r="C18" s="410">
        <v>1663</v>
      </c>
      <c r="D18" s="411">
        <f t="shared" si="0"/>
        <v>123.36795252225518</v>
      </c>
    </row>
    <row r="19" spans="1:4" s="346" customFormat="1" ht="21.75" customHeight="1">
      <c r="A19" s="409" t="s">
        <v>436</v>
      </c>
      <c r="B19" s="410">
        <v>415</v>
      </c>
      <c r="C19" s="410">
        <v>444</v>
      </c>
      <c r="D19" s="411">
        <f t="shared" si="0"/>
        <v>106.98795180722891</v>
      </c>
    </row>
    <row r="20" spans="1:4" s="346" customFormat="1" ht="20.100000000000001" customHeight="1">
      <c r="A20" s="409" t="s">
        <v>437</v>
      </c>
      <c r="B20" s="410">
        <v>2280</v>
      </c>
      <c r="C20" s="410">
        <v>2303</v>
      </c>
      <c r="D20" s="411">
        <f t="shared" si="0"/>
        <v>101.00877192982456</v>
      </c>
    </row>
    <row r="21" spans="1:4" s="346" customFormat="1" ht="30" customHeight="1">
      <c r="A21" s="409" t="s">
        <v>447</v>
      </c>
      <c r="B21" s="410">
        <v>3856</v>
      </c>
      <c r="C21" s="410">
        <v>4563</v>
      </c>
      <c r="D21" s="411">
        <f t="shared" si="0"/>
        <v>118.3350622406639</v>
      </c>
    </row>
    <row r="22" spans="1:4" s="346" customFormat="1" ht="20.100000000000001" customHeight="1">
      <c r="A22" s="409" t="s">
        <v>439</v>
      </c>
      <c r="B22" s="410">
        <v>1042</v>
      </c>
      <c r="C22" s="410">
        <v>1237</v>
      </c>
      <c r="D22" s="411">
        <f t="shared" si="0"/>
        <v>118.71401151631477</v>
      </c>
    </row>
    <row r="23" spans="1:4" s="346" customFormat="1" ht="21" customHeight="1">
      <c r="A23" s="409" t="s">
        <v>440</v>
      </c>
      <c r="B23" s="410">
        <v>185</v>
      </c>
      <c r="C23" s="410">
        <v>231</v>
      </c>
      <c r="D23" s="411">
        <f t="shared" si="0"/>
        <v>124.86486486486486</v>
      </c>
    </row>
    <row r="24" spans="1:4" s="346" customFormat="1" ht="20.100000000000001" customHeight="1">
      <c r="A24" s="409" t="s">
        <v>441</v>
      </c>
      <c r="B24" s="410">
        <v>267</v>
      </c>
      <c r="C24" s="410">
        <v>327</v>
      </c>
      <c r="D24" s="411">
        <f t="shared" si="0"/>
        <v>122.47191011235957</v>
      </c>
    </row>
    <row r="25" spans="1:4" ht="29.25" customHeight="1">
      <c r="A25" s="409" t="s">
        <v>448</v>
      </c>
      <c r="B25" s="410">
        <v>2399</v>
      </c>
      <c r="C25" s="410">
        <v>2884</v>
      </c>
      <c r="D25" s="411">
        <f t="shared" si="0"/>
        <v>120.21675698207585</v>
      </c>
    </row>
    <row r="26" spans="1:4" ht="20.100000000000001" customHeight="1">
      <c r="A26" s="409" t="s">
        <v>443</v>
      </c>
      <c r="B26" s="410">
        <v>307</v>
      </c>
      <c r="C26" s="410">
        <v>382</v>
      </c>
      <c r="D26" s="411">
        <f t="shared" si="0"/>
        <v>124.42996742671011</v>
      </c>
    </row>
    <row r="27" spans="1:4" ht="29.25" customHeight="1">
      <c r="A27" s="413"/>
      <c r="B27" s="410"/>
      <c r="C27" s="354"/>
    </row>
    <row r="28" spans="1:4" ht="20.100000000000001" customHeight="1">
      <c r="A28" s="413"/>
      <c r="B28" s="410"/>
      <c r="C28" s="354"/>
    </row>
    <row r="29" spans="1:4" ht="20.100000000000001" customHeight="1">
      <c r="A29" s="354"/>
      <c r="B29" s="354"/>
      <c r="C29" s="354"/>
    </row>
    <row r="30" spans="1:4" ht="20.100000000000001" customHeight="1">
      <c r="A30" s="354"/>
      <c r="B30" s="354"/>
      <c r="C30" s="354"/>
    </row>
    <row r="31" spans="1:4" ht="20.100000000000001" customHeight="1">
      <c r="A31" s="354"/>
      <c r="B31" s="354"/>
      <c r="C31" s="354"/>
    </row>
    <row r="32" spans="1:4" ht="20.100000000000001" customHeight="1">
      <c r="A32" s="354"/>
      <c r="B32" s="354"/>
      <c r="C32" s="354"/>
    </row>
    <row r="33" spans="1:4" ht="20.100000000000001" customHeight="1">
      <c r="A33" s="354"/>
      <c r="B33" s="354"/>
      <c r="C33" s="354"/>
    </row>
    <row r="34" spans="1:4" ht="20.100000000000001" customHeight="1">
      <c r="A34" s="354"/>
      <c r="B34" s="354"/>
      <c r="C34" s="354"/>
    </row>
    <row r="35" spans="1:4" ht="20.100000000000001" customHeight="1">
      <c r="A35" s="354"/>
      <c r="B35" s="354"/>
      <c r="C35" s="354"/>
    </row>
    <row r="36" spans="1:4" ht="20.100000000000001" customHeight="1">
      <c r="A36" s="354"/>
      <c r="B36" s="354"/>
      <c r="C36" s="354"/>
    </row>
    <row r="37" spans="1:4" ht="20.100000000000001" customHeight="1">
      <c r="A37" s="354"/>
      <c r="B37" s="354"/>
      <c r="C37" s="354"/>
    </row>
    <row r="38" spans="1:4" ht="20.100000000000001" customHeight="1">
      <c r="A38" s="354"/>
      <c r="B38" s="354"/>
      <c r="C38" s="354"/>
    </row>
    <row r="39" spans="1:4" ht="20.100000000000001" customHeight="1">
      <c r="A39" s="354"/>
      <c r="B39" s="354"/>
      <c r="C39" s="354"/>
    </row>
    <row r="40" spans="1:4" ht="20.100000000000001" customHeight="1">
      <c r="A40" s="354"/>
      <c r="B40" s="354"/>
      <c r="C40" s="354"/>
    </row>
    <row r="41" spans="1:4" ht="20.100000000000001" customHeight="1">
      <c r="A41" s="354"/>
      <c r="B41" s="354"/>
      <c r="C41" s="354"/>
    </row>
    <row r="42" spans="1:4" ht="20.100000000000001" customHeight="1">
      <c r="A42" s="354"/>
      <c r="B42" s="354"/>
      <c r="C42" s="354"/>
    </row>
    <row r="43" spans="1:4" ht="20.100000000000001" customHeight="1">
      <c r="A43" s="354"/>
      <c r="B43" s="354"/>
      <c r="C43" s="354"/>
    </row>
    <row r="44" spans="1:4" ht="20.100000000000001" customHeight="1">
      <c r="A44" s="354"/>
      <c r="B44" s="354"/>
      <c r="C44" s="354"/>
      <c r="D44" s="354"/>
    </row>
    <row r="45" spans="1:4" ht="20.100000000000001" customHeight="1">
      <c r="A45" s="354"/>
      <c r="B45" s="354"/>
      <c r="C45" s="354"/>
      <c r="D45" s="354"/>
    </row>
    <row r="46" spans="1:4" ht="20.100000000000001" customHeight="1">
      <c r="A46" s="354"/>
      <c r="B46" s="354"/>
      <c r="C46" s="354"/>
      <c r="D46" s="354"/>
    </row>
    <row r="47" spans="1:4" ht="20.100000000000001" customHeight="1">
      <c r="A47" s="354"/>
      <c r="B47" s="354"/>
      <c r="C47" s="354"/>
      <c r="D47" s="354"/>
    </row>
    <row r="48" spans="1:4" ht="20.100000000000001" customHeight="1">
      <c r="A48" s="354"/>
      <c r="B48" s="354"/>
      <c r="C48" s="354"/>
      <c r="D48" s="354"/>
    </row>
    <row r="49" spans="1:4" ht="20.100000000000001" customHeight="1">
      <c r="A49" s="354"/>
      <c r="B49" s="354"/>
      <c r="C49" s="354"/>
      <c r="D49" s="354"/>
    </row>
    <row r="50" spans="1:4" ht="20.100000000000001" customHeight="1">
      <c r="A50" s="354"/>
      <c r="B50" s="354"/>
      <c r="C50" s="354"/>
      <c r="D50" s="354"/>
    </row>
    <row r="51" spans="1:4" ht="20.100000000000001" customHeight="1">
      <c r="A51" s="354"/>
      <c r="B51" s="354"/>
      <c r="C51" s="354"/>
      <c r="D51" s="354"/>
    </row>
    <row r="52" spans="1:4" ht="20.100000000000001" customHeight="1">
      <c r="A52" s="354"/>
      <c r="B52" s="354"/>
      <c r="C52" s="354"/>
      <c r="D52" s="354"/>
    </row>
    <row r="53" spans="1:4" ht="20.100000000000001" customHeight="1">
      <c r="A53" s="354"/>
      <c r="B53" s="354"/>
      <c r="C53" s="354"/>
      <c r="D53" s="354"/>
    </row>
    <row r="54" spans="1:4" ht="20.100000000000001" customHeight="1">
      <c r="A54" s="354"/>
      <c r="B54" s="354"/>
      <c r="C54" s="354"/>
      <c r="D54" s="354"/>
    </row>
    <row r="55" spans="1:4" ht="20.100000000000001" customHeight="1">
      <c r="A55" s="354"/>
      <c r="B55" s="354"/>
      <c r="C55" s="354"/>
      <c r="D55" s="354"/>
    </row>
    <row r="56" spans="1:4" ht="20.100000000000001" customHeight="1">
      <c r="A56" s="354"/>
      <c r="B56" s="354"/>
      <c r="C56" s="354"/>
      <c r="D56" s="354"/>
    </row>
    <row r="57" spans="1:4" ht="20.100000000000001" customHeight="1">
      <c r="A57" s="354"/>
      <c r="B57" s="354"/>
      <c r="C57" s="354"/>
      <c r="D57" s="354"/>
    </row>
    <row r="58" spans="1:4" ht="20.100000000000001" customHeight="1">
      <c r="A58" s="354"/>
    </row>
    <row r="59" spans="1:4" ht="20.100000000000001" customHeight="1">
      <c r="A59" s="354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47239999999999999" top="0.748" bottom="0.51180000000000003" header="0.433" footer="0.31490000000000001"/>
  <pageSetup paperSize="9" firstPageNumber="27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 Nong nghiep</vt:lpstr>
      <vt:lpstr>2.IIPthang</vt:lpstr>
      <vt:lpstr>3.SPCNthang</vt:lpstr>
      <vt:lpstr>4. LĐ DN</vt:lpstr>
      <vt:lpstr>5. LĐCN_DP</vt:lpstr>
      <vt:lpstr>6. Chi tieu DN</vt:lpstr>
      <vt:lpstr>7. DN DK thanh lap</vt:lpstr>
      <vt:lpstr>8. DN quay lai hoat dong</vt:lpstr>
      <vt:lpstr>9. DN Ngừng có thời hạn</vt:lpstr>
      <vt:lpstr>10. DN giải thể</vt:lpstr>
      <vt:lpstr>11.VDT</vt:lpstr>
      <vt:lpstr>12. FDI</vt:lpstr>
      <vt:lpstr>13. Tongmuc</vt:lpstr>
      <vt:lpstr>14.XK</vt:lpstr>
      <vt:lpstr>15.NK</vt:lpstr>
      <vt:lpstr>16. 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Nguyễn Thị Thanh Huyền</cp:lastModifiedBy>
  <cp:lastPrinted>2025-03-06T02:17:51Z</cp:lastPrinted>
  <dcterms:created xsi:type="dcterms:W3CDTF">2025-03-01T03:09:01Z</dcterms:created>
  <dcterms:modified xsi:type="dcterms:W3CDTF">2025-03-07T08:03:22Z</dcterms:modified>
</cp:coreProperties>
</file>