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ropbox\TKTH\Báo cáo tháng 12 2024\"/>
    </mc:Choice>
  </mc:AlternateContent>
  <xr:revisionPtr revIDLastSave="0" documentId="8_{289339D9-2D2C-489A-979E-8A529903F0A7}" xr6:coauthVersionLast="46" xr6:coauthVersionMax="46" xr10:uidLastSave="{00000000-0000-0000-0000-000000000000}"/>
  <bookViews>
    <workbookView xWindow="28680" yWindow="-120" windowWidth="24240" windowHeight="13020" tabRatio="805" firstSheet="1" activeTab="1" xr2:uid="{00000000-000D-0000-FFFF-FFFF00000000}"/>
  </bookViews>
  <sheets>
    <sheet name="6NN" sheetId="4" state="hidden" r:id="rId1"/>
    <sheet name="1.GDP HH" sheetId="118" r:id="rId2"/>
    <sheet name="2. GDP SS" sheetId="119" r:id="rId3"/>
    <sheet name="3.Tien do" sheetId="113" r:id="rId4"/>
    <sheet name="4. Cay trong chu yeu" sheetId="114" r:id="rId5"/>
    <sheet name="5.Cay CN hang nam" sheetId="115" r:id="rId6"/>
    <sheet name="6.Cay CN lau nam" sheetId="116" r:id="rId7"/>
    <sheet name="7-8.Chan nuoi- LN" sheetId="117" r:id="rId8"/>
    <sheet name="9.Thuy san" sheetId="68" r:id="rId9"/>
    <sheet name="10.IIPthang" sheetId="69" r:id="rId10"/>
    <sheet name="11.IIPquy" sheetId="70" r:id="rId11"/>
    <sheet name="12.SPCNthang" sheetId="126" r:id="rId12"/>
    <sheet name="13.SPCNquy" sheetId="72" r:id="rId13"/>
    <sheet name="14.CS TT TK" sheetId="73" r:id="rId14"/>
    <sheet name="15.LĐCN" sheetId="74" r:id="rId15"/>
    <sheet name="16. LĐCN_DP" sheetId="75" r:id="rId16"/>
    <sheet name="17. Chi tieu DN" sheetId="104" r:id="rId17"/>
    <sheet name="18. DN DK thanh lap" sheetId="105" r:id="rId18"/>
    <sheet name="19. DN quay lai hoat dong" sheetId="106" r:id="rId19"/>
    <sheet name="20. DN Ngừng có thời hạn" sheetId="107" r:id="rId20"/>
    <sheet name="21. DN giải thể" sheetId="108" r:id="rId21"/>
    <sheet name="22.VĐT" sheetId="76" r:id="rId22"/>
    <sheet name="23. VĐT NSNN" sheetId="77" r:id="rId23"/>
    <sheet name="24. VĐT NSNN quy" sheetId="78" r:id="rId24"/>
    <sheet name="25. FDI" sheetId="125" r:id="rId25"/>
    <sheet name="26.Tongmuc" sheetId="79" r:id="rId26"/>
    <sheet name="27.TM_Quy" sheetId="80" r:id="rId27"/>
    <sheet name="28.XK tháng" sheetId="120" r:id="rId28"/>
    <sheet name="29.XK quý" sheetId="121" r:id="rId29"/>
    <sheet name="30.NK tháng" sheetId="122" r:id="rId30"/>
    <sheet name="31.NK quý" sheetId="123" r:id="rId31"/>
    <sheet name="32.XNK Dich vu" sheetId="124" r:id="rId32"/>
    <sheet name="33.CPI" sheetId="92" r:id="rId33"/>
    <sheet name="34.Gia SX" sheetId="93" r:id="rId34"/>
    <sheet name="35.Gia Van tai" sheetId="94" r:id="rId35"/>
    <sheet name="36.Gia NVL" sheetId="95" r:id="rId36"/>
    <sheet name="37.Gia XK" sheetId="96" r:id="rId37"/>
    <sheet name="38.Gia NK" sheetId="97" r:id="rId38"/>
    <sheet name="39.TygiaTM" sheetId="98" r:id="rId39"/>
    <sheet name="40.Van tai HK" sheetId="81" r:id="rId40"/>
    <sheet name="41.Van tai HK quy" sheetId="82" r:id="rId41"/>
    <sheet name="42. VT HH" sheetId="83" r:id="rId42"/>
    <sheet name="43.Van tai HH quy" sheetId="84" r:id="rId43"/>
    <sheet name="44.KQT" sheetId="85" r:id="rId44"/>
    <sheet name="45.KQT quy" sheetId="86" r:id="rId45"/>
    <sheet name="46.DS" sheetId="127" r:id="rId46"/>
    <sheet name="47.Laodong" sheetId="128" r:id="rId47"/>
    <sheet name="48.thatnghiep" sheetId="129" r:id="rId48"/>
    <sheet name="49.LĐPhiCT" sheetId="130" r:id="rId49"/>
    <sheet name="50.XHMT" sheetId="103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\0" localSheetId="10">'[1]PNT-QUOT-#3'!#REF!</definedName>
    <definedName name="\0" localSheetId="11">'[2]PNT-QUOT-#3'!#REF!</definedName>
    <definedName name="\0" localSheetId="12">'[1]PNT-QUOT-#3'!#REF!</definedName>
    <definedName name="\0" localSheetId="15">'[1]PNT-QUOT-#3'!#REF!</definedName>
    <definedName name="\0" localSheetId="17">'[1]PNT-QUOT-#3'!#REF!</definedName>
    <definedName name="\0" localSheetId="18">'[1]PNT-QUOT-#3'!#REF!</definedName>
    <definedName name="\0" localSheetId="19">'[1]PNT-QUOT-#3'!#REF!</definedName>
    <definedName name="\0" localSheetId="20">'[1]PNT-QUOT-#3'!#REF!</definedName>
    <definedName name="\0" localSheetId="31">'[3]PNT-QUOT-#3'!#REF!</definedName>
    <definedName name="\0" localSheetId="32">'[2]PNT-QUOT-#3'!#REF!</definedName>
    <definedName name="\0" localSheetId="4">'[3]PNT-QUOT-#3'!#REF!</definedName>
    <definedName name="\0" localSheetId="40">'[2]PNT-QUOT-#3'!#REF!</definedName>
    <definedName name="\0" localSheetId="42">'[2]PNT-QUOT-#3'!#REF!</definedName>
    <definedName name="\0" localSheetId="44">'[2]PNT-QUOT-#3'!#REF!</definedName>
    <definedName name="\0" localSheetId="49">'[1]PNT-QUOT-#3'!#REF!</definedName>
    <definedName name="\0" localSheetId="6">'[2]PNT-QUOT-#3'!#REF!</definedName>
    <definedName name="\0">'[2]PNT-QUOT-#3'!#REF!</definedName>
    <definedName name="\z" localSheetId="10">'[1]COAT&amp;WRAP-QIOT-#3'!#REF!</definedName>
    <definedName name="\z" localSheetId="11">'[2]COAT&amp;WRAP-QIOT-#3'!#REF!</definedName>
    <definedName name="\z" localSheetId="12">'[1]COAT&amp;WRAP-QIOT-#3'!#REF!</definedName>
    <definedName name="\z" localSheetId="15">'[1]COAT&amp;WRAP-QIOT-#3'!#REF!</definedName>
    <definedName name="\z" localSheetId="17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'[1]COAT&amp;WRAP-QIOT-#3'!#REF!</definedName>
    <definedName name="\z" localSheetId="31">'[3]COAT&amp;WRAP-QIOT-#3'!#REF!</definedName>
    <definedName name="\z" localSheetId="32">'[2]COAT&amp;WRAP-QIOT-#3'!#REF!</definedName>
    <definedName name="\z" localSheetId="4">'[3]COAT&amp;WRAP-QIOT-#3'!#REF!</definedName>
    <definedName name="\z" localSheetId="40">'[2]COAT&amp;WRAP-QIOT-#3'!#REF!</definedName>
    <definedName name="\z" localSheetId="42">'[2]COAT&amp;WRAP-QIOT-#3'!#REF!</definedName>
    <definedName name="\z" localSheetId="44">'[2]COAT&amp;WRAP-QIOT-#3'!#REF!</definedName>
    <definedName name="\z" localSheetId="49">'[1]COAT&amp;WRAP-QIOT-#3'!#REF!</definedName>
    <definedName name="\z" localSheetId="6">'[2]COAT&amp;WRAP-QIOT-#3'!#REF!</definedName>
    <definedName name="\z">'[2]COAT&amp;WRAP-QIOT-#3'!#REF!</definedName>
    <definedName name="__________________________h1" hidden="1">{"'TDTGT (theo Dphuong)'!$A$4:$F$75"}</definedName>
    <definedName name="_________________________h1" hidden="1">{"'TDTGT (theo Dphuong)'!$A$4:$F$75"}</definedName>
    <definedName name="________________________h1" hidden="1">{"'TDTGT (theo Dphuong)'!$A$4:$F$75"}</definedName>
    <definedName name="_______________________h1" hidden="1">{"'TDTGT (theo Dphuong)'!$A$4:$F$75"}</definedName>
    <definedName name="______________________h1" hidden="1">{"'TDTGT (theo Dphuong)'!$A$4:$F$75"}</definedName>
    <definedName name="_____________________h1" hidden="1">{"'TDTGT (theo Dphuong)'!$A$4:$F$75"}</definedName>
    <definedName name="____________________h1" hidden="1">{"'TDTGT (theo Dphuong)'!$A$4:$F$75"}</definedName>
    <definedName name="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_h1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B5" hidden="1">{#N/A,#N/A,FALSE,"Chung"}</definedName>
    <definedName name="______________h1" hidden="1">{"'TDTGT (theo Dphuong)'!$A$4:$F$75"}</definedName>
    <definedName name="______________h2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localSheetId="11" hidden="1">{"'TDTGT (theo Dphuong)'!$A$4:$F$75"}</definedName>
    <definedName name="_________h1" localSheetId="15" hidden="1">{"'TDTGT (theo Dphuong)'!$A$4:$F$75"}</definedName>
    <definedName name="_________h1" localSheetId="17" hidden="1">{"'TDTGT (theo Dphuong)'!$A$4:$F$75"}</definedName>
    <definedName name="_________h1" localSheetId="2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37" hidden="1">{"'TDTGT (theo Dphuong)'!$A$4:$F$75"}</definedName>
    <definedName name="_________h1" localSheetId="38" hidden="1">{"'TDTGT (theo Dphuong)'!$A$4:$F$75"}</definedName>
    <definedName name="_________h1" localSheetId="4" hidden="1">{"'TDTGT (theo Dphuong)'!$A$4:$F$75"}</definedName>
    <definedName name="_________h1" localSheetId="43" hidden="1">{"'TDTGT (theo Dphuong)'!$A$4:$F$75"}</definedName>
    <definedName name="_________h1" localSheetId="44" hidden="1">{"'TDTGT (theo Dphuong)'!$A$4:$F$75"}</definedName>
    <definedName name="_________h1" localSheetId="49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B5" hidden="1">{#N/A,#N/A,FALSE,"Chung"}</definedName>
    <definedName name="________h1" localSheetId="11" hidden="1">{"'TDTGT (theo Dphuong)'!$A$4:$F$75"}</definedName>
    <definedName name="________h1" localSheetId="15" hidden="1">{"'TDTGT (theo Dphuong)'!$A$4:$F$75"}</definedName>
    <definedName name="________h1" localSheetId="17" hidden="1">{"'TDTGT (theo Dphuong)'!$A$4:$F$75"}</definedName>
    <definedName name="________h1" localSheetId="2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37" hidden="1">{"'TDTGT (theo Dphuong)'!$A$4:$F$75"}</definedName>
    <definedName name="________h1" localSheetId="38" hidden="1">{"'TDTGT (theo Dphuong)'!$A$4:$F$75"}</definedName>
    <definedName name="________h1" localSheetId="4" hidden="1">{"'TDTGT (theo Dphuong)'!$A$4:$F$75"}</definedName>
    <definedName name="________h1" localSheetId="43" hidden="1">{"'TDTGT (theo Dphuong)'!$A$4:$F$75"}</definedName>
    <definedName name="________h1" localSheetId="44" hidden="1">{"'TDTGT (theo Dphuong)'!$A$4:$F$75"}</definedName>
    <definedName name="________h1" localSheetId="49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localSheetId="11" hidden="1">{"'TDTGT (theo Dphuong)'!$A$4:$F$75"}</definedName>
    <definedName name="_______h1" localSheetId="15" hidden="1">{"'TDTGT (theo Dphuong)'!$A$4:$F$75"}</definedName>
    <definedName name="_______h1" localSheetId="17" hidden="1">{"'TDTGT (theo Dphuong)'!$A$4:$F$75"}</definedName>
    <definedName name="_______h1" localSheetId="2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37" hidden="1">{"'TDTGT (theo Dphuong)'!$A$4:$F$75"}</definedName>
    <definedName name="_______h1" localSheetId="38" hidden="1">{"'TDTGT (theo Dphuong)'!$A$4:$F$75"}</definedName>
    <definedName name="_______h1" localSheetId="4" hidden="1">{"'TDTGT (theo Dphuong)'!$A$4:$F$75"}</definedName>
    <definedName name="_______h1" localSheetId="43" hidden="1">{"'TDTGT (theo Dphuong)'!$A$4:$F$75"}</definedName>
    <definedName name="_______h1" localSheetId="44" hidden="1">{"'TDTGT (theo Dphuong)'!$A$4:$F$75"}</definedName>
    <definedName name="_______h1" localSheetId="49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_h2" hidden="1">{"'TDTGT (theo Dphuong)'!$A$4:$F$75"}</definedName>
    <definedName name="______B5" localSheetId="11" hidden="1">{#N/A,#N/A,FALSE,"Chung"}</definedName>
    <definedName name="______B5" localSheetId="15" hidden="1">{#N/A,#N/A,FALSE,"Chung"}</definedName>
    <definedName name="______B5" localSheetId="17" hidden="1">{#N/A,#N/A,FALSE,"Chung"}</definedName>
    <definedName name="______B5" localSheetId="2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37" hidden="1">{#N/A,#N/A,FALSE,"Chung"}</definedName>
    <definedName name="______B5" localSheetId="38" hidden="1">{#N/A,#N/A,FALSE,"Chung"}</definedName>
    <definedName name="______B5" localSheetId="4" hidden="1">{#N/A,#N/A,FALSE,"Chung"}</definedName>
    <definedName name="______B5" localSheetId="43" hidden="1">{#N/A,#N/A,FALSE,"Chung"}</definedName>
    <definedName name="______B5" localSheetId="44" hidden="1">{#N/A,#N/A,FALSE,"Chung"}</definedName>
    <definedName name="______B5" localSheetId="49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11" hidden="1">{"'TDTGT (theo Dphuong)'!$A$4:$F$75"}</definedName>
    <definedName name="______h1" localSheetId="15" hidden="1">{"'TDTGT (theo Dphuong)'!$A$4:$F$75"}</definedName>
    <definedName name="______h1" localSheetId="17" hidden="1">{"'TDTGT (theo Dphuong)'!$A$4:$F$75"}</definedName>
    <definedName name="______h1" localSheetId="2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37" hidden="1">{"'TDTGT (theo Dphuong)'!$A$4:$F$75"}</definedName>
    <definedName name="______h1" localSheetId="38" hidden="1">{"'TDTGT (theo Dphuong)'!$A$4:$F$75"}</definedName>
    <definedName name="______h1" localSheetId="4" hidden="1">{"'TDTGT (theo Dphuong)'!$A$4:$F$75"}</definedName>
    <definedName name="______h1" localSheetId="43" hidden="1">{"'TDTGT (theo Dphuong)'!$A$4:$F$75"}</definedName>
    <definedName name="______h1" localSheetId="44" hidden="1">{"'TDTGT (theo Dphuong)'!$A$4:$F$75"}</definedName>
    <definedName name="______h1" localSheetId="49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11" hidden="1">{"'TDTGT (theo Dphuong)'!$A$4:$F$75"}</definedName>
    <definedName name="______h2" localSheetId="15" hidden="1">{"'TDTGT (theo Dphuong)'!$A$4:$F$75"}</definedName>
    <definedName name="______h2" localSheetId="17" hidden="1">{"'TDTGT (theo Dphuong)'!$A$4:$F$75"}</definedName>
    <definedName name="______h2" localSheetId="2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37" hidden="1">{"'TDTGT (theo Dphuong)'!$A$4:$F$75"}</definedName>
    <definedName name="______h2" localSheetId="38" hidden="1">{"'TDTGT (theo Dphuong)'!$A$4:$F$75"}</definedName>
    <definedName name="______h2" localSheetId="4" hidden="1">{"'TDTGT (theo Dphuong)'!$A$4:$F$75"}</definedName>
    <definedName name="______h2" localSheetId="43" hidden="1">{"'TDTGT (theo Dphuong)'!$A$4:$F$75"}</definedName>
    <definedName name="______h2" localSheetId="44" hidden="1">{"'TDTGT (theo Dphuong)'!$A$4:$F$75"}</definedName>
    <definedName name="______h2" localSheetId="49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11" hidden="1">{#N/A,#N/A,FALSE,"Chung"}</definedName>
    <definedName name="_____B5" localSheetId="15" hidden="1">{#N/A,#N/A,FALSE,"Chung"}</definedName>
    <definedName name="_____B5" localSheetId="17" hidden="1">{#N/A,#N/A,FALSE,"Chung"}</definedName>
    <definedName name="_____B5" localSheetId="2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37" hidden="1">{#N/A,#N/A,FALSE,"Chung"}</definedName>
    <definedName name="_____B5" localSheetId="38" hidden="1">{#N/A,#N/A,FALSE,"Chung"}</definedName>
    <definedName name="_____B5" localSheetId="4" hidden="1">{#N/A,#N/A,FALSE,"Chung"}</definedName>
    <definedName name="_____B5" localSheetId="43" hidden="1">{#N/A,#N/A,FALSE,"Chung"}</definedName>
    <definedName name="_____B5" localSheetId="44" hidden="1">{#N/A,#N/A,FALSE,"Chung"}</definedName>
    <definedName name="_____B5" localSheetId="49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11" hidden="1">{"'TDTGT (theo Dphuong)'!$A$4:$F$75"}</definedName>
    <definedName name="_____h1" localSheetId="15" hidden="1">{"'TDTGT (theo Dphuong)'!$A$4:$F$75"}</definedName>
    <definedName name="_____h1" localSheetId="17" hidden="1">{"'TDTGT (theo Dphuong)'!$A$4:$F$75"}</definedName>
    <definedName name="_____h1" localSheetId="2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37" hidden="1">{"'TDTGT (theo Dphuong)'!$A$4:$F$75"}</definedName>
    <definedName name="_____h1" localSheetId="38" hidden="1">{"'TDTGT (theo Dphuong)'!$A$4:$F$75"}</definedName>
    <definedName name="_____h1" localSheetId="4" hidden="1">{"'TDTGT (theo Dphuong)'!$A$4:$F$75"}</definedName>
    <definedName name="_____h1" localSheetId="43" hidden="1">{"'TDTGT (theo Dphuong)'!$A$4:$F$75"}</definedName>
    <definedName name="_____h1" localSheetId="44" hidden="1">{"'TDTGT (theo Dphuong)'!$A$4:$F$75"}</definedName>
    <definedName name="_____h1" localSheetId="49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11" hidden="1">{"'TDTGT (theo Dphuong)'!$A$4:$F$75"}</definedName>
    <definedName name="_____h2" localSheetId="15" hidden="1">{"'TDTGT (theo Dphuong)'!$A$4:$F$75"}</definedName>
    <definedName name="_____h2" localSheetId="17" hidden="1">{"'TDTGT (theo Dphuong)'!$A$4:$F$75"}</definedName>
    <definedName name="_____h2" localSheetId="2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37" hidden="1">{"'TDTGT (theo Dphuong)'!$A$4:$F$75"}</definedName>
    <definedName name="_____h2" localSheetId="38" hidden="1">{"'TDTGT (theo Dphuong)'!$A$4:$F$75"}</definedName>
    <definedName name="_____h2" localSheetId="4" hidden="1">{"'TDTGT (theo Dphuong)'!$A$4:$F$75"}</definedName>
    <definedName name="_____h2" localSheetId="43" hidden="1">{"'TDTGT (theo Dphuong)'!$A$4:$F$75"}</definedName>
    <definedName name="_____h2" localSheetId="44" hidden="1">{"'TDTGT (theo Dphuong)'!$A$4:$F$75"}</definedName>
    <definedName name="_____h2" localSheetId="49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11" hidden="1">{#N/A,#N/A,FALSE,"Chung"}</definedName>
    <definedName name="____B5" localSheetId="15" hidden="1">{#N/A,#N/A,FALSE,"Chung"}</definedName>
    <definedName name="____B5" localSheetId="17" hidden="1">{#N/A,#N/A,FALSE,"Chung"}</definedName>
    <definedName name="____B5" localSheetId="2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37" hidden="1">{#N/A,#N/A,FALSE,"Chung"}</definedName>
    <definedName name="____B5" localSheetId="38" hidden="1">{#N/A,#N/A,FALSE,"Chung"}</definedName>
    <definedName name="____B5" localSheetId="4" hidden="1">{#N/A,#N/A,FALSE,"Chung"}</definedName>
    <definedName name="____B5" localSheetId="43" hidden="1">{#N/A,#N/A,FALSE,"Chung"}</definedName>
    <definedName name="____B5" localSheetId="44" hidden="1">{#N/A,#N/A,FALSE,"Chung"}</definedName>
    <definedName name="____B5" localSheetId="49" hidden="1">{#N/A,#N/A,FALSE,"Chung"}</definedName>
    <definedName name="____B5" localSheetId="6" hidden="1">{#N/A,#N/A,FALSE,"Chung"}</definedName>
    <definedName name="____B5" hidden="1">{#N/A,#N/A,FALSE,"Chung"}</definedName>
    <definedName name="____h1" localSheetId="11" hidden="1">{"'TDTGT (theo Dphuong)'!$A$4:$F$75"}</definedName>
    <definedName name="____h1" localSheetId="15" hidden="1">{"'TDTGT (theo Dphuong)'!$A$4:$F$75"}</definedName>
    <definedName name="____h1" localSheetId="17" hidden="1">{"'TDTGT (theo Dphuong)'!$A$4:$F$75"}</definedName>
    <definedName name="____h1" localSheetId="2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37" hidden="1">{"'TDTGT (theo Dphuong)'!$A$4:$F$75"}</definedName>
    <definedName name="____h1" localSheetId="38" hidden="1">{"'TDTGT (theo Dphuong)'!$A$4:$F$75"}</definedName>
    <definedName name="____h1" localSheetId="4" hidden="1">{"'TDTGT (theo Dphuong)'!$A$4:$F$75"}</definedName>
    <definedName name="____h1" localSheetId="43" hidden="1">{"'TDTGT (theo Dphuong)'!$A$4:$F$75"}</definedName>
    <definedName name="____h1" localSheetId="44" hidden="1">{"'TDTGT (theo Dphuong)'!$A$4:$F$75"}</definedName>
    <definedName name="____h1" localSheetId="49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11" hidden="1">{"'TDTGT (theo Dphuong)'!$A$4:$F$75"}</definedName>
    <definedName name="____h2" localSheetId="15" hidden="1">{"'TDTGT (theo Dphuong)'!$A$4:$F$75"}</definedName>
    <definedName name="____h2" localSheetId="17" hidden="1">{"'TDTGT (theo Dphuong)'!$A$4:$F$75"}</definedName>
    <definedName name="____h2" localSheetId="2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37" hidden="1">{"'TDTGT (theo Dphuong)'!$A$4:$F$75"}</definedName>
    <definedName name="____h2" localSheetId="38" hidden="1">{"'TDTGT (theo Dphuong)'!$A$4:$F$75"}</definedName>
    <definedName name="____h2" localSheetId="4" hidden="1">{"'TDTGT (theo Dphuong)'!$A$4:$F$75"}</definedName>
    <definedName name="____h2" localSheetId="43" hidden="1">{"'TDTGT (theo Dphuong)'!$A$4:$F$75"}</definedName>
    <definedName name="____h2" localSheetId="44" hidden="1">{"'TDTGT (theo Dphuong)'!$A$4:$F$75"}</definedName>
    <definedName name="____h2" localSheetId="49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11" hidden="1">{#N/A,#N/A,FALSE,"Chung"}</definedName>
    <definedName name="___B5" localSheetId="15" hidden="1">{#N/A,#N/A,FALSE,"Chung"}</definedName>
    <definedName name="___B5" localSheetId="17" hidden="1">{#N/A,#N/A,FALSE,"Chung"}</definedName>
    <definedName name="___B5" localSheetId="2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37" hidden="1">{#N/A,#N/A,FALSE,"Chung"}</definedName>
    <definedName name="___B5" localSheetId="38" hidden="1">{#N/A,#N/A,FALSE,"Chung"}</definedName>
    <definedName name="___B5" localSheetId="4" hidden="1">{#N/A,#N/A,FALSE,"Chung"}</definedName>
    <definedName name="___B5" localSheetId="43" hidden="1">{#N/A,#N/A,FALSE,"Chung"}</definedName>
    <definedName name="___B5" localSheetId="44" hidden="1">{#N/A,#N/A,FALSE,"Chung"}</definedName>
    <definedName name="___B5" localSheetId="49" hidden="1">{#N/A,#N/A,FALSE,"Chung"}</definedName>
    <definedName name="___B5" localSheetId="6" hidden="1">{#N/A,#N/A,FALSE,"Chung"}</definedName>
    <definedName name="___B5" hidden="1">{#N/A,#N/A,FALSE,"Chung"}</definedName>
    <definedName name="___bcc102">#REF!</definedName>
    <definedName name="___cao1">#REF!</definedName>
    <definedName name="___cao2">#REF!</definedName>
    <definedName name="___cao3">#REF!</definedName>
    <definedName name="___cao4">#REF!</definedName>
    <definedName name="___cao5">#REF!</definedName>
    <definedName name="___cao6">#REF!</definedName>
    <definedName name="___CON1">#REF!</definedName>
    <definedName name="___CON2">#REF!</definedName>
    <definedName name="___dai1">#REF!</definedName>
    <definedName name="___dai2">#REF!</definedName>
    <definedName name="___dai3">#REF!</definedName>
    <definedName name="___dai4">#REF!</definedName>
    <definedName name="___dai5">#REF!</definedName>
    <definedName name="___dai6">#REF!</definedName>
    <definedName name="___dan1">#REF!</definedName>
    <definedName name="___dan2">#REF!</definedName>
    <definedName name="___h1" localSheetId="11" hidden="1">{"'TDTGT (theo Dphuong)'!$A$4:$F$75"}</definedName>
    <definedName name="___h1" localSheetId="15" hidden="1">{"'TDTGT (theo Dphuong)'!$A$4:$F$75"}</definedName>
    <definedName name="___h1" localSheetId="17" hidden="1">{"'TDTGT (theo Dphuong)'!$A$4:$F$75"}</definedName>
    <definedName name="___h1" localSheetId="2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37" hidden="1">{"'TDTGT (theo Dphuong)'!$A$4:$F$75"}</definedName>
    <definedName name="___h1" localSheetId="38" hidden="1">{"'TDTGT (theo Dphuong)'!$A$4:$F$75"}</definedName>
    <definedName name="___h1" localSheetId="4" hidden="1">{"'TDTGT (theo Dphuong)'!$A$4:$F$75"}</definedName>
    <definedName name="___h1" localSheetId="43" hidden="1">{"'TDTGT (theo Dphuong)'!$A$4:$F$75"}</definedName>
    <definedName name="___h1" localSheetId="44" hidden="1">{"'TDTGT (theo Dphuong)'!$A$4:$F$75"}</definedName>
    <definedName name="___h1" localSheetId="49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11" hidden="1">{"'TDTGT (theo Dphuong)'!$A$4:$F$75"}</definedName>
    <definedName name="___h2" localSheetId="15" hidden="1">{"'TDTGT (theo Dphuong)'!$A$4:$F$75"}</definedName>
    <definedName name="___h2" localSheetId="17" hidden="1">{"'TDTGT (theo Dphuong)'!$A$4:$F$75"}</definedName>
    <definedName name="___h2" localSheetId="2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37" hidden="1">{"'TDTGT (theo Dphuong)'!$A$4:$F$75"}</definedName>
    <definedName name="___h2" localSheetId="38" hidden="1">{"'TDTGT (theo Dphuong)'!$A$4:$F$75"}</definedName>
    <definedName name="___h2" localSheetId="4" hidden="1">{"'TDTGT (theo Dphuong)'!$A$4:$F$75"}</definedName>
    <definedName name="___h2" localSheetId="43" hidden="1">{"'TDTGT (theo Dphuong)'!$A$4:$F$75"}</definedName>
    <definedName name="___h2" localSheetId="44" hidden="1">{"'TDTGT (theo Dphuong)'!$A$4:$F$75"}</definedName>
    <definedName name="___h2" localSheetId="49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_hsT2">#REF!</definedName>
    <definedName name="___lap1">#REF!</definedName>
    <definedName name="___lap2">#REF!</definedName>
    <definedName name="___ma11">#REF!</definedName>
    <definedName name="___NET2">#REF!</definedName>
    <definedName name="___phi10">#REF!</definedName>
    <definedName name="___phi12">#REF!</definedName>
    <definedName name="___phi14">#REF!</definedName>
    <definedName name="___phi16">#REF!</definedName>
    <definedName name="___phi18">#REF!</definedName>
    <definedName name="___phi20">#REF!</definedName>
    <definedName name="___phi22">#REF!</definedName>
    <definedName name="___phi25">#REF!</definedName>
    <definedName name="___phi28">#REF!</definedName>
    <definedName name="___phi6">#REF!</definedName>
    <definedName name="___phi8">#REF!</definedName>
    <definedName name="___slg1">#REF!</definedName>
    <definedName name="___slg2">#REF!</definedName>
    <definedName name="___slg3">#REF!</definedName>
    <definedName name="___slg4">#REF!</definedName>
    <definedName name="___slg5">#REF!</definedName>
    <definedName name="___slg6">#REF!</definedName>
    <definedName name="___sln11">#REF!</definedName>
    <definedName name="___slx11">#REF!</definedName>
    <definedName name="___TG1">#REF!</definedName>
    <definedName name="___TG2">#REF!</definedName>
    <definedName name="___thu1">#REF!</definedName>
    <definedName name="___ttn11">#REF!</definedName>
    <definedName name="___ttx11">#REF!</definedName>
    <definedName name="___TVL1">#REF!</definedName>
    <definedName name="__B5" localSheetId="11" hidden="1">{#N/A,#N/A,FALSE,"Chung"}</definedName>
    <definedName name="__B5" localSheetId="15" hidden="1">{#N/A,#N/A,FALSE,"Chung"}</definedName>
    <definedName name="__B5" localSheetId="17" hidden="1">{#N/A,#N/A,FALSE,"Chung"}</definedName>
    <definedName name="__B5" localSheetId="2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37" hidden="1">{#N/A,#N/A,FALSE,"Chung"}</definedName>
    <definedName name="__B5" localSheetId="38" hidden="1">{#N/A,#N/A,FALSE,"Chung"}</definedName>
    <definedName name="__B5" localSheetId="4" hidden="1">{#N/A,#N/A,FALSE,"Chung"}</definedName>
    <definedName name="__B5" localSheetId="43" hidden="1">{#N/A,#N/A,FALSE,"Chung"}</definedName>
    <definedName name="__B5" localSheetId="44" hidden="1">{#N/A,#N/A,FALSE,"Chung"}</definedName>
    <definedName name="__B5" localSheetId="49" hidden="1">{#N/A,#N/A,FALSE,"Chung"}</definedName>
    <definedName name="__B5" localSheetId="6" hidden="1">{#N/A,#N/A,FALSE,"Chung"}</definedName>
    <definedName name="__B5" hidden="1">{#N/A,#N/A,FALSE,"Chung"}</definedName>
    <definedName name="__bcc102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h1" localSheetId="11" hidden="1">{"'TDTGT (theo Dphuong)'!$A$4:$F$75"}</definedName>
    <definedName name="__h1" localSheetId="15" hidden="1">{"'TDTGT (theo Dphuong)'!$A$4:$F$75"}</definedName>
    <definedName name="__h1" localSheetId="17" hidden="1">{"'TDTGT (theo Dphuong)'!$A$4:$F$75"}</definedName>
    <definedName name="__h1" localSheetId="2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4" hidden="1">{"'TDTGT (theo Dphuong)'!$A$4:$F$75"}</definedName>
    <definedName name="__h1" localSheetId="43" hidden="1">{"'TDTGT (theo Dphuong)'!$A$4:$F$75"}</definedName>
    <definedName name="__h1" localSheetId="44" hidden="1">{"'TDTGT (theo Dphuong)'!$A$4:$F$75"}</definedName>
    <definedName name="__h1" localSheetId="49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11" hidden="1">{"'TDTGT (theo Dphuong)'!$A$4:$F$75"}</definedName>
    <definedName name="__h2" localSheetId="15" hidden="1">{"'TDTGT (theo Dphuong)'!$A$4:$F$75"}</definedName>
    <definedName name="__h2" localSheetId="17" hidden="1">{"'TDTGT (theo Dphuong)'!$A$4:$F$75"}</definedName>
    <definedName name="__h2" localSheetId="2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37" hidden="1">{"'TDTGT (theo Dphuong)'!$A$4:$F$75"}</definedName>
    <definedName name="__h2" localSheetId="38" hidden="1">{"'TDTGT (theo Dphuong)'!$A$4:$F$75"}</definedName>
    <definedName name="__h2" localSheetId="4" hidden="1">{"'TDTGT (theo Dphuong)'!$A$4:$F$75"}</definedName>
    <definedName name="__h2" localSheetId="43" hidden="1">{"'TDTGT (theo Dphuong)'!$A$4:$F$75"}</definedName>
    <definedName name="__h2" localSheetId="44" hidden="1">{"'TDTGT (theo Dphuong)'!$A$4:$F$75"}</definedName>
    <definedName name="__h2" localSheetId="49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hsT2">#REF!</definedName>
    <definedName name="__lap1">#REF!</definedName>
    <definedName name="__lap2">#REF!</definedName>
    <definedName name="__ma11">#REF!</definedName>
    <definedName name="__NET2">#REF!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ln11">#REF!</definedName>
    <definedName name="__slx11">#REF!</definedName>
    <definedName name="__TG1">#REF!</definedName>
    <definedName name="__TG2">#REF!</definedName>
    <definedName name="__thu1">#REF!</definedName>
    <definedName name="__ttn11">#REF!</definedName>
    <definedName name="__ttx11">#REF!</definedName>
    <definedName name="__TVL1">#REF!</definedName>
    <definedName name="_1">#REF!</definedName>
    <definedName name="_1000A01">#N/A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>#REF!</definedName>
    <definedName name="_2BLA100">#REF!</definedName>
    <definedName name="_2DAL201">#REF!</definedName>
    <definedName name="_3BLXMD">#REF!</definedName>
    <definedName name="_3TU0609">#REF!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4OSLCTT">#REF!</definedName>
    <definedName name="_B5" localSheetId="11" hidden="1">{#N/A,#N/A,FALSE,"Chung"}</definedName>
    <definedName name="_B5" localSheetId="15" hidden="1">{#N/A,#N/A,FALSE,"Chung"}</definedName>
    <definedName name="_B5" localSheetId="17" hidden="1">{#N/A,#N/A,FALSE,"Chung"}</definedName>
    <definedName name="_B5" localSheetId="2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37" hidden="1">{#N/A,#N/A,FALSE,"Chung"}</definedName>
    <definedName name="_B5" localSheetId="38" hidden="1">{#N/A,#N/A,FALSE,"Chung"}</definedName>
    <definedName name="_B5" localSheetId="4" hidden="1">{#N/A,#N/A,FALSE,"Chung"}</definedName>
    <definedName name="_B5" localSheetId="43" hidden="1">{#N/A,#N/A,FALSE,"Chung"}</definedName>
    <definedName name="_B5" localSheetId="44" hidden="1">{#N/A,#N/A,FALSE,"Chung"}</definedName>
    <definedName name="_B5" localSheetId="49" hidden="1">{#N/A,#N/A,FALSE,"Chung"}</definedName>
    <definedName name="_B5" localSheetId="6" hidden="1">{#N/A,#N/A,FALSE,"Chung"}</definedName>
    <definedName name="_B5" hidden="1">{#N/A,#N/A,FALSE,"Chung"}</definedName>
    <definedName name="_bcc102">#REF!</definedName>
    <definedName name="_Builtin155" hidden="1">#N/A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36" hidden="1">#REF!</definedName>
    <definedName name="_Fill" localSheetId="37" hidden="1">#REF!</definedName>
    <definedName name="_Fill" localSheetId="4" hidden="1">#REF!</definedName>
    <definedName name="_Fill" localSheetId="40" hidden="1">#REF!</definedName>
    <definedName name="_Fill" localSheetId="42" hidden="1">#REF!</definedName>
    <definedName name="_Fill" localSheetId="43" hidden="1">#REF!</definedName>
    <definedName name="_Fill" localSheetId="44" hidden="1">#REF!</definedName>
    <definedName name="_Fill" localSheetId="46" hidden="1">#REF!</definedName>
    <definedName name="_Fill" localSheetId="49" hidden="1">#REF!</definedName>
    <definedName name="_Fill" localSheetId="6" hidden="1">#REF!</definedName>
    <definedName name="_Fill" hidden="1">#REF!</definedName>
    <definedName name="_xlnm._FilterDatabase" localSheetId="17" hidden="1">'18. DN DK thanh lap'!$A$10:$C$10</definedName>
    <definedName name="_xlnm._FilterDatabase" localSheetId="18" hidden="1">'19. DN quay lai hoat dong'!$A$6:$D$6</definedName>
    <definedName name="_xlnm._FilterDatabase" localSheetId="19" hidden="1">'20. DN Ngừng có thời hạn'!$A$8:$D$8</definedName>
    <definedName name="_xlnm._FilterDatabase" localSheetId="20" hidden="1">'21. DN giải thể'!$A$8:$H$8</definedName>
    <definedName name="_xlnm._FilterDatabase">#REF!</definedName>
    <definedName name="_h1" localSheetId="11" hidden="1">{"'TDTGT (theo Dphuong)'!$A$4:$F$75"}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4" hidden="1">{"'TDTGT (theo Dphuong)'!$A$4:$F$75"}</definedName>
    <definedName name="_h1" localSheetId="43" hidden="1">{"'TDTGT (theo Dphuong)'!$A$4:$F$75"}</definedName>
    <definedName name="_h1" localSheetId="44" hidden="1">{"'TDTGT (theo Dphuong)'!$A$4:$F$75"}</definedName>
    <definedName name="_h1" localSheetId="49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11" hidden="1">{"'TDTGT (theo Dphuong)'!$A$4:$F$75"}</definedName>
    <definedName name="_h2" localSheetId="15" hidden="1">{"'TDTGT (theo Dphuong)'!$A$4:$F$75"}</definedName>
    <definedName name="_h2" localSheetId="17" hidden="1">{"'TDTGT (theo Dphuong)'!$A$4:$F$75"}</definedName>
    <definedName name="_h2" localSheetId="2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4" hidden="1">{"'TDTGT (theo Dphuong)'!$A$4:$F$75"}</definedName>
    <definedName name="_h2" localSheetId="43" hidden="1">{"'TDTGT (theo Dphuong)'!$A$4:$F$75"}</definedName>
    <definedName name="_h2" localSheetId="44" hidden="1">{"'TDTGT (theo Dphuong)'!$A$4:$F$75"}</definedName>
    <definedName name="_h2" localSheetId="49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hsT2">#REF!</definedName>
    <definedName name="_Key1" hidden="1">#REF!</definedName>
    <definedName name="_Key2" hidden="1">#REF!</definedName>
    <definedName name="_lap1">#REF!</definedName>
    <definedName name="_lap2">#REF!</definedName>
    <definedName name="_ma11">#REF!</definedName>
    <definedName name="_NET2">#REF!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QL10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ln11">#REF!</definedName>
    <definedName name="_slx11">#REF!</definedName>
    <definedName name="_Sort" hidden="1">#REF!</definedName>
    <definedName name="_TG1">#REF!</definedName>
    <definedName name="_TG2">#REF!</definedName>
    <definedName name="_thu1">#REF!</definedName>
    <definedName name="_ttn11">#REF!</definedName>
    <definedName name="_ttx11">#REF!</definedName>
    <definedName name="_TVL1">#REF!</definedName>
    <definedName name="A" localSheetId="10">'[1]PNT-QUOT-#3'!#REF!</definedName>
    <definedName name="A" localSheetId="12">'[1]PNT-QUOT-#3'!#REF!</definedName>
    <definedName name="A" localSheetId="15">'[1]PNT-QUOT-#3'!#REF!</definedName>
    <definedName name="A" localSheetId="17">'[1]PNT-QUOT-#3'!#REF!</definedName>
    <definedName name="A" localSheetId="18">'[1]PNT-QUOT-#3'!#REF!</definedName>
    <definedName name="A" localSheetId="19">'[1]PNT-QUOT-#3'!#REF!</definedName>
    <definedName name="A" localSheetId="20">'[1]PNT-QUOT-#3'!#REF!</definedName>
    <definedName name="A" localSheetId="26">'[1]PNT-QUOT-#3'!#REF!</definedName>
    <definedName name="A" localSheetId="32">'[1]PNT-QUOT-#3'!#REF!</definedName>
    <definedName name="A" localSheetId="4">'[3]PNT-QUOT-#3'!#REF!</definedName>
    <definedName name="A" localSheetId="40">'[2]PNT-QUOT-#3'!#REF!</definedName>
    <definedName name="A" localSheetId="42">'[2]PNT-QUOT-#3'!#REF!</definedName>
    <definedName name="A" localSheetId="44">'[2]PNT-QUOT-#3'!#REF!</definedName>
    <definedName name="A" localSheetId="49">'[1]PNT-QUOT-#3'!#REF!</definedName>
    <definedName name="A" localSheetId="6">'[2]PNT-QUOT-#3'!#REF!</definedName>
    <definedName name="A">'[2]PNT-QUOT-#3'!#REF!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à6">[4]Tinh!#REF!</definedName>
    <definedName name="ã72">#REF!</definedName>
    <definedName name="AA">#REF!</definedName>
    <definedName name="AAA" localSheetId="10">'[5]MTL$-INTER'!#REF!</definedName>
    <definedName name="AAA" localSheetId="12">'[5]MTL$-INTER'!#REF!</definedName>
    <definedName name="AAA" localSheetId="15">'[5]MTL$-INTER'!#REF!</definedName>
    <definedName name="AAA" localSheetId="17">'[5]MTL$-INTER'!#REF!</definedName>
    <definedName name="AAA" localSheetId="18">'[5]MTL$-INTER'!#REF!</definedName>
    <definedName name="AAA" localSheetId="19">'[5]MTL$-INTER'!#REF!</definedName>
    <definedName name="AAA" localSheetId="20">'[5]MTL$-INTER'!#REF!</definedName>
    <definedName name="AAA" localSheetId="26">'[5]MTL$-INTER'!#REF!</definedName>
    <definedName name="AAA" localSheetId="32">'[5]MTL$-INTER'!#REF!</definedName>
    <definedName name="AAA" localSheetId="4">'[6]MTL$-INTER'!#REF!</definedName>
    <definedName name="AAA" localSheetId="40">'[6]MTL$-INTER'!#REF!</definedName>
    <definedName name="AAA" localSheetId="42">'[6]MTL$-INTER'!#REF!</definedName>
    <definedName name="AAA" localSheetId="44">'[6]MTL$-INTER'!#REF!</definedName>
    <definedName name="AAA" localSheetId="49">'[5]MTL$-INTER'!#REF!</definedName>
    <definedName name="AAA" localSheetId="6">'[6]MTL$-INTER'!#REF!</definedName>
    <definedName name="AAA">'[6]MTL$-INTER'!#REF!</definedName>
    <definedName name="abc" localSheetId="11" hidden="1">{"'TDTGT (theo Dphuong)'!$A$4:$F$75"}</definedName>
    <definedName name="abc" localSheetId="15" hidden="1">{"'TDTGT (theo Dphuong)'!$A$4:$F$75"}</definedName>
    <definedName name="abc" localSheetId="17" hidden="1">{"'TDTGT (theo Dphuong)'!$A$4:$F$75"}</definedName>
    <definedName name="abc" localSheetId="2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37" hidden="1">{"'TDTGT (theo Dphuong)'!$A$4:$F$75"}</definedName>
    <definedName name="abc" localSheetId="38" hidden="1">{"'TDTGT (theo Dphuong)'!$A$4:$F$75"}</definedName>
    <definedName name="abc" localSheetId="4" hidden="1">{"'TDTGT (theo Dphuong)'!$A$4:$F$75"}</definedName>
    <definedName name="abc" localSheetId="43" hidden="1">{"'TDTGT (theo Dphuong)'!$A$4:$F$75"}</definedName>
    <definedName name="abc" localSheetId="44" hidden="1">{"'TDTGT (theo Dphuong)'!$A$4:$F$75"}</definedName>
    <definedName name="abc" localSheetId="49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c">3</definedName>
    <definedName name="AccessDatabase" hidden="1">"C:\add-ins\socaia.mdb"</definedName>
    <definedName name="ad">3</definedName>
    <definedName name="adsf" localSheetId="10">#REF!</definedName>
    <definedName name="adsf" localSheetId="11">#REF!</definedName>
    <definedName name="adsf" localSheetId="12">#REF!</definedName>
    <definedName name="adsf" localSheetId="15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31">#REF!</definedName>
    <definedName name="adsf" localSheetId="32">#REF!</definedName>
    <definedName name="adsf" localSheetId="34">#REF!</definedName>
    <definedName name="adsf" localSheetId="36">#REF!</definedName>
    <definedName name="adsf" localSheetId="37">#REF!</definedName>
    <definedName name="adsf" localSheetId="38">#REF!</definedName>
    <definedName name="adsf" localSheetId="4">#REF!</definedName>
    <definedName name="adsf" localSheetId="40">#REF!</definedName>
    <definedName name="adsf" localSheetId="42">#REF!</definedName>
    <definedName name="adsf" localSheetId="43">#REF!</definedName>
    <definedName name="adsf" localSheetId="44">#REF!</definedName>
    <definedName name="adsf" localSheetId="49">#REF!</definedName>
    <definedName name="adsf" localSheetId="6">#REF!</definedName>
    <definedName name="adsf">#REF!</definedName>
    <definedName name="All_Item">#REF!</definedName>
    <definedName name="ALPIN">#N/A</definedName>
    <definedName name="ALPJYOU">#N/A</definedName>
    <definedName name="ALPTOI">#N/A</definedName>
    <definedName name="anhpaa">#REF!</definedName>
    <definedName name="anpha" localSheetId="10">#REF!</definedName>
    <definedName name="anpha" localSheetId="11">#REF!</definedName>
    <definedName name="anpha" localSheetId="12">#REF!</definedName>
    <definedName name="anpha" localSheetId="15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31">#REF!</definedName>
    <definedName name="anpha" localSheetId="32">#REF!</definedName>
    <definedName name="anpha" localSheetId="34">#REF!</definedName>
    <definedName name="anpha" localSheetId="4">#REF!</definedName>
    <definedName name="anpha" localSheetId="40">#REF!</definedName>
    <definedName name="anpha" localSheetId="42">#REF!</definedName>
    <definedName name="anpha" localSheetId="43">#REF!</definedName>
    <definedName name="anpha" localSheetId="44">#REF!</definedName>
    <definedName name="anpha" localSheetId="49">#REF!</definedName>
    <definedName name="anpha" localSheetId="6">#REF!</definedName>
    <definedName name="anpha">#REF!</definedName>
    <definedName name="B" localSheetId="10">'[1]PNT-QUOT-#3'!#REF!</definedName>
    <definedName name="B" localSheetId="11">'[2]PNT-QUOT-#3'!#REF!</definedName>
    <definedName name="B" localSheetId="12">'[1]PNT-QUOT-#3'!#REF!</definedName>
    <definedName name="B" localSheetId="15">'[1]PNT-QUOT-#3'!#REF!</definedName>
    <definedName name="B" localSheetId="17">'[1]PNT-QUOT-#3'!#REF!</definedName>
    <definedName name="B" localSheetId="18">'[1]PNT-QUOT-#3'!#REF!</definedName>
    <definedName name="B" localSheetId="19">'[1]PNT-QUOT-#3'!#REF!</definedName>
    <definedName name="B" localSheetId="20">'[1]PNT-QUOT-#3'!#REF!</definedName>
    <definedName name="B" localSheetId="26">'[1]PNT-QUOT-#3'!#REF!</definedName>
    <definedName name="B" localSheetId="31">'[3]PNT-QUOT-#3'!#REF!</definedName>
    <definedName name="B" localSheetId="32">'[1]PNT-QUOT-#3'!#REF!</definedName>
    <definedName name="B" localSheetId="4">'[3]PNT-QUOT-#3'!#REF!</definedName>
    <definedName name="B" localSheetId="40">'[2]PNT-QUOT-#3'!#REF!</definedName>
    <definedName name="B" localSheetId="42">'[2]PNT-QUOT-#3'!#REF!</definedName>
    <definedName name="B" localSheetId="44">'[2]PNT-QUOT-#3'!#REF!</definedName>
    <definedName name="B" localSheetId="49">'[1]PNT-QUOT-#3'!#REF!</definedName>
    <definedName name="B" localSheetId="6">'[2]PNT-QUOT-#3'!#REF!</definedName>
    <definedName name="B">'[2]PNT-QUOT-#3'!#REF!</definedName>
    <definedName name="B5new" localSheetId="11" hidden="1">{"'TDTGT (theo Dphuong)'!$A$4:$F$75"}</definedName>
    <definedName name="B5new" localSheetId="15" hidden="1">{"'TDTGT (theo Dphuong)'!$A$4:$F$75"}</definedName>
    <definedName name="B5new" localSheetId="17" hidden="1">{"'TDTGT (theo Dphuong)'!$A$4:$F$75"}</definedName>
    <definedName name="B5new" localSheetId="2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4" hidden="1">{"'TDTGT (theo Dphuong)'!$A$4:$F$75"}</definedName>
    <definedName name="B5new" localSheetId="43" hidden="1">{"'TDTGT (theo Dphuong)'!$A$4:$F$75"}</definedName>
    <definedName name="B5new" localSheetId="44" hidden="1">{"'TDTGT (theo Dphuong)'!$A$4:$F$75"}</definedName>
    <definedName name="B5new" localSheetId="49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aiChay">#REF!</definedName>
    <definedName name="bangchamcong">#REF!</definedName>
    <definedName name="bangchu">#REF!</definedName>
    <definedName name="BÁO_CÁO_ƯỚC">#REF!</definedName>
    <definedName name="BB">#REF!</definedName>
    <definedName name="bcc_T10">#REF!</definedName>
    <definedName name="bcc_T121">#REF!</definedName>
    <definedName name="bccT1">#REF!</definedName>
    <definedName name="bccT112">#REF!</definedName>
    <definedName name="bccT122">#REF!</definedName>
    <definedName name="bccT2">#REF!</definedName>
    <definedName name="BCCT3">#REF!</definedName>
    <definedName name="bcct4">#REF!</definedName>
    <definedName name="bccT5">#REF!</definedName>
    <definedName name="bccT6">#REF!</definedName>
    <definedName name="BCDKH">#REF!</definedName>
    <definedName name="BCDSCKC">#REF!</definedName>
    <definedName name="BCDSCKN">#REF!</definedName>
    <definedName name="BCDSDNC">#REF!</definedName>
    <definedName name="BCDSDNN">#REF!</definedName>
    <definedName name="bcdsps">#REF!</definedName>
    <definedName name="bcx">#REF!</definedName>
    <definedName name="bengam">#REF!</definedName>
    <definedName name="benuoc">#REF!</definedName>
    <definedName name="beta" localSheetId="10">#REF!</definedName>
    <definedName name="beta" localSheetId="11">#REF!</definedName>
    <definedName name="beta" localSheetId="12">#REF!</definedName>
    <definedName name="beta" localSheetId="15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31">#REF!</definedName>
    <definedName name="beta" localSheetId="32">#REF!</definedName>
    <definedName name="beta" localSheetId="34">#REF!</definedName>
    <definedName name="beta" localSheetId="36">#REF!</definedName>
    <definedName name="beta" localSheetId="37">#REF!</definedName>
    <definedName name="beta" localSheetId="38">#REF!</definedName>
    <definedName name="beta" localSheetId="4">#REF!</definedName>
    <definedName name="beta" localSheetId="40">#REF!</definedName>
    <definedName name="beta" localSheetId="42">#REF!</definedName>
    <definedName name="beta" localSheetId="43">#REF!</definedName>
    <definedName name="beta" localSheetId="44">#REF!</definedName>
    <definedName name="beta" localSheetId="49">#REF!</definedName>
    <definedName name="beta" localSheetId="6">#REF!</definedName>
    <definedName name="beta">#REF!</definedName>
    <definedName name="BOI">#REF!</definedName>
    <definedName name="BOQ">#REF!</definedName>
    <definedName name="BRICK">#REF!</definedName>
    <definedName name="BT" localSheetId="10">#REF!</definedName>
    <definedName name="BT" localSheetId="11">#REF!</definedName>
    <definedName name="BT" localSheetId="12">#REF!</definedName>
    <definedName name="BT" localSheetId="15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31">#REF!</definedName>
    <definedName name="BT" localSheetId="32">#REF!</definedName>
    <definedName name="BT" localSheetId="34">#REF!</definedName>
    <definedName name="BT" localSheetId="4">#REF!</definedName>
    <definedName name="BT" localSheetId="40">#REF!</definedName>
    <definedName name="BT" localSheetId="42">#REF!</definedName>
    <definedName name="BT" localSheetId="43">#REF!</definedName>
    <definedName name="BT" localSheetId="44">#REF!</definedName>
    <definedName name="BT" localSheetId="46">#REF!</definedName>
    <definedName name="BT" localSheetId="49">#REF!</definedName>
    <definedName name="BT" localSheetId="6">#REF!</definedName>
    <definedName name="BT">#REF!</definedName>
    <definedName name="bv" localSheetId="10">#REF!</definedName>
    <definedName name="bv" localSheetId="11">#REF!</definedName>
    <definedName name="bv" localSheetId="12">#REF!</definedName>
    <definedName name="bv" localSheetId="15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31">#REF!</definedName>
    <definedName name="bv" localSheetId="32">#REF!</definedName>
    <definedName name="bv" localSheetId="34">#REF!</definedName>
    <definedName name="bv" localSheetId="4">#REF!</definedName>
    <definedName name="bv" localSheetId="40">#REF!</definedName>
    <definedName name="bv" localSheetId="42">#REF!</definedName>
    <definedName name="bv" localSheetId="43">#REF!</definedName>
    <definedName name="bv" localSheetId="44">#REF!</definedName>
    <definedName name="bv" localSheetId="49">#REF!</definedName>
    <definedName name="bv" localSheetId="6">#REF!</definedName>
    <definedName name="bv">#REF!</definedName>
    <definedName name="BVCISUMMARY">#REF!</definedName>
    <definedName name="CA">#REF!</definedName>
    <definedName name="cao">#REF!</definedName>
    <definedName name="cap">#REF!</definedName>
    <definedName name="cap0.7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ùp_ñoàng_traàn_75mm2">#REF!</definedName>
    <definedName name="CauQL1GD2">#REF!</definedName>
    <definedName name="CauQL1GD3">#REF!</definedName>
    <definedName name="cfk">[7]THKP!#REF!</definedName>
    <definedName name="chi.tieu">#REF!</definedName>
    <definedName name="chitieu">#REF!</definedName>
    <definedName name="CL">#REF!</definedName>
    <definedName name="CLVC3">0.1</definedName>
    <definedName name="Co">#REF!</definedName>
    <definedName name="Co_dau_ky">#REF!</definedName>
    <definedName name="COAT" localSheetId="10">'[1]PNT-QUOT-#3'!#REF!</definedName>
    <definedName name="COAT" localSheetId="11">'[2]PNT-QUOT-#3'!#REF!</definedName>
    <definedName name="COAT" localSheetId="12">'[1]PNT-QUOT-#3'!#REF!</definedName>
    <definedName name="COAT" localSheetId="15">'[1]PNT-QUOT-#3'!#REF!</definedName>
    <definedName name="COAT" localSheetId="17">'[1]PNT-QUOT-#3'!#REF!</definedName>
    <definedName name="COAT" localSheetId="18">'[1]PNT-QUOT-#3'!#REF!</definedName>
    <definedName name="COAT" localSheetId="19">'[1]PNT-QUOT-#3'!#REF!</definedName>
    <definedName name="COAT" localSheetId="20">'[1]PNT-QUOT-#3'!#REF!</definedName>
    <definedName name="COAT" localSheetId="31">'[3]PNT-QUOT-#3'!#REF!</definedName>
    <definedName name="COAT" localSheetId="32">'[2]PNT-QUOT-#3'!#REF!</definedName>
    <definedName name="COAT" localSheetId="4">'[3]PNT-QUOT-#3'!#REF!</definedName>
    <definedName name="COAT" localSheetId="40">'[2]PNT-QUOT-#3'!#REF!</definedName>
    <definedName name="COAT" localSheetId="42">'[2]PNT-QUOT-#3'!#REF!</definedName>
    <definedName name="COAT" localSheetId="44">'[2]PNT-QUOT-#3'!#REF!</definedName>
    <definedName name="COAT" localSheetId="49">'[1]PNT-QUOT-#3'!#REF!</definedName>
    <definedName name="COAT" localSheetId="6">'[2]PNT-QUOT-#3'!#REF!</definedName>
    <definedName name="COAT">'[2]PNT-QUOT-#3'!#REF!</definedName>
    <definedName name="coc">#REF!</definedName>
    <definedName name="cocbtct">#REF!</definedName>
    <definedName name="cocot">#REF!</definedName>
    <definedName name="cocott">#REF!</definedName>
    <definedName name="COMMON">#REF!</definedName>
    <definedName name="comong">#REF!</definedName>
    <definedName name="CON_EQP_COS">#REF!</definedName>
    <definedName name="CON_EQP_COST">#REF!</definedName>
    <definedName name="concrete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tron">#REF!</definedName>
    <definedName name="cotvuong">#REF!</definedName>
    <definedName name="COVER">#REF!</definedName>
    <definedName name="CRITINST">#REF!</definedName>
    <definedName name="CRITPURC">#REF!</definedName>
    <definedName name="CS_10" localSheetId="10">#REF!</definedName>
    <definedName name="CS_10" localSheetId="11">#REF!</definedName>
    <definedName name="CS_10" localSheetId="12">#REF!</definedName>
    <definedName name="CS_10" localSheetId="15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31">#REF!</definedName>
    <definedName name="CS_10" localSheetId="32">#REF!</definedName>
    <definedName name="CS_10" localSheetId="34">#REF!</definedName>
    <definedName name="CS_10" localSheetId="36">#REF!</definedName>
    <definedName name="CS_10" localSheetId="37">#REF!</definedName>
    <definedName name="CS_10" localSheetId="38">#REF!</definedName>
    <definedName name="CS_10" localSheetId="4">#REF!</definedName>
    <definedName name="CS_10" localSheetId="40">#REF!</definedName>
    <definedName name="CS_10" localSheetId="42">#REF!</definedName>
    <definedName name="CS_10" localSheetId="43">#REF!</definedName>
    <definedName name="CS_10" localSheetId="44">#REF!</definedName>
    <definedName name="CS_10" localSheetId="46">#REF!</definedName>
    <definedName name="CS_10" localSheetId="49">#REF!</definedName>
    <definedName name="CS_10" localSheetId="6">#REF!</definedName>
    <definedName name="CS_10">#REF!</definedName>
    <definedName name="CS_100" localSheetId="10">#REF!</definedName>
    <definedName name="CS_100" localSheetId="11">#REF!</definedName>
    <definedName name="CS_100" localSheetId="12">#REF!</definedName>
    <definedName name="CS_100" localSheetId="15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31">#REF!</definedName>
    <definedName name="CS_100" localSheetId="32">#REF!</definedName>
    <definedName name="CS_100" localSheetId="34">#REF!</definedName>
    <definedName name="CS_100" localSheetId="4">#REF!</definedName>
    <definedName name="CS_100" localSheetId="40">#REF!</definedName>
    <definedName name="CS_100" localSheetId="42">#REF!</definedName>
    <definedName name="CS_100" localSheetId="43">#REF!</definedName>
    <definedName name="CS_100" localSheetId="44">#REF!</definedName>
    <definedName name="CS_100" localSheetId="46">#REF!</definedName>
    <definedName name="CS_100" localSheetId="49">#REF!</definedName>
    <definedName name="CS_100" localSheetId="6">#REF!</definedName>
    <definedName name="CS_100">#REF!</definedName>
    <definedName name="CS_10S" localSheetId="10">#REF!</definedName>
    <definedName name="CS_10S" localSheetId="11">#REF!</definedName>
    <definedName name="CS_10S" localSheetId="12">#REF!</definedName>
    <definedName name="CS_10S" localSheetId="15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31">#REF!</definedName>
    <definedName name="CS_10S" localSheetId="32">#REF!</definedName>
    <definedName name="CS_10S" localSheetId="34">#REF!</definedName>
    <definedName name="CS_10S" localSheetId="4">#REF!</definedName>
    <definedName name="CS_10S" localSheetId="40">#REF!</definedName>
    <definedName name="CS_10S" localSheetId="42">#REF!</definedName>
    <definedName name="CS_10S" localSheetId="43">#REF!</definedName>
    <definedName name="CS_10S" localSheetId="44">#REF!</definedName>
    <definedName name="CS_10S" localSheetId="46">#REF!</definedName>
    <definedName name="CS_10S" localSheetId="49">#REF!</definedName>
    <definedName name="CS_10S" localSheetId="6">#REF!</definedName>
    <definedName name="CS_10S">#REF!</definedName>
    <definedName name="CS_120" localSheetId="10">#REF!</definedName>
    <definedName name="CS_120" localSheetId="11">#REF!</definedName>
    <definedName name="CS_120" localSheetId="12">#REF!</definedName>
    <definedName name="CS_120" localSheetId="15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31">#REF!</definedName>
    <definedName name="CS_120" localSheetId="32">#REF!</definedName>
    <definedName name="CS_120" localSheetId="34">#REF!</definedName>
    <definedName name="CS_120" localSheetId="4">#REF!</definedName>
    <definedName name="CS_120" localSheetId="40">#REF!</definedName>
    <definedName name="CS_120" localSheetId="42">#REF!</definedName>
    <definedName name="CS_120" localSheetId="43">#REF!</definedName>
    <definedName name="CS_120" localSheetId="44">#REF!</definedName>
    <definedName name="CS_120" localSheetId="46">#REF!</definedName>
    <definedName name="CS_120" localSheetId="49">#REF!</definedName>
    <definedName name="CS_120" localSheetId="6">#REF!</definedName>
    <definedName name="CS_120">#REF!</definedName>
    <definedName name="CS_140" localSheetId="10">#REF!</definedName>
    <definedName name="CS_140" localSheetId="11">#REF!</definedName>
    <definedName name="CS_140" localSheetId="12">#REF!</definedName>
    <definedName name="CS_140" localSheetId="15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31">#REF!</definedName>
    <definedName name="CS_140" localSheetId="32">#REF!</definedName>
    <definedName name="CS_140" localSheetId="34">#REF!</definedName>
    <definedName name="CS_140" localSheetId="4">#REF!</definedName>
    <definedName name="CS_140" localSheetId="40">#REF!</definedName>
    <definedName name="CS_140" localSheetId="42">#REF!</definedName>
    <definedName name="CS_140" localSheetId="43">#REF!</definedName>
    <definedName name="CS_140" localSheetId="44">#REF!</definedName>
    <definedName name="CS_140" localSheetId="46">#REF!</definedName>
    <definedName name="CS_140" localSheetId="49">#REF!</definedName>
    <definedName name="CS_140" localSheetId="6">#REF!</definedName>
    <definedName name="CS_140">#REF!</definedName>
    <definedName name="CS_160" localSheetId="10">#REF!</definedName>
    <definedName name="CS_160" localSheetId="11">#REF!</definedName>
    <definedName name="CS_160" localSheetId="12">#REF!</definedName>
    <definedName name="CS_160" localSheetId="15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31">#REF!</definedName>
    <definedName name="CS_160" localSheetId="32">#REF!</definedName>
    <definedName name="CS_160" localSheetId="34">#REF!</definedName>
    <definedName name="CS_160" localSheetId="4">#REF!</definedName>
    <definedName name="CS_160" localSheetId="40">#REF!</definedName>
    <definedName name="CS_160" localSheetId="42">#REF!</definedName>
    <definedName name="CS_160" localSheetId="43">#REF!</definedName>
    <definedName name="CS_160" localSheetId="44">#REF!</definedName>
    <definedName name="CS_160" localSheetId="46">#REF!</definedName>
    <definedName name="CS_160" localSheetId="49">#REF!</definedName>
    <definedName name="CS_160" localSheetId="6">#REF!</definedName>
    <definedName name="CS_160">#REF!</definedName>
    <definedName name="CS_20" localSheetId="10">#REF!</definedName>
    <definedName name="CS_20" localSheetId="11">#REF!</definedName>
    <definedName name="CS_20" localSheetId="12">#REF!</definedName>
    <definedName name="CS_20" localSheetId="15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31">#REF!</definedName>
    <definedName name="CS_20" localSheetId="32">#REF!</definedName>
    <definedName name="CS_20" localSheetId="34">#REF!</definedName>
    <definedName name="CS_20" localSheetId="4">#REF!</definedName>
    <definedName name="CS_20" localSheetId="40">#REF!</definedName>
    <definedName name="CS_20" localSheetId="42">#REF!</definedName>
    <definedName name="CS_20" localSheetId="43">#REF!</definedName>
    <definedName name="CS_20" localSheetId="44">#REF!</definedName>
    <definedName name="CS_20" localSheetId="46">#REF!</definedName>
    <definedName name="CS_20" localSheetId="49">#REF!</definedName>
    <definedName name="CS_20" localSheetId="6">#REF!</definedName>
    <definedName name="CS_20">#REF!</definedName>
    <definedName name="CS_30" localSheetId="10">#REF!</definedName>
    <definedName name="CS_30" localSheetId="11">#REF!</definedName>
    <definedName name="CS_30" localSheetId="12">#REF!</definedName>
    <definedName name="CS_30" localSheetId="15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31">#REF!</definedName>
    <definedName name="CS_30" localSheetId="32">#REF!</definedName>
    <definedName name="CS_30" localSheetId="34">#REF!</definedName>
    <definedName name="CS_30" localSheetId="4">#REF!</definedName>
    <definedName name="CS_30" localSheetId="40">#REF!</definedName>
    <definedName name="CS_30" localSheetId="42">#REF!</definedName>
    <definedName name="CS_30" localSheetId="43">#REF!</definedName>
    <definedName name="CS_30" localSheetId="44">#REF!</definedName>
    <definedName name="CS_30" localSheetId="46">#REF!</definedName>
    <definedName name="CS_30" localSheetId="49">#REF!</definedName>
    <definedName name="CS_30" localSheetId="6">#REF!</definedName>
    <definedName name="CS_30">#REF!</definedName>
    <definedName name="CS_40" localSheetId="10">#REF!</definedName>
    <definedName name="CS_40" localSheetId="11">#REF!</definedName>
    <definedName name="CS_40" localSheetId="12">#REF!</definedName>
    <definedName name="CS_40" localSheetId="15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31">#REF!</definedName>
    <definedName name="CS_40" localSheetId="32">#REF!</definedName>
    <definedName name="CS_40" localSheetId="34">#REF!</definedName>
    <definedName name="CS_40" localSheetId="4">#REF!</definedName>
    <definedName name="CS_40" localSheetId="40">#REF!</definedName>
    <definedName name="CS_40" localSheetId="42">#REF!</definedName>
    <definedName name="CS_40" localSheetId="43">#REF!</definedName>
    <definedName name="CS_40" localSheetId="44">#REF!</definedName>
    <definedName name="CS_40" localSheetId="46">#REF!</definedName>
    <definedName name="CS_40" localSheetId="49">#REF!</definedName>
    <definedName name="CS_40" localSheetId="6">#REF!</definedName>
    <definedName name="CS_40">#REF!</definedName>
    <definedName name="CS_40S" localSheetId="10">#REF!</definedName>
    <definedName name="CS_40S" localSheetId="11">#REF!</definedName>
    <definedName name="CS_40S" localSheetId="12">#REF!</definedName>
    <definedName name="CS_40S" localSheetId="15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31">#REF!</definedName>
    <definedName name="CS_40S" localSheetId="32">#REF!</definedName>
    <definedName name="CS_40S" localSheetId="34">#REF!</definedName>
    <definedName name="CS_40S" localSheetId="4">#REF!</definedName>
    <definedName name="CS_40S" localSheetId="40">#REF!</definedName>
    <definedName name="CS_40S" localSheetId="42">#REF!</definedName>
    <definedName name="CS_40S" localSheetId="43">#REF!</definedName>
    <definedName name="CS_40S" localSheetId="44">#REF!</definedName>
    <definedName name="CS_40S" localSheetId="46">#REF!</definedName>
    <definedName name="CS_40S" localSheetId="49">#REF!</definedName>
    <definedName name="CS_40S" localSheetId="6">#REF!</definedName>
    <definedName name="CS_40S">#REF!</definedName>
    <definedName name="CS_5S" localSheetId="10">#REF!</definedName>
    <definedName name="CS_5S" localSheetId="11">#REF!</definedName>
    <definedName name="CS_5S" localSheetId="12">#REF!</definedName>
    <definedName name="CS_5S" localSheetId="15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31">#REF!</definedName>
    <definedName name="CS_5S" localSheetId="32">#REF!</definedName>
    <definedName name="CS_5S" localSheetId="34">#REF!</definedName>
    <definedName name="CS_5S" localSheetId="4">#REF!</definedName>
    <definedName name="CS_5S" localSheetId="40">#REF!</definedName>
    <definedName name="CS_5S" localSheetId="42">#REF!</definedName>
    <definedName name="CS_5S" localSheetId="43">#REF!</definedName>
    <definedName name="CS_5S" localSheetId="44">#REF!</definedName>
    <definedName name="CS_5S" localSheetId="46">#REF!</definedName>
    <definedName name="CS_5S" localSheetId="49">#REF!</definedName>
    <definedName name="CS_5S" localSheetId="6">#REF!</definedName>
    <definedName name="CS_5S">#REF!</definedName>
    <definedName name="CS_60" localSheetId="10">#REF!</definedName>
    <definedName name="CS_60" localSheetId="11">#REF!</definedName>
    <definedName name="CS_60" localSheetId="12">#REF!</definedName>
    <definedName name="CS_60" localSheetId="15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31">#REF!</definedName>
    <definedName name="CS_60" localSheetId="32">#REF!</definedName>
    <definedName name="CS_60" localSheetId="34">#REF!</definedName>
    <definedName name="CS_60" localSheetId="4">#REF!</definedName>
    <definedName name="CS_60" localSheetId="40">#REF!</definedName>
    <definedName name="CS_60" localSheetId="42">#REF!</definedName>
    <definedName name="CS_60" localSheetId="43">#REF!</definedName>
    <definedName name="CS_60" localSheetId="44">#REF!</definedName>
    <definedName name="CS_60" localSheetId="46">#REF!</definedName>
    <definedName name="CS_60" localSheetId="49">#REF!</definedName>
    <definedName name="CS_60" localSheetId="6">#REF!</definedName>
    <definedName name="CS_60">#REF!</definedName>
    <definedName name="CS_80" localSheetId="10">#REF!</definedName>
    <definedName name="CS_80" localSheetId="11">#REF!</definedName>
    <definedName name="CS_80" localSheetId="12">#REF!</definedName>
    <definedName name="CS_80" localSheetId="15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31">#REF!</definedName>
    <definedName name="CS_80" localSheetId="32">#REF!</definedName>
    <definedName name="CS_80" localSheetId="34">#REF!</definedName>
    <definedName name="CS_80" localSheetId="4">#REF!</definedName>
    <definedName name="CS_80" localSheetId="40">#REF!</definedName>
    <definedName name="CS_80" localSheetId="42">#REF!</definedName>
    <definedName name="CS_80" localSheetId="43">#REF!</definedName>
    <definedName name="CS_80" localSheetId="44">#REF!</definedName>
    <definedName name="CS_80" localSheetId="46">#REF!</definedName>
    <definedName name="CS_80" localSheetId="49">#REF!</definedName>
    <definedName name="CS_80" localSheetId="6">#REF!</definedName>
    <definedName name="CS_80">#REF!</definedName>
    <definedName name="CS_80S" localSheetId="10">#REF!</definedName>
    <definedName name="CS_80S" localSheetId="11">#REF!</definedName>
    <definedName name="CS_80S" localSheetId="12">#REF!</definedName>
    <definedName name="CS_80S" localSheetId="15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31">#REF!</definedName>
    <definedName name="CS_80S" localSheetId="32">#REF!</definedName>
    <definedName name="CS_80S" localSheetId="34">#REF!</definedName>
    <definedName name="CS_80S" localSheetId="4">#REF!</definedName>
    <definedName name="CS_80S" localSheetId="40">#REF!</definedName>
    <definedName name="CS_80S" localSheetId="42">#REF!</definedName>
    <definedName name="CS_80S" localSheetId="43">#REF!</definedName>
    <definedName name="CS_80S" localSheetId="44">#REF!</definedName>
    <definedName name="CS_80S" localSheetId="46">#REF!</definedName>
    <definedName name="CS_80S" localSheetId="49">#REF!</definedName>
    <definedName name="CS_80S" localSheetId="6">#REF!</definedName>
    <definedName name="CS_80S">#REF!</definedName>
    <definedName name="CS_STD" localSheetId="10">#REF!</definedName>
    <definedName name="CS_STD" localSheetId="11">#REF!</definedName>
    <definedName name="CS_STD" localSheetId="12">#REF!</definedName>
    <definedName name="CS_STD" localSheetId="15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31">#REF!</definedName>
    <definedName name="CS_STD" localSheetId="32">#REF!</definedName>
    <definedName name="CS_STD" localSheetId="34">#REF!</definedName>
    <definedName name="CS_STD" localSheetId="4">#REF!</definedName>
    <definedName name="CS_STD" localSheetId="40">#REF!</definedName>
    <definedName name="CS_STD" localSheetId="42">#REF!</definedName>
    <definedName name="CS_STD" localSheetId="43">#REF!</definedName>
    <definedName name="CS_STD" localSheetId="44">#REF!</definedName>
    <definedName name="CS_STD" localSheetId="46">#REF!</definedName>
    <definedName name="CS_STD" localSheetId="49">#REF!</definedName>
    <definedName name="CS_STD" localSheetId="6">#REF!</definedName>
    <definedName name="CS_STD">#REF!</definedName>
    <definedName name="CS_XS" localSheetId="10">#REF!</definedName>
    <definedName name="CS_XS" localSheetId="11">#REF!</definedName>
    <definedName name="CS_XS" localSheetId="12">#REF!</definedName>
    <definedName name="CS_XS" localSheetId="15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31">#REF!</definedName>
    <definedName name="CS_XS" localSheetId="32">#REF!</definedName>
    <definedName name="CS_XS" localSheetId="34">#REF!</definedName>
    <definedName name="CS_XS" localSheetId="4">#REF!</definedName>
    <definedName name="CS_XS" localSheetId="40">#REF!</definedName>
    <definedName name="CS_XS" localSheetId="42">#REF!</definedName>
    <definedName name="CS_XS" localSheetId="43">#REF!</definedName>
    <definedName name="CS_XS" localSheetId="44">#REF!</definedName>
    <definedName name="CS_XS" localSheetId="46">#REF!</definedName>
    <definedName name="CS_XS" localSheetId="49">#REF!</definedName>
    <definedName name="CS_XS" localSheetId="6">#REF!</definedName>
    <definedName name="CS_XS">#REF!</definedName>
    <definedName name="CS_XXS" localSheetId="10">#REF!</definedName>
    <definedName name="CS_XXS" localSheetId="11">#REF!</definedName>
    <definedName name="CS_XXS" localSheetId="12">#REF!</definedName>
    <definedName name="CS_XXS" localSheetId="15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31">#REF!</definedName>
    <definedName name="CS_XXS" localSheetId="32">#REF!</definedName>
    <definedName name="CS_XXS" localSheetId="34">#REF!</definedName>
    <definedName name="CS_XXS" localSheetId="4">#REF!</definedName>
    <definedName name="CS_XXS" localSheetId="40">#REF!</definedName>
    <definedName name="CS_XXS" localSheetId="42">#REF!</definedName>
    <definedName name="CS_XXS" localSheetId="43">#REF!</definedName>
    <definedName name="CS_XXS" localSheetId="44">#REF!</definedName>
    <definedName name="CS_XXS" localSheetId="46">#REF!</definedName>
    <definedName name="CS_XXS" localSheetId="49">#REF!</definedName>
    <definedName name="CS_XXS" localSheetId="6">#REF!</definedName>
    <definedName name="CS_XXS">#REF!</definedName>
    <definedName name="CT">#REF!</definedName>
    <definedName name="CTA">#REF!</definedName>
    <definedName name="ctdn9697">#REF!</definedName>
    <definedName name="CTGS">#REF!</definedName>
    <definedName name="cua">#REF!</definedName>
    <definedName name="CURRENCY">#REF!</definedName>
    <definedName name="cv" localSheetId="11" hidden="1">{"'TDTGT (theo Dphuong)'!$A$4:$F$75"}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4" hidden="1">{"'TDTGT (theo Dphuong)'!$A$4:$F$75"}</definedName>
    <definedName name="cv" localSheetId="43" hidden="1">{"'TDTGT (theo Dphuong)'!$A$4:$F$75"}</definedName>
    <definedName name="cv" localSheetId="44" hidden="1">{"'TDTGT (theo Dphuong)'!$A$4:$F$75"}</definedName>
    <definedName name="cv" localSheetId="49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10">#REF!</definedName>
    <definedName name="cx" localSheetId="11">#REF!</definedName>
    <definedName name="cx" localSheetId="12">#REF!</definedName>
    <definedName name="cx" localSheetId="15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31">#REF!</definedName>
    <definedName name="cx" localSheetId="32">#REF!</definedName>
    <definedName name="cx" localSheetId="34">#REF!</definedName>
    <definedName name="cx" localSheetId="36">#REF!</definedName>
    <definedName name="cx" localSheetId="37">#REF!</definedName>
    <definedName name="cx" localSheetId="38">#REF!</definedName>
    <definedName name="cx" localSheetId="4">#REF!</definedName>
    <definedName name="cx" localSheetId="40">#REF!</definedName>
    <definedName name="cx" localSheetId="42">#REF!</definedName>
    <definedName name="cx" localSheetId="43">#REF!</definedName>
    <definedName name="cx" localSheetId="44">#REF!</definedName>
    <definedName name="cx" localSheetId="46">#REF!</definedName>
    <definedName name="cx" localSheetId="49">#REF!</definedName>
    <definedName name="cx" localSheetId="6">#REF!</definedName>
    <definedName name="cx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31" hidden="1">#REF!</definedName>
    <definedName name="d" localSheetId="32" hidden="1">#REF!</definedName>
    <definedName name="d" localSheetId="34" hidden="1">#REF!</definedName>
    <definedName name="d" localSheetId="4" hidden="1">#REF!</definedName>
    <definedName name="d" localSheetId="40" hidden="1">#REF!</definedName>
    <definedName name="d" localSheetId="42" hidden="1">#REF!</definedName>
    <definedName name="d" localSheetId="43" hidden="1">#REF!</definedName>
    <definedName name="d" localSheetId="44" hidden="1">#REF!</definedName>
    <definedName name="d" localSheetId="46" hidden="1">#REF!</definedName>
    <definedName name="d" localSheetId="49" hidden="1">#REF!</definedName>
    <definedName name="d" localSheetId="6" hidden="1">#REF!</definedName>
    <definedName name="d" hidden="1">#REF!</definedName>
    <definedName name="D_7101A_B">#REF!</definedName>
    <definedName name="dam">#REF!</definedName>
    <definedName name="danducsan">#REF!</definedName>
    <definedName name="Data">#REF!</definedName>
    <definedName name="DATA_DATA2_List">#REF!</definedName>
    <definedName name="_xlnm.Database">#REF!</definedName>
    <definedName name="DATATKDT">#REF!</definedName>
    <definedName name="dd" localSheetId="10">#REF!</definedName>
    <definedName name="dd" localSheetId="11">#REF!</definedName>
    <definedName name="dd" localSheetId="12">#REF!</definedName>
    <definedName name="dd" localSheetId="15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31">#REF!</definedName>
    <definedName name="dd" localSheetId="32">#REF!</definedName>
    <definedName name="dd" localSheetId="34">#REF!</definedName>
    <definedName name="dd" localSheetId="4">#REF!</definedName>
    <definedName name="dd" localSheetId="40">#REF!</definedName>
    <definedName name="dd" localSheetId="42">#REF!</definedName>
    <definedName name="dd" localSheetId="43">#REF!</definedName>
    <definedName name="dd" localSheetId="44">#REF!</definedName>
    <definedName name="dd" localSheetId="49">#REF!</definedName>
    <definedName name="dd" localSheetId="6">#REF!</definedName>
    <definedName name="dd">#REF!</definedName>
    <definedName name="dđ" hidden="1">{"'Sheet1'!$L$16"}</definedName>
    <definedName name="DDAY">#REF!</definedName>
    <definedName name="ddddd">#REF!</definedName>
    <definedName name="dddggg">#REF!</definedName>
    <definedName name="den_bu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5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31" hidden="1">#REF!</definedName>
    <definedName name="df" localSheetId="32" hidden="1">#REF!</definedName>
    <definedName name="df" localSheetId="34" hidden="1">#REF!</definedName>
    <definedName name="df" localSheetId="4" hidden="1">#REF!</definedName>
    <definedName name="df" localSheetId="40" hidden="1">#REF!</definedName>
    <definedName name="df" localSheetId="42" hidden="1">#REF!</definedName>
    <definedName name="df" localSheetId="43" hidden="1">#REF!</definedName>
    <definedName name="df" localSheetId="44" hidden="1">#REF!</definedName>
    <definedName name="df" localSheetId="46" hidden="1">#REF!</definedName>
    <definedName name="df" localSheetId="49" hidden="1">#REF!</definedName>
    <definedName name="df" localSheetId="6" hidden="1">#REF!</definedName>
    <definedName name="df" hidden="1">#REF!</definedName>
    <definedName name="dg" localSheetId="10">#REF!</definedName>
    <definedName name="dg" localSheetId="11">#REF!</definedName>
    <definedName name="dg" localSheetId="12">#REF!</definedName>
    <definedName name="dg" localSheetId="15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31">#REF!</definedName>
    <definedName name="dg" localSheetId="32">#REF!</definedName>
    <definedName name="dg" localSheetId="34">#REF!</definedName>
    <definedName name="dg" localSheetId="4">#REF!</definedName>
    <definedName name="dg" localSheetId="40">#REF!</definedName>
    <definedName name="dg" localSheetId="42">#REF!</definedName>
    <definedName name="dg" localSheetId="43">#REF!</definedName>
    <definedName name="dg" localSheetId="44">#REF!</definedName>
    <definedName name="dg" localSheetId="49">#REF!</definedName>
    <definedName name="dg" localSheetId="6">#REF!</definedName>
    <definedName name="dg">#REF!</definedName>
    <definedName name="DGVUA">#REF!</definedName>
    <definedName name="DGXDTT">#REF!</definedName>
    <definedName name="dien" localSheetId="10">#REF!</definedName>
    <definedName name="dien" localSheetId="11">#REF!</definedName>
    <definedName name="dien" localSheetId="12">#REF!</definedName>
    <definedName name="dien" localSheetId="15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31">#REF!</definedName>
    <definedName name="dien" localSheetId="32">#REF!</definedName>
    <definedName name="dien" localSheetId="34">#REF!</definedName>
    <definedName name="dien" localSheetId="4">#REF!</definedName>
    <definedName name="dien" localSheetId="40">#REF!</definedName>
    <definedName name="dien" localSheetId="42">#REF!</definedName>
    <definedName name="dien" localSheetId="43">#REF!</definedName>
    <definedName name="dien" localSheetId="44">#REF!</definedName>
    <definedName name="dien" localSheetId="49">#REF!</definedName>
    <definedName name="dien" localSheetId="6">#REF!</definedName>
    <definedName name="dien">#REF!</definedName>
    <definedName name="dientichck">#REF!</definedName>
    <definedName name="đil">#REF!</definedName>
    <definedName name="DIRECT_COST_ACC">#REF!</definedName>
    <definedName name="DM">#REF!</definedName>
    <definedName name="dmvt">#REF!</definedName>
    <definedName name="dmvt11">#REF!</definedName>
    <definedName name="dn" localSheetId="11" hidden="1">{"'TDTGT (theo Dphuong)'!$A$4:$F$75"}</definedName>
    <definedName name="dn" localSheetId="15" hidden="1">{"'TDTGT (theo Dphuong)'!$A$4:$F$75"}</definedName>
    <definedName name="dn" localSheetId="17" hidden="1">{"'TDTGT (theo Dphuong)'!$A$4:$F$75"}</definedName>
    <definedName name="dn" localSheetId="2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37" hidden="1">{"'TDTGT (theo Dphuong)'!$A$4:$F$75"}</definedName>
    <definedName name="dn" localSheetId="38" hidden="1">{"'TDTGT (theo Dphuong)'!$A$4:$F$75"}</definedName>
    <definedName name="dn" localSheetId="4" hidden="1">{"'TDTGT (theo Dphuong)'!$A$4:$F$75"}</definedName>
    <definedName name="dn" localSheetId="43" hidden="1">{"'TDTGT (theo Dphuong)'!$A$4:$F$75"}</definedName>
    <definedName name="dn" localSheetId="44" hidden="1">{"'TDTGT (theo Dphuong)'!$A$4:$F$75"}</definedName>
    <definedName name="dn" localSheetId="49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ument_array">{"Thuxm2.xls","Sheet1"}</definedName>
    <definedName name="DOOR1_H">#REF!</definedName>
    <definedName name="DOOR1_W">#REF!</definedName>
    <definedName name="DOOR2_H">#REF!</definedName>
    <definedName name="DOOR2_W">#REF!</definedName>
    <definedName name="DOOR3_H">#REF!</definedName>
    <definedName name="DOOR3_N">#REF!</definedName>
    <definedName name="DOOR3_W">#REF!</definedName>
    <definedName name="DSTD_Clear">#N/A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e.">#REF!</definedName>
    <definedName name="Ea">2100000</definedName>
    <definedName name="EARTH">#REF!</definedName>
    <definedName name="Eb">240000</definedName>
    <definedName name="En">240000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">#REF!</definedName>
    <definedName name="_xlnm.Extract">#REF!</definedName>
    <definedName name="f">#REF!</definedName>
    <definedName name="FAC">#REF!</definedName>
    <definedName name="FACTOR">#REF!</definedName>
    <definedName name="FDFDSFDSFDF">#REF!</definedName>
    <definedName name="fdk">#REF!</definedName>
    <definedName name="ffddg" localSheetId="10">#REF!</definedName>
    <definedName name="ffddg" localSheetId="11">#REF!</definedName>
    <definedName name="ffddg" localSheetId="12">#REF!</definedName>
    <definedName name="ffddg" localSheetId="15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31">#REF!</definedName>
    <definedName name="ffddg" localSheetId="32">#REF!</definedName>
    <definedName name="ffddg" localSheetId="34">#REF!</definedName>
    <definedName name="ffddg" localSheetId="36">#REF!</definedName>
    <definedName name="ffddg" localSheetId="37">#REF!</definedName>
    <definedName name="ffddg" localSheetId="38">#REF!</definedName>
    <definedName name="ffddg" localSheetId="4">#REF!</definedName>
    <definedName name="ffddg" localSheetId="40">#REF!</definedName>
    <definedName name="ffddg" localSheetId="42">#REF!</definedName>
    <definedName name="ffddg" localSheetId="43">#REF!</definedName>
    <definedName name="ffddg" localSheetId="44">#REF!</definedName>
    <definedName name="ffddg" localSheetId="49">#REF!</definedName>
    <definedName name="ffddg" localSheetId="6">#REF!</definedName>
    <definedName name="ffddg">#REF!</definedName>
    <definedName name="FINISH">#REF!</definedName>
    <definedName name="FP" localSheetId="10">'[1]COAT&amp;WRAP-QIOT-#3'!#REF!</definedName>
    <definedName name="FP" localSheetId="12">'[1]COAT&amp;WRAP-QIOT-#3'!#REF!</definedName>
    <definedName name="FP" localSheetId="15">'[1]COAT&amp;WRAP-QIOT-#3'!#REF!</definedName>
    <definedName name="FP" localSheetId="17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'[1]COAT&amp;WRAP-QIOT-#3'!#REF!</definedName>
    <definedName name="FP" localSheetId="26">'[1]COAT&amp;WRAP-QIOT-#3'!#REF!</definedName>
    <definedName name="FP" localSheetId="32">'[1]COAT&amp;WRAP-QIOT-#3'!#REF!</definedName>
    <definedName name="FP" localSheetId="4">'[3]COAT&amp;WRAP-QIOT-#3'!#REF!</definedName>
    <definedName name="FP" localSheetId="40">'[2]COAT&amp;WRAP-QIOT-#3'!#REF!</definedName>
    <definedName name="FP" localSheetId="42">'[2]COAT&amp;WRAP-QIOT-#3'!#REF!</definedName>
    <definedName name="FP" localSheetId="44">'[2]COAT&amp;WRAP-QIOT-#3'!#REF!</definedName>
    <definedName name="FP" localSheetId="49">'[1]COAT&amp;WRAP-QIOT-#3'!#REF!</definedName>
    <definedName name="FP" localSheetId="6">'[2]COAT&amp;WRAP-QIOT-#3'!#REF!</definedName>
    <definedName name="FP">'[2]COAT&amp;WRAP-QIOT-#3'!#REF!</definedName>
    <definedName name="gcm">#REF!</definedName>
    <definedName name="gd" hidden="1">{"'TDTGT (theo Dphuong)'!$A$4:$F$75"}</definedName>
    <definedName name="ggg">#REF!</definedName>
    <definedName name="Ghi_chó">#REF!</definedName>
    <definedName name="gia_tien_BTN">#REF!</definedName>
    <definedName name="GIAVT">#REF!</definedName>
    <definedName name="GM">'[8]VT,NC,M'!$D$1:$E$65536</definedName>
    <definedName name="gnc">#REF!</definedName>
    <definedName name="Gthe">#REF!</definedName>
    <definedName name="gthep">1</definedName>
    <definedName name="GTNT1">#REF!</definedName>
    <definedName name="GTNT2">#REF!</definedName>
    <definedName name="gvt">#REF!</definedName>
    <definedName name="h" localSheetId="11" hidden="1">{"'TDTGT (theo Dphuong)'!$A$4:$F$75"}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4" hidden="1">{"'TDTGT (theo Dphuong)'!$A$4:$F$75"}</definedName>
    <definedName name="h" localSheetId="43" hidden="1">{"'TDTGT (theo Dphuong)'!$A$4:$F$75"}</definedName>
    <definedName name="h" localSheetId="44" hidden="1">{"'TDTGT (theo Dphuong)'!$A$4:$F$75"}</definedName>
    <definedName name="h" localSheetId="49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10">#REF!</definedName>
    <definedName name="hab" localSheetId="11">#REF!</definedName>
    <definedName name="hab" localSheetId="12">#REF!</definedName>
    <definedName name="hab" localSheetId="15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31">#REF!</definedName>
    <definedName name="hab" localSheetId="32">#REF!</definedName>
    <definedName name="hab" localSheetId="34">#REF!</definedName>
    <definedName name="hab" localSheetId="36">#REF!</definedName>
    <definedName name="hab" localSheetId="37">#REF!</definedName>
    <definedName name="hab" localSheetId="38">#REF!</definedName>
    <definedName name="hab" localSheetId="4">#REF!</definedName>
    <definedName name="hab" localSheetId="40">#REF!</definedName>
    <definedName name="hab" localSheetId="42">#REF!</definedName>
    <definedName name="hab" localSheetId="43">#REF!</definedName>
    <definedName name="hab" localSheetId="44">#REF!</definedName>
    <definedName name="hab" localSheetId="46">#REF!</definedName>
    <definedName name="hab" localSheetId="49">#REF!</definedName>
    <definedName name="hab" localSheetId="6">#REF!</definedName>
    <definedName name="hab">#REF!</definedName>
    <definedName name="habac" localSheetId="10">#REF!</definedName>
    <definedName name="habac" localSheetId="11">#REF!</definedName>
    <definedName name="habac" localSheetId="12">#REF!</definedName>
    <definedName name="habac" localSheetId="15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31">#REF!</definedName>
    <definedName name="habac" localSheetId="32">#REF!</definedName>
    <definedName name="habac" localSheetId="34">#REF!</definedName>
    <definedName name="habac" localSheetId="4">#REF!</definedName>
    <definedName name="habac" localSheetId="40">#REF!</definedName>
    <definedName name="habac" localSheetId="42">#REF!</definedName>
    <definedName name="habac" localSheetId="43">#REF!</definedName>
    <definedName name="habac" localSheetId="44">#REF!</definedName>
    <definedName name="habac" localSheetId="46">#REF!</definedName>
    <definedName name="habac" localSheetId="49">#REF!</definedName>
    <definedName name="habac" localSheetId="6">#REF!</definedName>
    <definedName name="habac">#REF!</definedName>
    <definedName name="Habac1">'[9]7 THAI NGUYEN'!$A$11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DGTT">#REF!</definedName>
    <definedName name="Heä_soá_laép_xaø_H">1.7</definedName>
    <definedName name="hhg" localSheetId="10">#REF!</definedName>
    <definedName name="hhg" localSheetId="11">#REF!</definedName>
    <definedName name="hhg" localSheetId="12">#REF!</definedName>
    <definedName name="hhg" localSheetId="15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31">#REF!</definedName>
    <definedName name="hhg" localSheetId="32">#REF!</definedName>
    <definedName name="hhg" localSheetId="34">#REF!</definedName>
    <definedName name="hhg" localSheetId="36">#REF!</definedName>
    <definedName name="hhg" localSheetId="37">#REF!</definedName>
    <definedName name="hhg" localSheetId="38">#REF!</definedName>
    <definedName name="hhg" localSheetId="4">#REF!</definedName>
    <definedName name="hhg" localSheetId="40">#REF!</definedName>
    <definedName name="hhg" localSheetId="42">#REF!</definedName>
    <definedName name="hhg" localSheetId="43">#REF!</definedName>
    <definedName name="hhg" localSheetId="44">#REF!</definedName>
    <definedName name="hhg" localSheetId="46">#REF!</definedName>
    <definedName name="hhg" localSheetId="49">#REF!</definedName>
    <definedName name="hhg" localSheetId="6">#REF!</definedName>
    <definedName name="hhg">#REF!</definedName>
    <definedName name="HM">#REF!</definedName>
    <definedName name="Hmong">#REF!</definedName>
    <definedName name="hoa_luu">#REF!</definedName>
    <definedName name="HOME_MANP">#REF!</definedName>
    <definedName name="HOMEOFFICE_COST">#REF!</definedName>
    <definedName name="HOSO_TCTK_2005">#REF!</definedName>
    <definedName name="HS">#REF!</definedName>
    <definedName name="hs_HS">#REF!</definedName>
    <definedName name="HSCT3">0.1</definedName>
    <definedName name="HSDN">2.5</definedName>
    <definedName name="hsnv">#REF!</definedName>
    <definedName name="ht" hidden="1">{"'TDTGT (theo Dphuong)'!$A$4:$F$75"}</definedName>
    <definedName name="HTML" hidden="1">{"'TDTGT (theo Dphuong)'!$A$4:$F$75"}</definedName>
    <definedName name="HTML_CodePage" hidden="1">1252</definedName>
    <definedName name="HTML_Control" localSheetId="11" hidden="1">{"'TDTGT (theo Dphuong)'!$A$4:$F$75"}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3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4" hidden="1">{"'TDTGT (theo Dphuong)'!$A$4:$F$75"}</definedName>
    <definedName name="HTML_Control" localSheetId="43" hidden="1">{"'TDTGT (theo Dphuong)'!$A$4:$F$75"}</definedName>
    <definedName name="HTML_Control" localSheetId="44" hidden="1">{"'TDTGT (theo Dphuong)'!$A$4:$F$75"}</definedName>
    <definedName name="HTML_Control" localSheetId="46" hidden="1">{"'TDTGT (theo Dphuong)'!$A$4:$F$75"}</definedName>
    <definedName name="HTML_Control" localSheetId="49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httk">#REF!</definedName>
    <definedName name="huy" hidden="1">{"'Sheet1'!$L$16"}</definedName>
    <definedName name="HVLDP">#REF!</definedName>
    <definedName name="i" localSheetId="11" hidden="1">{#N/A,#N/A,FALSE,"Chung"}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4" hidden="1">{#N/A,#N/A,FALSE,"Chung"}</definedName>
    <definedName name="i" localSheetId="43" hidden="1">{#N/A,#N/A,FALSE,"Chung"}</definedName>
    <definedName name="i" localSheetId="44" hidden="1">{#N/A,#N/A,FALSE,"Chung"}</definedName>
    <definedName name="i" localSheetId="49" hidden="1">{#N/A,#N/A,FALSE,"Chung"}</definedName>
    <definedName name="i" localSheetId="6" hidden="1">{#N/A,#N/A,FALSE,"Chung"}</definedName>
    <definedName name="i" hidden="1">{#N/A,#N/A,FALSE,"Chung"}</definedName>
    <definedName name="IDLAB_COST">#REF!</definedName>
    <definedName name="IN_SITU">#REF!</definedName>
    <definedName name="IND_LAB">#REF!</definedName>
    <definedName name="INDMANP">#REF!</definedName>
    <definedName name="IO" localSheetId="10">'[1]COAT&amp;WRAP-QIOT-#3'!#REF!</definedName>
    <definedName name="IO" localSheetId="12">'[1]COAT&amp;WRAP-QIOT-#3'!#REF!</definedName>
    <definedName name="IO" localSheetId="15">'[1]COAT&amp;WRAP-QIOT-#3'!#REF!</definedName>
    <definedName name="IO" localSheetId="17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'[1]COAT&amp;WRAP-QIOT-#3'!#REF!</definedName>
    <definedName name="IO" localSheetId="26">'[1]COAT&amp;WRAP-QIOT-#3'!#REF!</definedName>
    <definedName name="IO" localSheetId="32">'[1]COAT&amp;WRAP-QIOT-#3'!#REF!</definedName>
    <definedName name="IO" localSheetId="4">'[3]COAT&amp;WRAP-QIOT-#3'!#REF!</definedName>
    <definedName name="IO" localSheetId="40">'[2]COAT&amp;WRAP-QIOT-#3'!#REF!</definedName>
    <definedName name="IO" localSheetId="42">'[2]COAT&amp;WRAP-QIOT-#3'!#REF!</definedName>
    <definedName name="IO" localSheetId="44">'[2]COAT&amp;WRAP-QIOT-#3'!#REF!</definedName>
    <definedName name="IO" localSheetId="49">'[1]COAT&amp;WRAP-QIOT-#3'!#REF!</definedName>
    <definedName name="IO" localSheetId="6">'[2]COAT&amp;WRAP-QIOT-#3'!#REF!</definedName>
    <definedName name="IO">'[2]COAT&amp;WRAP-QIOT-#3'!#REF!</definedName>
    <definedName name="jflksdjlsfk">#REF!</definedName>
    <definedName name="K">#REF!</definedName>
    <definedName name="khee">#REF!</definedName>
    <definedName name="kiem">#REF!</definedName>
    <definedName name="kjh" localSheetId="11" hidden="1">{#N/A,#N/A,FALSE,"Chung"}</definedName>
    <definedName name="kjh" localSheetId="15" hidden="1">{#N/A,#N/A,FALSE,"Chung"}</definedName>
    <definedName name="kjh" localSheetId="17" hidden="1">{#N/A,#N/A,FALSE,"Chung"}</definedName>
    <definedName name="kjh" localSheetId="2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4" hidden="1">{#N/A,#N/A,FALSE,"Chung"}</definedName>
    <definedName name="kjh" localSheetId="43" hidden="1">{#N/A,#N/A,FALSE,"Chung"}</definedName>
    <definedName name="kjh" localSheetId="44" hidden="1">{#N/A,#N/A,FALSE,"Chung"}</definedName>
    <definedName name="kjh" localSheetId="49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5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31">#REF!</definedName>
    <definedName name="kjhjfhdjkfndfndf" localSheetId="32">#REF!</definedName>
    <definedName name="kjhjfhdjkfndfndf" localSheetId="34">#REF!</definedName>
    <definedName name="kjhjfhdjkfndfndf" localSheetId="36">#REF!</definedName>
    <definedName name="kjhjfhdjkfndfndf" localSheetId="37">#REF!</definedName>
    <definedName name="kjhjfhdjkfndfndf" localSheetId="38">#REF!</definedName>
    <definedName name="kjhjfhdjkfndfndf" localSheetId="4">#REF!</definedName>
    <definedName name="kjhjfhdjkfndfndf" localSheetId="40">#REF!</definedName>
    <definedName name="kjhjfhdjkfndfndf" localSheetId="42">#REF!</definedName>
    <definedName name="kjhjfhdjkfndfndf" localSheetId="43">#REF!</definedName>
    <definedName name="kjhjfhdjkfndfndf" localSheetId="44">#REF!</definedName>
    <definedName name="kjhjfhdjkfndfndf" localSheetId="46">#REF!</definedName>
    <definedName name="kjhjfhdjkfndfndf" localSheetId="49">#REF!</definedName>
    <definedName name="kjhjfhdjkfndfndf" localSheetId="6">#REF!</definedName>
    <definedName name="kjhjfhdjkfndfndf">#REF!</definedName>
    <definedName name="KLVL">#REF!</definedName>
    <definedName name="KLVL1">#REF!</definedName>
    <definedName name="KLVLV">#REF!</definedName>
    <definedName name="KVC">#REF!</definedName>
    <definedName name="L">#REF!</definedName>
    <definedName name="lanhto">#REF!</definedName>
    <definedName name="LM">#REF!</definedName>
    <definedName name="LUI">#REF!</definedName>
    <definedName name="lVC">#REF!</definedName>
    <definedName name="m" localSheetId="11" hidden="1">{"'TDTGT (theo Dphuong)'!$A$4:$F$75"}</definedName>
    <definedName name="m" localSheetId="15" hidden="1">{"'TDTGT (theo Dphuong)'!$A$4:$F$75"}</definedName>
    <definedName name="m" localSheetId="17" hidden="1">{"'TDTGT (theo Dphuong)'!$A$4:$F$75"}</definedName>
    <definedName name="m" localSheetId="2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37" hidden="1">{"'TDTGT (theo Dphuong)'!$A$4:$F$75"}</definedName>
    <definedName name="m" localSheetId="38" hidden="1">{"'TDTGT (theo Dphuong)'!$A$4:$F$75"}</definedName>
    <definedName name="m" localSheetId="4" hidden="1">{"'TDTGT (theo Dphuong)'!$A$4:$F$75"}</definedName>
    <definedName name="m" localSheetId="43" hidden="1">{"'TDTGT (theo Dphuong)'!$A$4:$F$75"}</definedName>
    <definedName name="m" localSheetId="44" hidden="1">{"'TDTGT (theo Dphuong)'!$A$4:$F$75"}</definedName>
    <definedName name="m" localSheetId="49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cro2">#REF!</definedName>
    <definedName name="MAHANGXK">#REF!</definedName>
    <definedName name="MAJ_CON_EQP">#REF!</definedName>
    <definedName name="MAT" localSheetId="10">'[1]COAT&amp;WRAP-QIOT-#3'!#REF!</definedName>
    <definedName name="MAT" localSheetId="12">'[1]COAT&amp;WRAP-QIOT-#3'!#REF!</definedName>
    <definedName name="MAT" localSheetId="15">'[1]COAT&amp;WRAP-QIOT-#3'!#REF!</definedName>
    <definedName name="MAT" localSheetId="17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'[1]COAT&amp;WRAP-QIOT-#3'!#REF!</definedName>
    <definedName name="MAT" localSheetId="26">'[1]COAT&amp;WRAP-QIOT-#3'!#REF!</definedName>
    <definedName name="MAT" localSheetId="32">'[1]COAT&amp;WRAP-QIOT-#3'!#REF!</definedName>
    <definedName name="MAT" localSheetId="4">'[3]COAT&amp;WRAP-QIOT-#3'!#REF!</definedName>
    <definedName name="MAT" localSheetId="40">'[2]COAT&amp;WRAP-QIOT-#3'!#REF!</definedName>
    <definedName name="MAT" localSheetId="42">'[2]COAT&amp;WRAP-QIOT-#3'!#REF!</definedName>
    <definedName name="MAT" localSheetId="44">'[2]COAT&amp;WRAP-QIOT-#3'!#REF!</definedName>
    <definedName name="MAT" localSheetId="49">'[1]COAT&amp;WRAP-QIOT-#3'!#REF!</definedName>
    <definedName name="MAT" localSheetId="6">'[2]COAT&amp;WRAP-QIOT-#3'!#REF!</definedName>
    <definedName name="MAT">'[2]COAT&amp;WRAP-QIOT-#3'!#REF!</definedName>
    <definedName name="MAVL">#REF!</definedName>
    <definedName name="MAVLV">#REF!</definedName>
    <definedName name="MAVT">#REF!</definedName>
    <definedName name="mc" localSheetId="10">#REF!</definedName>
    <definedName name="mc" localSheetId="11">#REF!</definedName>
    <definedName name="mc" localSheetId="12">#REF!</definedName>
    <definedName name="mc" localSheetId="15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31">#REF!</definedName>
    <definedName name="mc" localSheetId="32">#REF!</definedName>
    <definedName name="mc" localSheetId="34">#REF!</definedName>
    <definedName name="mc" localSheetId="36">#REF!</definedName>
    <definedName name="mc" localSheetId="37">#REF!</definedName>
    <definedName name="mc" localSheetId="38">#REF!</definedName>
    <definedName name="mc" localSheetId="4">#REF!</definedName>
    <definedName name="mc" localSheetId="40">#REF!</definedName>
    <definedName name="mc" localSheetId="42">#REF!</definedName>
    <definedName name="mc" localSheetId="43">#REF!</definedName>
    <definedName name="mc" localSheetId="44">#REF!</definedName>
    <definedName name="mc" localSheetId="46">#REF!</definedName>
    <definedName name="mc" localSheetId="49">#REF!</definedName>
    <definedName name="mc" localSheetId="6">#REF!</definedName>
    <definedName name="mc">#REF!</definedName>
    <definedName name="MF" localSheetId="10">'[1]COAT&amp;WRAP-QIOT-#3'!#REF!</definedName>
    <definedName name="MF" localSheetId="12">'[1]COAT&amp;WRAP-QIOT-#3'!#REF!</definedName>
    <definedName name="MF" localSheetId="15">'[1]COAT&amp;WRAP-QIOT-#3'!#REF!</definedName>
    <definedName name="MF" localSheetId="17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'[1]COAT&amp;WRAP-QIOT-#3'!#REF!</definedName>
    <definedName name="MF" localSheetId="26">'[1]COAT&amp;WRAP-QIOT-#3'!#REF!</definedName>
    <definedName name="MF" localSheetId="31">'[3]COAT&amp;WRAP-QIOT-#3'!#REF!</definedName>
    <definedName name="MF" localSheetId="32">'[1]COAT&amp;WRAP-QIOT-#3'!#REF!</definedName>
    <definedName name="MF" localSheetId="4">'[3]COAT&amp;WRAP-QIOT-#3'!#REF!</definedName>
    <definedName name="MF" localSheetId="40">'[2]COAT&amp;WRAP-QIOT-#3'!#REF!</definedName>
    <definedName name="MF" localSheetId="42">'[2]COAT&amp;WRAP-QIOT-#3'!#REF!</definedName>
    <definedName name="MF" localSheetId="44">'[2]COAT&amp;WRAP-QIOT-#3'!#REF!</definedName>
    <definedName name="MF" localSheetId="49">'[1]COAT&amp;WRAP-QIOT-#3'!#REF!</definedName>
    <definedName name="MF" localSheetId="6">'[2]COAT&amp;WRAP-QIOT-#3'!#REF!</definedName>
    <definedName name="MF">'[2]COAT&amp;WRAP-QIOT-#3'!#REF!</definedName>
    <definedName name="MG_A">#REF!</definedName>
    <definedName name="mhh">#REF!</definedName>
    <definedName name="mnh" localSheetId="10">'[10]2.74'!#REF!</definedName>
    <definedName name="mnh" localSheetId="12">'[10]2.74'!#REF!</definedName>
    <definedName name="mnh" localSheetId="15">'[10]2.74'!#REF!</definedName>
    <definedName name="mnh" localSheetId="17">'[11]2.74'!#REF!</definedName>
    <definedName name="mnh" localSheetId="18">'[11]2.74'!#REF!</definedName>
    <definedName name="mnh" localSheetId="19">'[11]2.74'!#REF!</definedName>
    <definedName name="mnh" localSheetId="20">'[11]2.74'!#REF!</definedName>
    <definedName name="mnh" localSheetId="26">'[12]2.74'!#REF!</definedName>
    <definedName name="mnh" localSheetId="31">'[12]2.74'!#REF!</definedName>
    <definedName name="mnh" localSheetId="32">'[12]2.74'!#REF!</definedName>
    <definedName name="mnh" localSheetId="4">'[12]2.74'!#REF!</definedName>
    <definedName name="mnh" localSheetId="40">'[12]2.74'!#REF!</definedName>
    <definedName name="mnh" localSheetId="42">'[12]2.74'!#REF!</definedName>
    <definedName name="mnh" localSheetId="44">'[12]2.74'!#REF!</definedName>
    <definedName name="mnh" localSheetId="49">'[12]2.74'!#REF!</definedName>
    <definedName name="mnh" localSheetId="6">'[11]2.74'!#REF!</definedName>
    <definedName name="mnh">'[11]2.74'!#REF!</definedName>
    <definedName name="Mong">#REF!</definedName>
    <definedName name="mongbang">#REF!</definedName>
    <definedName name="mongdon">#REF!</definedName>
    <definedName name="MRday">#REF!</definedName>
    <definedName name="mvt">#REF!</definedName>
    <definedName name="n" localSheetId="10">'[10]2.74'!#REF!</definedName>
    <definedName name="n" localSheetId="12">'[10]2.74'!#REF!</definedName>
    <definedName name="n" localSheetId="15">'[10]2.74'!#REF!</definedName>
    <definedName name="n" localSheetId="18">'[11]2.74'!#REF!</definedName>
    <definedName name="n" localSheetId="19">'[11]2.74'!#REF!</definedName>
    <definedName name="n" localSheetId="20">'[11]2.74'!#REF!</definedName>
    <definedName name="n" localSheetId="26">'[12]2.74'!#REF!</definedName>
    <definedName name="n" localSheetId="32">'[12]2.74'!#REF!</definedName>
    <definedName name="n" localSheetId="4">'[12]2.74'!#REF!</definedName>
    <definedName name="n" localSheetId="40">'[12]2.74'!#REF!</definedName>
    <definedName name="n" localSheetId="42">'[12]2.74'!#REF!</definedName>
    <definedName name="n" localSheetId="44">'[12]2.74'!#REF!</definedName>
    <definedName name="n" localSheetId="49">'[12]2.74'!#REF!</definedName>
    <definedName name="n" localSheetId="6">'[11]2.74'!#REF!</definedName>
    <definedName name="n">'[11]2.74'!#REF!</definedName>
    <definedName name="Năm">[13]Năm!$H$2:$H$27</definedName>
    <definedName name="nc">#REF!</definedName>
    <definedName name="NCcap0.7">#REF!</definedName>
    <definedName name="NCcap1">#REF!</definedName>
    <definedName name="nct_DL">#REF!</definedName>
    <definedName name="nctleft_DL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an" localSheetId="10">#REF!</definedName>
    <definedName name="nhan" localSheetId="11">#REF!</definedName>
    <definedName name="nhan" localSheetId="12">#REF!</definedName>
    <definedName name="nhan" localSheetId="15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31">#REF!</definedName>
    <definedName name="nhan" localSheetId="32">#REF!</definedName>
    <definedName name="nhan" localSheetId="34">#REF!</definedName>
    <definedName name="nhan" localSheetId="36">#REF!</definedName>
    <definedName name="nhan" localSheetId="37">#REF!</definedName>
    <definedName name="nhan" localSheetId="4">#REF!</definedName>
    <definedName name="nhan" localSheetId="40">#REF!</definedName>
    <definedName name="nhan" localSheetId="42">#REF!</definedName>
    <definedName name="nhan" localSheetId="43">#REF!</definedName>
    <definedName name="nhan" localSheetId="44">#REF!</definedName>
    <definedName name="nhan" localSheetId="46">#REF!</definedName>
    <definedName name="nhan" localSheetId="49">#REF!</definedName>
    <definedName name="nhan" localSheetId="6">#REF!</definedName>
    <definedName name="nhan">#REF!</definedName>
    <definedName name="Nhan_xet_cua_dai">"Picture 1"</definedName>
    <definedName name="No">#REF!</definedName>
    <definedName name="No_dau_ky">#REF!</definedName>
    <definedName name="nuoc" localSheetId="10">#REF!</definedName>
    <definedName name="nuoc" localSheetId="11">#REF!</definedName>
    <definedName name="nuoc" localSheetId="12">#REF!</definedName>
    <definedName name="nuoc" localSheetId="15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31">#REF!</definedName>
    <definedName name="nuoc" localSheetId="32">#REF!</definedName>
    <definedName name="nuoc" localSheetId="34">#REF!</definedName>
    <definedName name="nuoc" localSheetId="36">#REF!</definedName>
    <definedName name="nuoc" localSheetId="37">#REF!</definedName>
    <definedName name="nuoc" localSheetId="38">#REF!</definedName>
    <definedName name="nuoc" localSheetId="4">#REF!</definedName>
    <definedName name="nuoc" localSheetId="40">#REF!</definedName>
    <definedName name="nuoc" localSheetId="42">#REF!</definedName>
    <definedName name="nuoc" localSheetId="43">#REF!</definedName>
    <definedName name="nuoc" localSheetId="44">#REF!</definedName>
    <definedName name="nuoc" localSheetId="49">#REF!</definedName>
    <definedName name="nuoc" localSheetId="6">#REF!</definedName>
    <definedName name="nuoc">#REF!</definedName>
    <definedName name="oanh" localSheetId="11" hidden="1">{#N/A,#N/A,FALSE,"Chung"}</definedName>
    <definedName name="oanh" localSheetId="15" hidden="1">{#N/A,#N/A,FALSE,"Chung"}</definedName>
    <definedName name="oanh" localSheetId="17" hidden="1">{#N/A,#N/A,FALSE,"Chung"}</definedName>
    <definedName name="oanh" localSheetId="2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37" hidden="1">{#N/A,#N/A,FALSE,"Chung"}</definedName>
    <definedName name="oanh" localSheetId="38" hidden="1">{#N/A,#N/A,FALSE,"Chung"}</definedName>
    <definedName name="oanh" localSheetId="4" hidden="1">{#N/A,#N/A,FALSE,"Chung"}</definedName>
    <definedName name="oanh" localSheetId="43" hidden="1">{#N/A,#N/A,FALSE,"Chung"}</definedName>
    <definedName name="oanh" localSheetId="44" hidden="1">{#N/A,#N/A,FALSE,"Chung"}</definedName>
    <definedName name="oanh" localSheetId="46" hidden="1">{#N/A,#N/A,FALSE,"Chung"}</definedName>
    <definedName name="oanh" localSheetId="49" hidden="1">{#N/A,#N/A,FALSE,"Chung"}</definedName>
    <definedName name="oanh" localSheetId="6" hidden="1">{#N/A,#N/A,FALSE,"Chung"}</definedName>
    <definedName name="oanh" hidden="1">{#N/A,#N/A,FALSE,"Chung"}</definedName>
    <definedName name="OFF">#REF!</definedName>
    <definedName name="ổi">#REF!</definedName>
    <definedName name="P" localSheetId="10">'[1]PNT-QUOT-#3'!#REF!</definedName>
    <definedName name="P" localSheetId="12">'[1]PNT-QUOT-#3'!#REF!</definedName>
    <definedName name="P" localSheetId="15">'[1]PNT-QUOT-#3'!#REF!</definedName>
    <definedName name="P" localSheetId="17">'[1]PNT-QUOT-#3'!#REF!</definedName>
    <definedName name="P" localSheetId="18">'[1]PNT-QUOT-#3'!#REF!</definedName>
    <definedName name="P" localSheetId="19">'[1]PNT-QUOT-#3'!#REF!</definedName>
    <definedName name="P" localSheetId="20">'[1]PNT-QUOT-#3'!#REF!</definedName>
    <definedName name="P" localSheetId="26">'[1]PNT-QUOT-#3'!#REF!</definedName>
    <definedName name="P" localSheetId="32">'[1]PNT-QUOT-#3'!#REF!</definedName>
    <definedName name="P" localSheetId="4">'[3]PNT-QUOT-#3'!#REF!</definedName>
    <definedName name="P" localSheetId="40">'[2]PNT-QUOT-#3'!#REF!</definedName>
    <definedName name="P" localSheetId="42">'[2]PNT-QUOT-#3'!#REF!</definedName>
    <definedName name="P" localSheetId="44">'[2]PNT-QUOT-#3'!#REF!</definedName>
    <definedName name="P" localSheetId="49">'[1]PNT-QUOT-#3'!#REF!</definedName>
    <definedName name="P" localSheetId="6">'[2]PNT-QUOT-#3'!#REF!</definedName>
    <definedName name="P">'[2]PNT-QUOT-#3'!#REF!</definedName>
    <definedName name="PA">#REF!</definedName>
    <definedName name="panen">#REF!</definedName>
    <definedName name="PAYMENT">#REF!</definedName>
    <definedName name="PEJM" localSheetId="10">'[1]COAT&amp;WRAP-QIOT-#3'!#REF!</definedName>
    <definedName name="PEJM" localSheetId="12">'[1]COAT&amp;WRAP-QIOT-#3'!#REF!</definedName>
    <definedName name="PEJM" localSheetId="15">'[1]COAT&amp;WRAP-QIOT-#3'!#REF!</definedName>
    <definedName name="PEJM" localSheetId="17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'[1]COAT&amp;WRAP-QIOT-#3'!#REF!</definedName>
    <definedName name="PEJM" localSheetId="26">'[1]COAT&amp;WRAP-QIOT-#3'!#REF!</definedName>
    <definedName name="PEJM" localSheetId="32">'[1]COAT&amp;WRAP-QIOT-#3'!#REF!</definedName>
    <definedName name="PEJM" localSheetId="4">'[3]COAT&amp;WRAP-QIOT-#3'!#REF!</definedName>
    <definedName name="PEJM" localSheetId="40">'[2]COAT&amp;WRAP-QIOT-#3'!#REF!</definedName>
    <definedName name="PEJM" localSheetId="42">'[2]COAT&amp;WRAP-QIOT-#3'!#REF!</definedName>
    <definedName name="PEJM" localSheetId="44">'[2]COAT&amp;WRAP-QIOT-#3'!#REF!</definedName>
    <definedName name="PEJM" localSheetId="49">'[1]COAT&amp;WRAP-QIOT-#3'!#REF!</definedName>
    <definedName name="PEJM" localSheetId="6">'[2]COAT&amp;WRAP-QIOT-#3'!#REF!</definedName>
    <definedName name="PEJM">'[2]COAT&amp;WRAP-QIOT-#3'!#REF!</definedName>
    <definedName name="PF" localSheetId="10">'[1]PNT-QUOT-#3'!#REF!</definedName>
    <definedName name="PF" localSheetId="12">'[1]PNT-QUOT-#3'!#REF!</definedName>
    <definedName name="PF" localSheetId="15">'[1]PNT-QUOT-#3'!#REF!</definedName>
    <definedName name="PF" localSheetId="17">'[1]PNT-QUOT-#3'!#REF!</definedName>
    <definedName name="PF" localSheetId="18">'[1]PNT-QUOT-#3'!#REF!</definedName>
    <definedName name="PF" localSheetId="19">'[1]PNT-QUOT-#3'!#REF!</definedName>
    <definedName name="PF" localSheetId="20">'[1]PNT-QUOT-#3'!#REF!</definedName>
    <definedName name="PF" localSheetId="26">'[1]PNT-QUOT-#3'!#REF!</definedName>
    <definedName name="PF" localSheetId="32">'[1]PNT-QUOT-#3'!#REF!</definedName>
    <definedName name="PF" localSheetId="4">'[3]PNT-QUOT-#3'!#REF!</definedName>
    <definedName name="PF" localSheetId="40">'[2]PNT-QUOT-#3'!#REF!</definedName>
    <definedName name="PF" localSheetId="42">'[2]PNT-QUOT-#3'!#REF!</definedName>
    <definedName name="PF" localSheetId="44">'[2]PNT-QUOT-#3'!#REF!</definedName>
    <definedName name="PF" localSheetId="49">'[1]PNT-QUOT-#3'!#REF!</definedName>
    <definedName name="PF" localSheetId="6">'[2]PNT-QUOT-#3'!#REF!</definedName>
    <definedName name="PF">'[2]PNT-QUOT-#3'!#REF!</definedName>
    <definedName name="PH">#REF!</definedName>
    <definedName name="PILE">#REF!</definedName>
    <definedName name="PILE_LENG">#REF!</definedName>
    <definedName name="PILE_TYPE">#REF!</definedName>
    <definedName name="PM" localSheetId="15">[14]IBASE!$AH$16:$AV$110</definedName>
    <definedName name="PM" localSheetId="17">[14]IBASE!$AH$16:$AV$110</definedName>
    <definedName name="PM" localSheetId="20">[14]IBASE!$AH$16:$AV$110</definedName>
    <definedName name="PM" localSheetId="32">[14]IBASE!$AH$16:$AV$110</definedName>
    <definedName name="PM" localSheetId="4">[15]IBASE!$AH$16:$AV$110</definedName>
    <definedName name="PM" localSheetId="49">[14]IBASE!$AH$16:$AV$110</definedName>
    <definedName name="PM">[16]IBASE!$AH$16:$AV$110</definedName>
    <definedName name="PRICE">#REF!</definedName>
    <definedName name="PRICE1">#REF!</definedName>
    <definedName name="_xlnm.Print_Area">#REF!</definedName>
    <definedName name="Print_Area_MI" localSheetId="15">[17]ESTI.!$A$1:$U$52</definedName>
    <definedName name="Print_Area_MI" localSheetId="17">[17]ESTI.!$A$1:$U$52</definedName>
    <definedName name="Print_Area_MI" localSheetId="20">[17]ESTI.!$A$1:$U$52</definedName>
    <definedName name="Print_Area_MI" localSheetId="32">[17]ESTI.!$A$1:$U$52</definedName>
    <definedName name="Print_Area_MI" localSheetId="49">[17]ESTI.!$A$1:$U$52</definedName>
    <definedName name="Print_Area_MI">[18]ESTI.!$A$1:$U$52</definedName>
    <definedName name="_xlnm.Print_Titles" localSheetId="11">'[19]TiÕn ®é thùc hiÖn KC'!#REF!</definedName>
    <definedName name="_xlnm.Print_Titles" localSheetId="18">'[19]TiÕn ®é thùc hiÖn KC'!#REF!</definedName>
    <definedName name="_xlnm.Print_Titles" localSheetId="19">'[19]TiÕn ®é thùc hiÖn KC'!#REF!</definedName>
    <definedName name="_xlnm.Print_Titles" localSheetId="20">'[19]TiÕn ®é thùc hiÖn KC'!#REF!</definedName>
    <definedName name="_xlnm.Print_Titles" localSheetId="31">'[19]TiÕn ®é thùc hiÖn KC'!#REF!</definedName>
    <definedName name="_xlnm.Print_Titles" localSheetId="32">'[19]TiÕn ®é thùc hiÖn KC'!#REF!</definedName>
    <definedName name="_xlnm.Print_Titles" localSheetId="4">'[19]TiÕn ®é thùc hiÖn KC'!#REF!</definedName>
    <definedName name="_xlnm.Print_Titles" localSheetId="40">'[19]TiÕn ®é thùc hiÖn KC'!#REF!</definedName>
    <definedName name="_xlnm.Print_Titles" localSheetId="42">'[19]TiÕn ®é thùc hiÖn KC'!#REF!</definedName>
    <definedName name="_xlnm.Print_Titles" localSheetId="44">'[19]TiÕn ®é thùc hiÖn KC'!#REF!</definedName>
    <definedName name="_xlnm.Print_Titles" localSheetId="49">'[19]TiÕn ®é thùc hiÖn KC'!#REF!</definedName>
    <definedName name="_xlnm.Print_Titles" localSheetId="6">'[19]TiÕn ®é thùc hiÖn KC'!#REF!</definedName>
    <definedName name="_xlnm.Print_Titles">'[19]TiÕn ®é thùc hiÖn KC'!#REF!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POSAL">#REF!</definedName>
    <definedName name="pt" localSheetId="10">#REF!</definedName>
    <definedName name="pt" localSheetId="11">#REF!</definedName>
    <definedName name="pt" localSheetId="12">#REF!</definedName>
    <definedName name="pt" localSheetId="15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31">#REF!</definedName>
    <definedName name="pt" localSheetId="32">#REF!</definedName>
    <definedName name="pt" localSheetId="34">#REF!</definedName>
    <definedName name="pt" localSheetId="36">#REF!</definedName>
    <definedName name="pt" localSheetId="37">#REF!</definedName>
    <definedName name="pt" localSheetId="38">#REF!</definedName>
    <definedName name="pt" localSheetId="4">#REF!</definedName>
    <definedName name="pt" localSheetId="40">#REF!</definedName>
    <definedName name="pt" localSheetId="42">#REF!</definedName>
    <definedName name="pt" localSheetId="43">#REF!</definedName>
    <definedName name="pt" localSheetId="44">#REF!</definedName>
    <definedName name="pt" localSheetId="49">#REF!</definedName>
    <definedName name="pt" localSheetId="6">#REF!</definedName>
    <definedName name="pt">#REF!</definedName>
    <definedName name="PtichDTL">#N/A</definedName>
    <definedName name="ptr" localSheetId="10">#REF!</definedName>
    <definedName name="ptr" localSheetId="11">#REF!</definedName>
    <definedName name="ptr" localSheetId="12">#REF!</definedName>
    <definedName name="ptr" localSheetId="15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31">#REF!</definedName>
    <definedName name="ptr" localSheetId="32">#REF!</definedName>
    <definedName name="ptr" localSheetId="34">#REF!</definedName>
    <definedName name="ptr" localSheetId="4">#REF!</definedName>
    <definedName name="ptr" localSheetId="40">#REF!</definedName>
    <definedName name="ptr" localSheetId="42">#REF!</definedName>
    <definedName name="ptr" localSheetId="43">#REF!</definedName>
    <definedName name="ptr" localSheetId="44">#REF!</definedName>
    <definedName name="ptr" localSheetId="49">#REF!</definedName>
    <definedName name="ptr" localSheetId="6">#REF!</definedName>
    <definedName name="ptr">#REF!</definedName>
    <definedName name="ptvt">'[20]ma-pt'!$A$6:$IV$228</definedName>
    <definedName name="PTVT_B">#REF!</definedName>
    <definedName name="QL18CLBC">#REF!</definedName>
    <definedName name="QL18conlai">#REF!</definedName>
    <definedName name="qưeqwrqw" localSheetId="11" hidden="1">{#N/A,#N/A,FALSE,"Chung"}</definedName>
    <definedName name="qưeqwrqw" localSheetId="15" hidden="1">{#N/A,#N/A,FALSE,"Chung"}</definedName>
    <definedName name="qưeqwrqw" localSheetId="17" hidden="1">{#N/A,#N/A,FALSE,"Chung"}</definedName>
    <definedName name="qưeqwrqw" localSheetId="2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37" hidden="1">{#N/A,#N/A,FALSE,"Chung"}</definedName>
    <definedName name="qưeqwrqw" localSheetId="38" hidden="1">{#N/A,#N/A,FALSE,"Chung"}</definedName>
    <definedName name="qưeqwrqw" localSheetId="4" hidden="1">{#N/A,#N/A,FALSE,"Chung"}</definedName>
    <definedName name="qưeqwrqw" localSheetId="43" hidden="1">{#N/A,#N/A,FALSE,"Chung"}</definedName>
    <definedName name="qưeqwrqw" localSheetId="44" hidden="1">{#N/A,#N/A,FALSE,"Chung"}</definedName>
    <definedName name="qưeqwrqw" localSheetId="49" hidden="1">{#N/A,#N/A,FALSE,"Chung"}</definedName>
    <definedName name="qưeqwrqw" localSheetId="6" hidden="1">{#N/A,#N/A,FALSE,"Chung"}</definedName>
    <definedName name="qưeqwrqw" hidden="1">{#N/A,#N/A,FALSE,"Chung"}</definedName>
    <definedName name="Ra">2100</definedName>
    <definedName name="_xlnm.Recorder">#REF!</definedName>
    <definedName name="RECOUT">#N/A</definedName>
    <definedName name="RETENTION">#REF!</definedName>
    <definedName name="RFnOTHER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k">7.5</definedName>
    <definedName name="Rn">90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T" localSheetId="10">'[1]COAT&amp;WRAP-QIOT-#3'!#REF!</definedName>
    <definedName name="RT" localSheetId="12">'[1]COAT&amp;WRAP-QIOT-#3'!#REF!</definedName>
    <definedName name="RT" localSheetId="15">'[1]COAT&amp;WRAP-QIOT-#3'!#REF!</definedName>
    <definedName name="RT" localSheetId="17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'[1]COAT&amp;WRAP-QIOT-#3'!#REF!</definedName>
    <definedName name="RT" localSheetId="26">'[1]COAT&amp;WRAP-QIOT-#3'!#REF!</definedName>
    <definedName name="RT" localSheetId="32">'[1]COAT&amp;WRAP-QIOT-#3'!#REF!</definedName>
    <definedName name="RT" localSheetId="4">'[3]COAT&amp;WRAP-QIOT-#3'!#REF!</definedName>
    <definedName name="RT" localSheetId="40">'[2]COAT&amp;WRAP-QIOT-#3'!#REF!</definedName>
    <definedName name="RT" localSheetId="42">'[2]COAT&amp;WRAP-QIOT-#3'!#REF!</definedName>
    <definedName name="RT" localSheetId="44">'[2]COAT&amp;WRAP-QIOT-#3'!#REF!</definedName>
    <definedName name="RT" localSheetId="49">'[1]COAT&amp;WRAP-QIOT-#3'!#REF!</definedName>
    <definedName name="RT" localSheetId="6">'[2]COAT&amp;WRAP-QIOT-#3'!#REF!</definedName>
    <definedName name="RT">'[2]COAT&amp;WRAP-QIOT-#3'!#REF!</definedName>
    <definedName name="san">#REF!</definedName>
    <definedName name="SB" localSheetId="15">[14]IBASE!$AH$7:$AL$14</definedName>
    <definedName name="SB" localSheetId="17">[14]IBASE!$AH$7:$AL$14</definedName>
    <definedName name="SB" localSheetId="20">[14]IBASE!$AH$7:$AL$14</definedName>
    <definedName name="SB" localSheetId="32">[14]IBASE!$AH$7:$AL$14</definedName>
    <definedName name="SB" localSheetId="4">[15]IBASE!$AH$7:$AL$14</definedName>
    <definedName name="SB" localSheetId="49">[14]IBASE!$AH$7:$AL$14</definedName>
    <definedName name="SB">[16]IBASE!$AH$7:$AL$14</definedName>
    <definedName name="SCH">#REF!</definedName>
    <definedName name="SIZE">#REF!</definedName>
    <definedName name="SL">#REF!</definedName>
    <definedName name="slg">#REF!</definedName>
    <definedName name="slh">#REF!</definedName>
    <definedName name="sln">#REF!</definedName>
    <definedName name="slx">#REF!</definedName>
    <definedName name="So_du_Co">#REF!</definedName>
    <definedName name="So_du_No">#REF!</definedName>
    <definedName name="So_TK">#REF!</definedName>
    <definedName name="SORT" localSheetId="10">#REF!</definedName>
    <definedName name="SORT" localSheetId="11">#REF!</definedName>
    <definedName name="SORT" localSheetId="12">#REF!</definedName>
    <definedName name="SORT" localSheetId="15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31">#REF!</definedName>
    <definedName name="SORT" localSheetId="32">#REF!</definedName>
    <definedName name="SORT" localSheetId="34">#REF!</definedName>
    <definedName name="SORT" localSheetId="36">#REF!</definedName>
    <definedName name="SORT" localSheetId="37">#REF!</definedName>
    <definedName name="SORT" localSheetId="38">#REF!</definedName>
    <definedName name="SORT" localSheetId="4">#REF!</definedName>
    <definedName name="SORT" localSheetId="40">#REF!</definedName>
    <definedName name="SORT" localSheetId="42">#REF!</definedName>
    <definedName name="SORT" localSheetId="43">#REF!</definedName>
    <definedName name="SORT" localSheetId="44">#REF!</definedName>
    <definedName name="SORT" localSheetId="46">#REF!</definedName>
    <definedName name="SORT" localSheetId="49">#REF!</definedName>
    <definedName name="SORT" localSheetId="6">#REF!</definedName>
    <definedName name="SORT">#REF!</definedName>
    <definedName name="SORT_AREA" localSheetId="15">'[17]DI-ESTI'!$A$8:$R$489</definedName>
    <definedName name="SORT_AREA" localSheetId="17">'[17]DI-ESTI'!$A$8:$R$489</definedName>
    <definedName name="SORT_AREA" localSheetId="20">'[17]DI-ESTI'!$A$8:$R$489</definedName>
    <definedName name="SORT_AREA" localSheetId="32">'[17]DI-ESTI'!$A$8:$R$489</definedName>
    <definedName name="SORT_AREA" localSheetId="49">'[17]DI-ESTI'!$A$8:$R$489</definedName>
    <definedName name="SORT_AREA">'[18]DI-ESTI'!$A$8:$R$489</definedName>
    <definedName name="SP" localSheetId="10">'[1]PNT-QUOT-#3'!#REF!</definedName>
    <definedName name="SP" localSheetId="11">'[2]PNT-QUOT-#3'!#REF!</definedName>
    <definedName name="SP" localSheetId="12">'[1]PNT-QUOT-#3'!#REF!</definedName>
    <definedName name="SP" localSheetId="15">'[1]PNT-QUOT-#3'!#REF!</definedName>
    <definedName name="SP" localSheetId="17">'[1]PNT-QUOT-#3'!#REF!</definedName>
    <definedName name="SP" localSheetId="18">'[1]PNT-QUOT-#3'!#REF!</definedName>
    <definedName name="SP" localSheetId="19">'[1]PNT-QUOT-#3'!#REF!</definedName>
    <definedName name="SP" localSheetId="20">'[1]PNT-QUOT-#3'!#REF!</definedName>
    <definedName name="SP" localSheetId="32">'[2]PNT-QUOT-#3'!#REF!</definedName>
    <definedName name="SP" localSheetId="4">'[3]PNT-QUOT-#3'!#REF!</definedName>
    <definedName name="SP" localSheetId="40">'[2]PNT-QUOT-#3'!#REF!</definedName>
    <definedName name="SP" localSheetId="42">'[2]PNT-QUOT-#3'!#REF!</definedName>
    <definedName name="SP" localSheetId="44">'[2]PNT-QUOT-#3'!#REF!</definedName>
    <definedName name="SP" localSheetId="49">'[1]PNT-QUOT-#3'!#REF!</definedName>
    <definedName name="SP" localSheetId="6">'[2]PNT-QUOT-#3'!#REF!</definedName>
    <definedName name="SP">'[2]PNT-QUOT-#3'!#REF!</definedName>
    <definedName name="SPEC">#REF!</definedName>
    <definedName name="SPECSUMMARY">#REF!</definedName>
    <definedName name="Sprack">#REF!</definedName>
    <definedName name="sps">#REF!</definedName>
    <definedName name="sps_DL">#REF!</definedName>
    <definedName name="sss" localSheetId="10">#REF!</definedName>
    <definedName name="sss" localSheetId="11">#REF!</definedName>
    <definedName name="sss" localSheetId="12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31">#REF!</definedName>
    <definedName name="sss" localSheetId="32">#REF!</definedName>
    <definedName name="sss" localSheetId="34">#REF!</definedName>
    <definedName name="sss" localSheetId="36">#REF!</definedName>
    <definedName name="sss" localSheetId="37">#REF!</definedName>
    <definedName name="sss" localSheetId="38">#REF!</definedName>
    <definedName name="sss" localSheetId="4">#REF!</definedName>
    <definedName name="sss" localSheetId="40">#REF!</definedName>
    <definedName name="sss" localSheetId="42">#REF!</definedName>
    <definedName name="sss" localSheetId="43">#REF!</definedName>
    <definedName name="sss" localSheetId="44">#REF!</definedName>
    <definedName name="sss" localSheetId="46">#REF!</definedName>
    <definedName name="sss" localSheetId="49">#REF!</definedName>
    <definedName name="sss" localSheetId="6">#REF!</definedName>
    <definedName name="sss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vn">#REF!</definedName>
    <definedName name="SUM">#REF!,#REF!</definedName>
    <definedName name="SUMMARY">#REF!</definedName>
    <definedName name="Super_Str">#REF!</definedName>
    <definedName name="svl">50</definedName>
    <definedName name="T">#REF!</definedName>
    <definedName name="TAMTINH">#REF!</definedName>
    <definedName name="TANK">#REF!</definedName>
    <definedName name="TaxTV">10%</definedName>
    <definedName name="TaxXL">5%</definedName>
    <definedName name="TBA" localSheetId="10">#REF!</definedName>
    <definedName name="TBA" localSheetId="11">#REF!</definedName>
    <definedName name="TBA" localSheetId="12">#REF!</definedName>
    <definedName name="TBA" localSheetId="15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31">#REF!</definedName>
    <definedName name="TBA" localSheetId="32">#REF!</definedName>
    <definedName name="TBA" localSheetId="34">#REF!</definedName>
    <definedName name="TBA" localSheetId="4">#REF!</definedName>
    <definedName name="TBA" localSheetId="40">#REF!</definedName>
    <definedName name="TBA" localSheetId="42">#REF!</definedName>
    <definedName name="TBA" localSheetId="43">#REF!</definedName>
    <definedName name="TBA" localSheetId="44">#REF!</definedName>
    <definedName name="TBA" localSheetId="46">#REF!</definedName>
    <definedName name="TBA" localSheetId="49">#REF!</definedName>
    <definedName name="TBA" localSheetId="6">#REF!</definedName>
    <definedName name="TBA">#REF!</definedName>
    <definedName name="td" localSheetId="10">#REF!</definedName>
    <definedName name="td" localSheetId="11">#REF!</definedName>
    <definedName name="td" localSheetId="12">#REF!</definedName>
    <definedName name="td" localSheetId="15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31">#REF!</definedName>
    <definedName name="td" localSheetId="32">#REF!</definedName>
    <definedName name="td" localSheetId="34">#REF!</definedName>
    <definedName name="td" localSheetId="4">#REF!</definedName>
    <definedName name="td" localSheetId="40">#REF!</definedName>
    <definedName name="td" localSheetId="42">#REF!</definedName>
    <definedName name="td" localSheetId="43">#REF!</definedName>
    <definedName name="td" localSheetId="44">#REF!</definedName>
    <definedName name="td" localSheetId="49">#REF!</definedName>
    <definedName name="td" localSheetId="6">#REF!</definedName>
    <definedName name="td">#REF!</definedName>
    <definedName name="tenck">#REF!</definedName>
    <definedName name="test">#REF!</definedName>
    <definedName name="th_bl" localSheetId="10">#REF!</definedName>
    <definedName name="th_bl" localSheetId="11">#REF!</definedName>
    <definedName name="th_bl" localSheetId="12">#REF!</definedName>
    <definedName name="th_bl" localSheetId="15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31">#REF!</definedName>
    <definedName name="th_bl" localSheetId="32">#REF!</definedName>
    <definedName name="th_bl" localSheetId="34">#REF!</definedName>
    <definedName name="th_bl" localSheetId="36">#REF!</definedName>
    <definedName name="th_bl" localSheetId="37">#REF!</definedName>
    <definedName name="th_bl" localSheetId="38">#REF!</definedName>
    <definedName name="th_bl" localSheetId="4">#REF!</definedName>
    <definedName name="th_bl" localSheetId="40">#REF!</definedName>
    <definedName name="th_bl" localSheetId="42">#REF!</definedName>
    <definedName name="th_bl" localSheetId="43">#REF!</definedName>
    <definedName name="th_bl" localSheetId="44">#REF!</definedName>
    <definedName name="th_bl" localSheetId="46">#REF!</definedName>
    <definedName name="th_bl" localSheetId="49">#REF!</definedName>
    <definedName name="th_bl" localSheetId="6">#REF!</definedName>
    <definedName name="th_bl">#REF!</definedName>
    <definedName name="thang">#REF!</definedName>
    <definedName name="Tháng">'[13]Thời gian'!$D$2:$D$21</definedName>
    <definedName name="thanh" localSheetId="11" hidden="1">{"'TDTGT (theo Dphuong)'!$A$4:$F$75"}</definedName>
    <definedName name="thanh" localSheetId="15" hidden="1">{"'TDTGT (theo Dphuong)'!$A$4:$F$75"}</definedName>
    <definedName name="thanh" localSheetId="17" hidden="1">{"'TDTGT (theo Dphuong)'!$A$4:$F$75"}</definedName>
    <definedName name="thanh" localSheetId="2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37" hidden="1">{"'TDTGT (theo Dphuong)'!$A$4:$F$75"}</definedName>
    <definedName name="thanh" localSheetId="38" hidden="1">{"'TDTGT (theo Dphuong)'!$A$4:$F$75"}</definedName>
    <definedName name="thanh" localSheetId="4" hidden="1">{"'TDTGT (theo Dphuong)'!$A$4:$F$75"}</definedName>
    <definedName name="thanh" localSheetId="43" hidden="1">{"'TDTGT (theo Dphuong)'!$A$4:$F$75"}</definedName>
    <definedName name="thanh" localSheetId="44" hidden="1">{"'TDTGT (theo Dphuong)'!$A$4:$F$75"}</definedName>
    <definedName name="thanh" localSheetId="49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anhtien">#REF!</definedName>
    <definedName name="thepban">#REF!</definedName>
    <definedName name="thetichck">#REF!</definedName>
    <definedName name="THI">#REF!</definedName>
    <definedName name="THK" localSheetId="10">'[1]COAT&amp;WRAP-QIOT-#3'!#REF!</definedName>
    <definedName name="THK" localSheetId="12">'[1]COAT&amp;WRAP-QIOT-#3'!#REF!</definedName>
    <definedName name="THK" localSheetId="15">'[1]COAT&amp;WRAP-QIOT-#3'!#REF!</definedName>
    <definedName name="THK" localSheetId="17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'[1]COAT&amp;WRAP-QIOT-#3'!#REF!</definedName>
    <definedName name="THK" localSheetId="26">'[1]COAT&amp;WRAP-QIOT-#3'!#REF!</definedName>
    <definedName name="THK" localSheetId="32">'[1]COAT&amp;WRAP-QIOT-#3'!#REF!</definedName>
    <definedName name="THK" localSheetId="4">'[3]COAT&amp;WRAP-QIOT-#3'!#REF!</definedName>
    <definedName name="THK" localSheetId="40">'[2]COAT&amp;WRAP-QIOT-#3'!#REF!</definedName>
    <definedName name="THK" localSheetId="42">'[2]COAT&amp;WRAP-QIOT-#3'!#REF!</definedName>
    <definedName name="THK" localSheetId="44">'[2]COAT&amp;WRAP-QIOT-#3'!#REF!</definedName>
    <definedName name="THK" localSheetId="49">'[1]COAT&amp;WRAP-QIOT-#3'!#REF!</definedName>
    <definedName name="THK" localSheetId="6">'[2]COAT&amp;WRAP-QIOT-#3'!#REF!</definedName>
    <definedName name="THK">'[2]COAT&amp;WRAP-QIOT-#3'!#REF!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ue">#REF!</definedName>
    <definedName name="THUEMA">#REF!</definedName>
    <definedName name="Tien">#REF!</definedName>
    <definedName name="Tinh">#REF!</definedName>
    <definedName name="Tỉnh">#REF!</definedName>
    <definedName name="Tinh_Vung">[13]Tỉnh!$H$1:$H$69</definedName>
    <definedName name="TITAN">#REF!</definedName>
    <definedName name="tkc">#REF!</definedName>
    <definedName name="tkc_DL">#REF!</definedName>
    <definedName name="tkco">#REF!</definedName>
    <definedName name="TKM" hidden="1">{"'TDTGT (theo Dphuong)'!$A$4:$F$75"}</definedName>
    <definedName name="tkn">#REF!</definedName>
    <definedName name="tkn_DL">#REF!</definedName>
    <definedName name="tkno">#REF!</definedName>
    <definedName name="TKYB">"TKYB"</definedName>
    <definedName name="TMBLCSG" localSheetId="11">#REF!</definedName>
    <definedName name="TMBLCSG" localSheetId="15">#REF!</definedName>
    <definedName name="TMBLCSG" localSheetId="26">#REF!</definedName>
    <definedName name="TMBLCSG" localSheetId="31">#REF!</definedName>
    <definedName name="TMBLCSG" localSheetId="32">#REF!</definedName>
    <definedName name="TMBLCSG" localSheetId="4">#REF!</definedName>
    <definedName name="TMBLCSG" localSheetId="40">#REF!</definedName>
    <definedName name="TMBLCSG" localSheetId="42">#REF!</definedName>
    <definedName name="TMBLCSG" localSheetId="44">#REF!</definedName>
    <definedName name="TMBLCSG" localSheetId="49">#REF!</definedName>
    <definedName name="TMBLCSG" localSheetId="6">#REF!</definedName>
    <definedName name="TMBLCSG">#REF!</definedName>
    <definedName name="Tnghiep" localSheetId="11" hidden="1">{"'TDTGT (theo Dphuong)'!$A$4:$F$75"}</definedName>
    <definedName name="Tnghiep" localSheetId="15" hidden="1">{"'TDTGT (theo Dphuong)'!$A$4:$F$75"}</definedName>
    <definedName name="Tnghiep" localSheetId="17" hidden="1">{"'TDTGT (theo Dphuong)'!$A$4:$F$75"}</definedName>
    <definedName name="Tnghiep" localSheetId="2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4" hidden="1">{"'TDTGT (theo Dphuong)'!$A$4:$F$75"}</definedName>
    <definedName name="Tnghiep" localSheetId="43" hidden="1">{"'TDTGT (theo Dphuong)'!$A$4:$F$75"}</definedName>
    <definedName name="Tnghiep" localSheetId="44" hidden="1">{"'TDTGT (theo Dphuong)'!$A$4:$F$75"}</definedName>
    <definedName name="Tnghiep" localSheetId="49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ONG_DL">#REF!</definedName>
    <definedName name="tongbt">#REF!</definedName>
    <definedName name="tongcong">#REF!</definedName>
    <definedName name="tongdientich">#REF!</definedName>
    <definedName name="Tonghop">#REF!</definedName>
    <definedName name="TonghopHtxH">#REF!</definedName>
    <definedName name="TonghopHtxT">#REF!</definedName>
    <definedName name="tongthep">#REF!</definedName>
    <definedName name="tongthetich">#REF!</definedName>
    <definedName name="TOTAL">#REF!</definedName>
    <definedName name="TPLRP">#REF!</definedName>
    <definedName name="TPVT">#REF!</definedName>
    <definedName name="TR">#REF!</definedName>
    <definedName name="Tra_don_gia_KS">#REF!</definedName>
    <definedName name="TRADE2">#REF!</definedName>
    <definedName name="TRISO">#REF!</definedName>
    <definedName name="TT_chung">#REF!</definedName>
    <definedName name="ttbt">#REF!</definedName>
    <definedName name="ttn">#REF!</definedName>
    <definedName name="ttt" localSheetId="10">#REF!</definedName>
    <definedName name="ttt" localSheetId="11">#REF!</definedName>
    <definedName name="ttt" localSheetId="12">#REF!</definedName>
    <definedName name="ttt" localSheetId="15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31">#REF!</definedName>
    <definedName name="ttt" localSheetId="32">#REF!</definedName>
    <definedName name="ttt" localSheetId="34">#REF!</definedName>
    <definedName name="ttt" localSheetId="36">#REF!</definedName>
    <definedName name="ttt" localSheetId="37">#REF!</definedName>
    <definedName name="ttt" localSheetId="38">#REF!</definedName>
    <definedName name="ttt" localSheetId="4">#REF!</definedName>
    <definedName name="ttt" localSheetId="40">#REF!</definedName>
    <definedName name="ttt" localSheetId="42">#REF!</definedName>
    <definedName name="ttt" localSheetId="43">#REF!</definedName>
    <definedName name="ttt" localSheetId="44">#REF!</definedName>
    <definedName name="ttt" localSheetId="49">#REF!</definedName>
    <definedName name="ttt" localSheetId="6">#REF!</definedName>
    <definedName name="ttt">#REF!</definedName>
    <definedName name="ttx">#REF!</definedName>
    <definedName name="TXLM">#REF!</definedName>
    <definedName name="TXNB">#REF!</definedName>
    <definedName name="ty_le_BTN">#REF!</definedName>
    <definedName name="UP">#REF!,#REF!,#REF!,#REF!,#REF!,#REF!,#REF!,#REF!,#REF!,#REF!,#REF!</definedName>
    <definedName name="usd">15000</definedName>
    <definedName name="v">#REF!</definedName>
    <definedName name="VARIINST">#REF!</definedName>
    <definedName name="VARIPURC">#REF!</definedName>
    <definedName name="Vat_tu">#REF!</definedName>
    <definedName name="VatTuTungHangMuc">#REF!</definedName>
    <definedName name="VC">#REF!</definedName>
    <definedName name="vccot">#REF!</definedName>
    <definedName name="vctb">#REF!</definedName>
    <definedName name="vfff" localSheetId="10">#REF!</definedName>
    <definedName name="vfff" localSheetId="11">#REF!</definedName>
    <definedName name="vfff" localSheetId="12">#REF!</definedName>
    <definedName name="vfff" localSheetId="15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31">#REF!</definedName>
    <definedName name="vfff" localSheetId="32">#REF!</definedName>
    <definedName name="vfff" localSheetId="34">#REF!</definedName>
    <definedName name="vfff" localSheetId="4">#REF!</definedName>
    <definedName name="vfff" localSheetId="40">#REF!</definedName>
    <definedName name="vfff" localSheetId="42">#REF!</definedName>
    <definedName name="vfff" localSheetId="43">#REF!</definedName>
    <definedName name="vfff" localSheetId="44">#REF!</definedName>
    <definedName name="vfff" localSheetId="46">#REF!</definedName>
    <definedName name="vfff" localSheetId="49">#REF!</definedName>
    <definedName name="vfff" localSheetId="6">#REF!</definedName>
    <definedName name="vfff">#REF!</definedName>
    <definedName name="Vlcap0.7">#REF!</definedName>
    <definedName name="VLcap1">#REF!</definedName>
    <definedName name="VLDP">#REF!</definedName>
    <definedName name="vn" localSheetId="11">#REF!</definedName>
    <definedName name="vn" localSheetId="15">#REF!</definedName>
    <definedName name="vn" localSheetId="26">#REF!</definedName>
    <definedName name="vn" localSheetId="31">#REF!</definedName>
    <definedName name="vn" localSheetId="32">#REF!</definedName>
    <definedName name="vn" localSheetId="4">#REF!</definedName>
    <definedName name="vn" localSheetId="40">#REF!</definedName>
    <definedName name="vn" localSheetId="42">#REF!</definedName>
    <definedName name="vn" localSheetId="44">#REF!</definedName>
    <definedName name="vn" localSheetId="49">#REF!</definedName>
    <definedName name="vn" localSheetId="6">#REF!</definedName>
    <definedName name="vn">#REF!</definedName>
    <definedName name="VT">#REF!</definedName>
    <definedName name="VTu">#REF!</definedName>
    <definedName name="VTVUA">#REF!</definedName>
    <definedName name="vv" localSheetId="11" hidden="1">{"'TDTGT (theo Dphuong)'!$A$4:$F$75"}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4" hidden="1">{"'TDTGT (theo Dphuong)'!$A$4:$F$75"}</definedName>
    <definedName name="vv" localSheetId="43" hidden="1">{"'TDTGT (theo Dphuong)'!$A$4:$F$75"}</definedName>
    <definedName name="vv" localSheetId="44" hidden="1">{"'TDTGT (theo Dphuong)'!$A$4:$F$75"}</definedName>
    <definedName name="vv" localSheetId="49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">#REF!</definedName>
    <definedName name="wrn.thu." localSheetId="11" hidden="1">{#N/A,#N/A,FALSE,"Chung"}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3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4" hidden="1">{#N/A,#N/A,FALSE,"Chung"}</definedName>
    <definedName name="wrn.thu." localSheetId="43" hidden="1">{#N/A,#N/A,FALSE,"Chung"}</definedName>
    <definedName name="wrn.thu." localSheetId="44" hidden="1">{#N/A,#N/A,FALSE,"Chung"}</definedName>
    <definedName name="wrn.thu." localSheetId="46" hidden="1">{#N/A,#N/A,FALSE,"Chung"}</definedName>
    <definedName name="wrn.thu." localSheetId="49" hidden="1">{#N/A,#N/A,FALSE,"Chung"}</definedName>
    <definedName name="wrn.thu." localSheetId="6" hidden="1">{#N/A,#N/A,FALSE,"Chung"}</definedName>
    <definedName name="wrn.thu." hidden="1">{#N/A,#N/A,FALSE,"Chung"}</definedName>
    <definedName name="X">#REF!</definedName>
    <definedName name="XCCT">0.5</definedName>
    <definedName name="xd" localSheetId="15">'[21]7 THAI NGUYEN'!$A$11</definedName>
    <definedName name="xd" localSheetId="20">'[21]7 THAI NGUYEN'!$A$11</definedName>
    <definedName name="xd" localSheetId="32">'[21]7 THAI NGUYEN'!$A$11</definedName>
    <definedName name="xd" localSheetId="49">'[21]7 THAI NGUYEN'!$A$11</definedName>
    <definedName name="xd">'[22]7 THAI NGUYEN'!$A$11</definedName>
    <definedName name="xl">[7]THKP!#REF!</definedName>
    <definedName name="xlc">[7]THKP!#REF!</definedName>
    <definedName name="xlk">[7]THKP!#REF!</definedName>
    <definedName name="ZYX" localSheetId="10">#REF!</definedName>
    <definedName name="ZYX" localSheetId="11">#REF!</definedName>
    <definedName name="ZYX" localSheetId="12">#REF!</definedName>
    <definedName name="ZYX" localSheetId="15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31">#REF!</definedName>
    <definedName name="ZYX" localSheetId="32">#REF!</definedName>
    <definedName name="ZYX" localSheetId="34">#REF!</definedName>
    <definedName name="ZYX" localSheetId="36">#REF!</definedName>
    <definedName name="ZYX" localSheetId="37">#REF!</definedName>
    <definedName name="ZYX" localSheetId="38">#REF!</definedName>
    <definedName name="ZYX" localSheetId="4">#REF!</definedName>
    <definedName name="ZYX" localSheetId="40">#REF!</definedName>
    <definedName name="ZYX" localSheetId="42">#REF!</definedName>
    <definedName name="ZYX" localSheetId="43">#REF!</definedName>
    <definedName name="ZYX" localSheetId="44">#REF!</definedName>
    <definedName name="ZYX" localSheetId="46">#REF!</definedName>
    <definedName name="ZYX" localSheetId="49">#REF!</definedName>
    <definedName name="ZYX" localSheetId="6">#REF!</definedName>
    <definedName name="ZYX">#REF!</definedName>
    <definedName name="ZZZ" localSheetId="10">#REF!</definedName>
    <definedName name="ZZZ" localSheetId="11">#REF!</definedName>
    <definedName name="ZZZ" localSheetId="12">#REF!</definedName>
    <definedName name="ZZZ" localSheetId="15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31">#REF!</definedName>
    <definedName name="ZZZ" localSheetId="32">#REF!</definedName>
    <definedName name="ZZZ" localSheetId="34">#REF!</definedName>
    <definedName name="ZZZ" localSheetId="4">#REF!</definedName>
    <definedName name="ZZZ" localSheetId="40">#REF!</definedName>
    <definedName name="ZZZ" localSheetId="42">#REF!</definedName>
    <definedName name="ZZZ" localSheetId="43">#REF!</definedName>
    <definedName name="ZZZ" localSheetId="44">#REF!</definedName>
    <definedName name="ZZZ" localSheetId="46">#REF!</definedName>
    <definedName name="ZZZ" localSheetId="49">#REF!</definedName>
    <definedName name="ZZZ" localSheetId="6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28" l="1"/>
  <c r="D33" i="128"/>
  <c r="B33" i="128"/>
  <c r="F32" i="128"/>
  <c r="E32" i="128"/>
  <c r="C32" i="128"/>
  <c r="B32" i="128"/>
  <c r="F31" i="128"/>
  <c r="E31" i="128"/>
  <c r="D31" i="128"/>
  <c r="C31" i="128"/>
  <c r="B31" i="128"/>
  <c r="F29" i="128"/>
  <c r="E29" i="128"/>
  <c r="D29" i="128"/>
  <c r="C29" i="128"/>
  <c r="B29" i="128"/>
  <c r="F28" i="128"/>
  <c r="E28" i="128"/>
  <c r="D28" i="128"/>
  <c r="C28" i="128"/>
  <c r="B28" i="128"/>
  <c r="F26" i="128"/>
  <c r="E26" i="128"/>
  <c r="D26" i="128"/>
  <c r="C26" i="128"/>
  <c r="B26" i="128"/>
  <c r="F25" i="128"/>
  <c r="E25" i="128"/>
  <c r="D25" i="128"/>
  <c r="C25" i="128"/>
  <c r="B25" i="128"/>
  <c r="D19" i="116" l="1"/>
  <c r="D18" i="116"/>
  <c r="D17" i="116"/>
  <c r="D16" i="116"/>
  <c r="D15" i="116"/>
  <c r="D14" i="116"/>
  <c r="D12" i="116"/>
  <c r="H11" i="116"/>
  <c r="D11" i="116"/>
  <c r="I10" i="116"/>
  <c r="D10" i="116"/>
  <c r="H10" i="116" s="1"/>
  <c r="D9" i="116"/>
  <c r="H9" i="116" s="1"/>
  <c r="D8" i="116"/>
  <c r="H8" i="116" s="1"/>
  <c r="D7" i="116"/>
  <c r="H7" i="116" s="1"/>
  <c r="E41" i="114"/>
  <c r="E40" i="114"/>
  <c r="E39" i="114"/>
  <c r="E38" i="114"/>
  <c r="E37" i="114"/>
  <c r="E36" i="114"/>
  <c r="E35" i="114"/>
  <c r="E34" i="114"/>
  <c r="E33" i="114"/>
  <c r="E32" i="114"/>
  <c r="E31" i="114"/>
  <c r="E30" i="114"/>
  <c r="E28" i="114"/>
  <c r="E27" i="114"/>
  <c r="E26" i="114"/>
  <c r="E25" i="114"/>
  <c r="E24" i="114"/>
  <c r="E23" i="114"/>
  <c r="E22" i="114"/>
  <c r="E21" i="114"/>
  <c r="E20" i="114"/>
  <c r="E19" i="114"/>
  <c r="E18" i="114"/>
  <c r="E17" i="114"/>
  <c r="E16" i="114"/>
  <c r="E15" i="114"/>
  <c r="E14" i="114"/>
  <c r="E13" i="114"/>
  <c r="E12" i="114"/>
  <c r="E11" i="114"/>
  <c r="E10" i="114"/>
  <c r="E9" i="114"/>
  <c r="E8" i="114"/>
  <c r="E7" i="114"/>
  <c r="E6" i="114"/>
  <c r="E15" i="113"/>
  <c r="E14" i="113"/>
  <c r="E13" i="113"/>
  <c r="E12" i="113"/>
  <c r="E11" i="113"/>
  <c r="E9" i="113"/>
  <c r="E8" i="113"/>
  <c r="D26" i="108"/>
  <c r="D25" i="108"/>
  <c r="D24" i="108"/>
  <c r="D23" i="108"/>
  <c r="D22" i="108"/>
  <c r="D21" i="108"/>
  <c r="D20" i="108"/>
  <c r="D19" i="108"/>
  <c r="D18" i="108"/>
  <c r="D17" i="108"/>
  <c r="D16" i="108"/>
  <c r="D15" i="108"/>
  <c r="C14" i="108"/>
  <c r="B14" i="108"/>
  <c r="D13" i="108"/>
  <c r="D12" i="108"/>
  <c r="D11" i="108"/>
  <c r="D10" i="108"/>
  <c r="C9" i="108"/>
  <c r="B9" i="108"/>
  <c r="B7" i="108" s="1"/>
  <c r="D8" i="108"/>
  <c r="D26" i="107"/>
  <c r="D25" i="107"/>
  <c r="D24" i="107"/>
  <c r="D23" i="107"/>
  <c r="D22" i="107"/>
  <c r="D21" i="107"/>
  <c r="D20" i="107"/>
  <c r="D19" i="107"/>
  <c r="D18" i="107"/>
  <c r="D17" i="107"/>
  <c r="D16" i="107"/>
  <c r="D15" i="107"/>
  <c r="C14" i="107"/>
  <c r="D14" i="107" s="1"/>
  <c r="D13" i="107"/>
  <c r="D12" i="107"/>
  <c r="D11" i="107"/>
  <c r="D10" i="107"/>
  <c r="C9" i="107"/>
  <c r="D8" i="107"/>
  <c r="D26" i="106"/>
  <c r="D25" i="106"/>
  <c r="D24" i="106"/>
  <c r="D23" i="106"/>
  <c r="D22" i="106"/>
  <c r="D21" i="106"/>
  <c r="D20" i="106"/>
  <c r="D19" i="106"/>
  <c r="D18" i="106"/>
  <c r="D17" i="106"/>
  <c r="D16" i="106"/>
  <c r="D15" i="106"/>
  <c r="C14" i="106"/>
  <c r="D14" i="106" s="1"/>
  <c r="D13" i="106"/>
  <c r="D12" i="106"/>
  <c r="D11" i="106"/>
  <c r="D10" i="106"/>
  <c r="C9" i="106"/>
  <c r="D9" i="106" s="1"/>
  <c r="D8" i="106"/>
  <c r="C7" i="106"/>
  <c r="D7" i="106" s="1"/>
  <c r="I30" i="105"/>
  <c r="H30" i="105"/>
  <c r="G30" i="105"/>
  <c r="I29" i="105"/>
  <c r="H29" i="105"/>
  <c r="G29" i="105"/>
  <c r="I28" i="105"/>
  <c r="H28" i="105"/>
  <c r="G28" i="105"/>
  <c r="I27" i="105"/>
  <c r="H27" i="105"/>
  <c r="G27" i="105"/>
  <c r="I26" i="105"/>
  <c r="H26" i="105"/>
  <c r="G26" i="105"/>
  <c r="I25" i="105"/>
  <c r="H25" i="105"/>
  <c r="G25" i="105"/>
  <c r="I24" i="105"/>
  <c r="H24" i="105"/>
  <c r="G24" i="105"/>
  <c r="I23" i="105"/>
  <c r="H23" i="105"/>
  <c r="G23" i="105"/>
  <c r="I22" i="105"/>
  <c r="H22" i="105"/>
  <c r="G22" i="105"/>
  <c r="I21" i="105"/>
  <c r="H21" i="105"/>
  <c r="G21" i="105"/>
  <c r="I20" i="105"/>
  <c r="H20" i="105"/>
  <c r="G20" i="105"/>
  <c r="I19" i="105"/>
  <c r="H19" i="105"/>
  <c r="G19" i="105"/>
  <c r="N18" i="105"/>
  <c r="N10" i="105" s="1"/>
  <c r="M18" i="105"/>
  <c r="L18" i="105"/>
  <c r="E18" i="105"/>
  <c r="I18" i="105" s="1"/>
  <c r="D18" i="105"/>
  <c r="H18" i="105" s="1"/>
  <c r="C18" i="105"/>
  <c r="G18" i="105" s="1"/>
  <c r="I17" i="105"/>
  <c r="H17" i="105"/>
  <c r="G17" i="105"/>
  <c r="I16" i="105"/>
  <c r="H16" i="105"/>
  <c r="G16" i="105"/>
  <c r="I15" i="105"/>
  <c r="H15" i="105"/>
  <c r="G15" i="105"/>
  <c r="I14" i="105"/>
  <c r="H14" i="105"/>
  <c r="G14" i="105"/>
  <c r="N13" i="105"/>
  <c r="M13" i="105"/>
  <c r="L13" i="105"/>
  <c r="H13" i="105"/>
  <c r="G13" i="105"/>
  <c r="E13" i="105"/>
  <c r="I13" i="105" s="1"/>
  <c r="D13" i="105"/>
  <c r="C13" i="105"/>
  <c r="I12" i="105"/>
  <c r="H12" i="105"/>
  <c r="G12" i="105"/>
  <c r="M10" i="105"/>
  <c r="L10" i="105"/>
  <c r="G17" i="104"/>
  <c r="N17" i="104" s="1"/>
  <c r="F17" i="104"/>
  <c r="M17" i="104" s="1"/>
  <c r="E17" i="104"/>
  <c r="L17" i="104" s="1"/>
  <c r="M16" i="104"/>
  <c r="G16" i="104"/>
  <c r="N16" i="104" s="1"/>
  <c r="F16" i="104"/>
  <c r="E16" i="104"/>
  <c r="L16" i="104" s="1"/>
  <c r="G15" i="104"/>
  <c r="N15" i="104" s="1"/>
  <c r="F15" i="104"/>
  <c r="M15" i="104" s="1"/>
  <c r="E15" i="104"/>
  <c r="L15" i="104" s="1"/>
  <c r="G14" i="104"/>
  <c r="N14" i="104" s="1"/>
  <c r="F14" i="104"/>
  <c r="M14" i="104" s="1"/>
  <c r="E14" i="104"/>
  <c r="L14" i="104" s="1"/>
  <c r="J13" i="104"/>
  <c r="I13" i="104"/>
  <c r="D13" i="104"/>
  <c r="G13" i="104" s="1"/>
  <c r="N13" i="104" s="1"/>
  <c r="C13" i="104"/>
  <c r="B13" i="104"/>
  <c r="G12" i="104"/>
  <c r="N12" i="104" s="1"/>
  <c r="F12" i="104"/>
  <c r="M12" i="104" s="1"/>
  <c r="E12" i="104"/>
  <c r="L12" i="104" s="1"/>
  <c r="G11" i="104"/>
  <c r="N11" i="104" s="1"/>
  <c r="F11" i="104"/>
  <c r="M11" i="104" s="1"/>
  <c r="E11" i="104"/>
  <c r="L11" i="104" s="1"/>
  <c r="N10" i="104"/>
  <c r="M10" i="104"/>
  <c r="G10" i="104"/>
  <c r="F10" i="104"/>
  <c r="E10" i="104"/>
  <c r="L10" i="104" s="1"/>
  <c r="L8" i="104"/>
  <c r="L7" i="104"/>
  <c r="N7" i="104" s="1"/>
  <c r="L5" i="104"/>
  <c r="L4" i="104"/>
  <c r="N4" i="104" s="1"/>
  <c r="C10" i="105" l="1"/>
  <c r="G10" i="105" s="1"/>
  <c r="E13" i="104"/>
  <c r="L13" i="104" s="1"/>
  <c r="C7" i="107"/>
  <c r="D7" i="107" s="1"/>
  <c r="D9" i="107"/>
  <c r="D10" i="105"/>
  <c r="H10" i="105" s="1"/>
  <c r="C7" i="108"/>
  <c r="D14" i="108"/>
  <c r="D7" i="108"/>
  <c r="M7" i="104"/>
  <c r="E10" i="105"/>
  <c r="I10" i="105" s="1"/>
  <c r="D9" i="108"/>
  <c r="F13" i="104"/>
  <c r="M13" i="104" s="1"/>
  <c r="M4" i="104"/>
  <c r="H13" i="4" l="1"/>
  <c r="I12" i="4"/>
  <c r="H12" i="4"/>
  <c r="H11" i="4"/>
  <c r="H10" i="4"/>
  <c r="H9" i="4"/>
  <c r="H8" i="4"/>
</calcChain>
</file>

<file path=xl/sharedStrings.xml><?xml version="1.0" encoding="utf-8"?>
<sst xmlns="http://schemas.openxmlformats.org/spreadsheetml/2006/main" count="2114" uniqueCount="809">
  <si>
    <t>năm trước (%)</t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</si>
  <si>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</si>
  <si>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Chè búp</t>
  </si>
  <si>
    <t>Cà phê</t>
  </si>
  <si>
    <t>Cao su</t>
  </si>
  <si>
    <t>Dừa</t>
  </si>
  <si>
    <t>Hồ tiêu</t>
  </si>
  <si>
    <t>Điều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</si>
  <si>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</si>
  <si>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t>Chè (Búp tươi)</t>
  </si>
  <si>
    <t>Cà phê (Nhân)</t>
  </si>
  <si>
    <t>Cao su (Mủ khô)</t>
  </si>
  <si>
    <t xml:space="preserve">Sơ </t>
  </si>
  <si>
    <t>Ước</t>
  </si>
  <si>
    <t>So với cùng kỳ</t>
  </si>
  <si>
    <t>Năm</t>
  </si>
  <si>
    <t>bộ</t>
  </si>
  <si>
    <t xml:space="preserve"> tính</t>
  </si>
  <si>
    <t>quý III</t>
  </si>
  <si>
    <t xml:space="preserve">quý IV </t>
  </si>
  <si>
    <t>năm</t>
  </si>
  <si>
    <t>Quý III</t>
  </si>
  <si>
    <t>Quý IV</t>
  </si>
  <si>
    <t>so với</t>
  </si>
  <si>
    <t>Năm 2022</t>
  </si>
  <si>
    <t>6. Diện tích, sản lượng một số cây lâu năm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</si>
  <si>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</si>
  <si>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</si>
  <si>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</si>
  <si>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</si>
  <si>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</si>
  <si>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</si>
  <si>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</si>
  <si>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</si>
  <si>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</si>
  <si>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</si>
  <si>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</si>
  <si>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r>
      <t xml:space="preserve">Chuối - </t>
    </r>
    <r>
      <rPr>
        <i/>
        <sz val="10"/>
        <color rgb="FFFF0000"/>
        <rFont val="Arial"/>
        <family val="2"/>
      </rPr>
      <t>Banana</t>
    </r>
  </si>
  <si>
    <r>
      <t xml:space="preserve">Xoài - </t>
    </r>
    <r>
      <rPr>
        <i/>
        <sz val="10"/>
        <rFont val="Arial"/>
        <family val="2"/>
      </rPr>
      <t>Mango</t>
    </r>
  </si>
  <si>
    <r>
      <t xml:space="preserve">Cam, quýt - </t>
    </r>
    <r>
      <rPr>
        <i/>
        <sz val="10"/>
        <rFont val="Arial"/>
        <family val="2"/>
      </rPr>
      <t>Orange, mandarin</t>
    </r>
  </si>
  <si>
    <r>
      <t xml:space="preserve">Nhãn - </t>
    </r>
    <r>
      <rPr>
        <i/>
        <sz val="10"/>
        <rFont val="Arial"/>
        <family val="2"/>
      </rPr>
      <t>Longan</t>
    </r>
  </si>
  <si>
    <r>
      <t xml:space="preserve">Vải - </t>
    </r>
    <r>
      <rPr>
        <i/>
        <sz val="10"/>
        <rFont val="Arial"/>
        <family val="2"/>
      </rPr>
      <t>Litchi</t>
    </r>
  </si>
  <si>
    <r>
      <t xml:space="preserve">Chôm chôm - </t>
    </r>
    <r>
      <rPr>
        <i/>
        <sz val="10"/>
        <rFont val="Arial"/>
        <family val="2"/>
      </rPr>
      <t>Rambutan</t>
    </r>
    <r>
      <rPr>
        <sz val="10"/>
        <rFont val="Arial"/>
        <family val="2"/>
      </rPr>
      <t xml:space="preserve"> </t>
    </r>
  </si>
  <si>
    <r>
      <t xml:space="preserve">Bưởi - </t>
    </r>
    <r>
      <rPr>
        <i/>
        <sz val="10"/>
        <color rgb="FFFF0000"/>
        <rFont val="Arial"/>
        <family val="2"/>
      </rPr>
      <t>Pomelo</t>
    </r>
  </si>
  <si>
    <t>Ước tính
năm 2023</t>
  </si>
  <si>
    <t>Năm 2023 so
với năm 2022 (%)</t>
  </si>
  <si>
    <t>8. Kết quả sản xuất lâm nghiệp</t>
  </si>
  <si>
    <t xml:space="preserve">9. Sản lượng thủy sản </t>
  </si>
  <si>
    <t>I. Cây công nghiệp lâu năm</t>
  </si>
  <si>
    <t>II. Cây ăn quả</t>
  </si>
  <si>
    <t>Số cây lâm nghiệp trồng phân tán (Triệu cây)</t>
  </si>
  <si>
    <t>Diện tích rừng trồng mới tập trung (Nghìn ha)</t>
  </si>
  <si>
    <t>2023 (%)</t>
  </si>
  <si>
    <t>10. Chỉ số sản xuất công nghiệp tháng 12 và cả năm 2024</t>
  </si>
  <si>
    <t>%</t>
  </si>
  <si>
    <t>Tháng 11</t>
  </si>
  <si>
    <t>Tháng 12</t>
  </si>
  <si>
    <t xml:space="preserve">Tháng 12 </t>
  </si>
  <si>
    <t>Năm 2024</t>
  </si>
  <si>
    <t>năm 2024</t>
  </si>
  <si>
    <t>năm 2023</t>
  </si>
  <si>
    <t>cùng kỳ</t>
  </si>
  <si>
    <t xml:space="preserve">tháng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</si>
  <si>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</si>
  <si>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</si>
  <si>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</si>
  <si>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</si>
  <si>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</si>
  <si>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</si>
  <si>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</si>
  <si>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</si>
  <si>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</si>
  <si>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</si>
  <si>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</si>
  <si>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</si>
  <si>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</si>
  <si>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</si>
  <si>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</si>
  <si>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</si>
  <si>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</si>
  <si>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</si>
  <si>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</si>
  <si>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</si>
  <si>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</si>
  <si>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</si>
  <si>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</si>
  <si>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</si>
  <si>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</si>
  <si>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</si>
  <si>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</si>
  <si>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</si>
  <si>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</si>
  <si>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</si>
  <si>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</si>
  <si>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</si>
  <si>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</si>
  <si>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</si>
  <si>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điện, khí đốt, nước nóng,
hơi nước và điều hòa không khí</t>
  </si>
  <si>
    <t>Cung cấp nước; hoạt động quản lý và xử lý rác thải,
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</si>
  <si>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</si>
  <si>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</si>
  <si>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</si>
  <si>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11. Chỉ số sản xuất công nghiệp các quý năm 2024</t>
  </si>
  <si>
    <t>So với cùng kỳ năm trước: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</si>
  <si>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</si>
  <si>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</si>
  <si>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</si>
  <si>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</si>
  <si>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</si>
  <si>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</si>
  <si>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</si>
  <si>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</si>
  <si>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</si>
  <si>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12. Một số sản phẩm chủ yếu của ngành công nghiệp</t>
  </si>
  <si>
    <t xml:space="preserve">      tháng 12 và cả năm 2024</t>
  </si>
  <si>
    <t>Đơn vị</t>
  </si>
  <si>
    <t>Thực hiện</t>
  </si>
  <si>
    <t>Ước tính</t>
  </si>
  <si>
    <t>tính</t>
  </si>
  <si>
    <t>tháng 11</t>
  </si>
  <si>
    <t>tháng 12</t>
  </si>
  <si>
    <t xml:space="preserve">so với cùng kỳ </t>
  </si>
  <si>
    <t>(%)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</si>
  <si>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</si>
  <si>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</si>
  <si>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</si>
  <si>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Dầu mỏ thô khai thác</t>
  </si>
  <si>
    <t>"</t>
  </si>
  <si>
    <t>Than đá (than sạch)</t>
  </si>
  <si>
    <t>Điện thoại di động</t>
  </si>
  <si>
    <t>Triệu cái</t>
  </si>
  <si>
    <t>Bia</t>
  </si>
  <si>
    <t>Triệu lít</t>
  </si>
  <si>
    <t>Alumin</t>
  </si>
  <si>
    <t>Thức ăn cho thủy sản</t>
  </si>
  <si>
    <t>Sắt, thép thô</t>
  </si>
  <si>
    <t>Sữa tươi</t>
  </si>
  <si>
    <t>Xi măng</t>
  </si>
  <si>
    <t>Triệu tấn</t>
  </si>
  <si>
    <t>Linh kiện điện thoại</t>
  </si>
  <si>
    <t>Nghìn 
tỷ đồng</t>
  </si>
  <si>
    <t>Nước máy thương phẩm</t>
  </si>
  <si>
    <t>Thức ăn cho gia súc</t>
  </si>
  <si>
    <t xml:space="preserve">Sơn hoá học </t>
  </si>
  <si>
    <t>Thuốc lá điếu</t>
  </si>
  <si>
    <t>Triệu bao</t>
  </si>
  <si>
    <t>Vải dệt từ sợi tổng hợp 
hoặc sợi nhân tạo</t>
  </si>
  <si>
    <t>Bột ngọt</t>
  </si>
  <si>
    <t>Xe máy</t>
  </si>
  <si>
    <t>Giày, dép da</t>
  </si>
  <si>
    <t>Triệu đôi</t>
  </si>
  <si>
    <t>Quần áo mặc thường</t>
  </si>
  <si>
    <t>Phân U rê</t>
  </si>
  <si>
    <t>Điện sản xuất</t>
  </si>
  <si>
    <t>Tỷ kwh</t>
  </si>
  <si>
    <t>Thuỷ hải sản chế biến</t>
  </si>
  <si>
    <t>Sữa bột</t>
  </si>
  <si>
    <t>Phân hỗn hợp N.P.K</t>
  </si>
  <si>
    <t>Thép cán</t>
  </si>
  <si>
    <t>Xăng, dầu</t>
  </si>
  <si>
    <t>Đường kính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</si>
  <si>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</si>
  <si>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</si>
  <si>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 xml:space="preserve">Tivi </t>
  </si>
  <si>
    <t>Nghìn cái</t>
  </si>
  <si>
    <t>Thép thanh, thép góc</t>
  </si>
  <si>
    <t>Ô tô</t>
  </si>
  <si>
    <t>Nghìn chiếc</t>
  </si>
  <si>
    <t>So với cùng kỳ năm trước (%)</t>
  </si>
  <si>
    <t>quý IV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</si>
  <si>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</si>
  <si>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</si>
  <si>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14. Chỉ số tiêu thụ và tồn kho ngành công nghiệp chế biến, chế tạo</t>
  </si>
  <si>
    <t>Chỉ số tiêu thụ</t>
  </si>
  <si>
    <t>Chỉ số tồn kho</t>
  </si>
  <si>
    <t xml:space="preserve"> Tháng 12</t>
  </si>
  <si>
    <t>thời điểm</t>
  </si>
  <si>
    <t>31/12/2024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</si>
  <si>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</si>
  <si>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</si>
  <si>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</si>
  <si>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</si>
  <si>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</si>
  <si>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</si>
  <si>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</si>
  <si>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</si>
  <si>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15. Chỉ số sử dụng lao động của doanh nghiệp công nghiệp </t>
  </si>
  <si>
    <t>Chỉ số sử dụng</t>
  </si>
  <si>
    <t>lao động thời điểm</t>
  </si>
  <si>
    <t>01/12/2024 so với</t>
  </si>
  <si>
    <t>cùng thời điểm</t>
  </si>
  <si>
    <t>Chế biến gỗ và sản xuất sản phẩm từ gỗ, tre, nứa (trừ giường,
tủ, bàn, ghế); sản xuất sản phẩm từ rơm, rạ và vật liệu tết bện</t>
  </si>
  <si>
    <t>Sản xuất và phân phối điện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</si>
  <si>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</si>
  <si>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</si>
  <si>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</si>
  <si>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16.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</si>
  <si>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</si>
  <si>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</si>
  <si>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01/12/2024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</si>
  <si>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</si>
  <si>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</si>
  <si>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</si>
  <si>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</si>
  <si>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</si>
  <si>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</si>
  <si>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</si>
  <si>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</si>
  <si>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</si>
  <si>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</si>
  <si>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</si>
  <si>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</si>
  <si>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</si>
  <si>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</si>
  <si>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</si>
  <si>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</si>
  <si>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</si>
  <si>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</si>
  <si>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</si>
  <si>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</si>
  <si>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</si>
  <si>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</si>
  <si>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</si>
  <si>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</si>
  <si>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</si>
  <si>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</si>
  <si>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</si>
  <si>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</si>
  <si>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</si>
  <si>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</si>
  <si>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</si>
  <si>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</si>
  <si>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</si>
  <si>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</si>
  <si>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16.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</si>
  <si>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</si>
  <si>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</si>
  <si>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</si>
  <si>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</si>
  <si>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</si>
  <si>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</si>
  <si>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</si>
  <si>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</si>
  <si>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</si>
  <si>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</si>
  <si>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</si>
  <si>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</si>
  <si>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</si>
  <si>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</si>
  <si>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</si>
  <si>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</si>
  <si>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</si>
  <si>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</si>
  <si>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</si>
  <si>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</si>
  <si>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</si>
  <si>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</si>
  <si>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</si>
  <si>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</si>
  <si>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</si>
  <si>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</si>
  <si>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</si>
  <si>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</si>
  <si>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</si>
  <si>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</si>
  <si>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</si>
  <si>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</si>
  <si>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22. Vốn đầu tư thực hiện toàn xã hội theo giá hiện hành</t>
  </si>
  <si>
    <t>Nghìn tỷ đồng</t>
  </si>
  <si>
    <t xml:space="preserve">Năm </t>
  </si>
  <si>
    <t>TỔNG SỐ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</si>
  <si>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</si>
  <si>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</si>
  <si>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</si>
  <si>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</si>
  <si>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</si>
  <si>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</si>
  <si>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</si>
  <si>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23. Vốn đầu tư thực hiện từ nguồn ngân sách Nhà nước</t>
  </si>
  <si>
    <t>Tỷ đồng</t>
  </si>
  <si>
    <t xml:space="preserve"> kế hoạch</t>
  </si>
  <si>
    <t>năm (%)</t>
  </si>
  <si>
    <t>Trung ương</t>
  </si>
  <si>
    <t>Trong đó:</t>
  </si>
  <si>
    <t>Bộ Giao thông vận tải</t>
  </si>
  <si>
    <t>Bộ NN và PTNT</t>
  </si>
  <si>
    <t>Bộ Y tế</t>
  </si>
  <si>
    <t>Bộ Giáo dục và Đào tạo</t>
  </si>
  <si>
    <t>Bộ Tài nguyên và Môi trường</t>
  </si>
  <si>
    <t>Bộ Văn hóa, Thể thao và Du lịch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</si>
  <si>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</si>
  <si>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</si>
  <si>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</si>
  <si>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</si>
  <si>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</si>
  <si>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</si>
  <si>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</si>
  <si>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</si>
  <si>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</si>
  <si>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</si>
  <si>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</si>
  <si>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24. Vốn đầu tư thực hiện từ nguồn ngân sách Nhà nước các quý năm 2023</t>
  </si>
  <si>
    <t>quý II</t>
  </si>
  <si>
    <t>Quý II</t>
  </si>
  <si>
    <t>Bắc Kạn</t>
  </si>
  <si>
    <t>26. Tổng mức bán lẻ hàng hóa và doanh thu dịch vụ tiêu dùng</t>
  </si>
  <si>
    <t>Sơ bộ</t>
  </si>
  <si>
    <t>Tổng</t>
  </si>
  <si>
    <t>Cơ</t>
  </si>
  <si>
    <t>mức</t>
  </si>
  <si>
    <t>cấu (%)</t>
  </si>
  <si>
    <t xml:space="preserve">kỳ năm </t>
  </si>
  <si>
    <t>trước (%)</t>
  </si>
  <si>
    <t>Bán lẻ hàng hóa</t>
  </si>
  <si>
    <t>Dịch vụ lưu trú, ăn uống</t>
  </si>
  <si>
    <t>Du lịch lữ hành</t>
  </si>
  <si>
    <t>Dịch vụ khác</t>
  </si>
  <si>
    <t>27. Tổng mức bán lẻ hàng hóa và doanh thu dịch vụ tiêu dùng các quý năm 2024</t>
  </si>
  <si>
    <t>năm 2024 so</t>
  </si>
  <si>
    <t xml:space="preserve"> so với</t>
  </si>
  <si>
    <t>so với tháng</t>
  </si>
  <si>
    <t xml:space="preserve">với cùng kỳ 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</si>
  <si>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</si>
  <si>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</si>
  <si>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</si>
  <si>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</si>
  <si>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</si>
  <si>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</si>
  <si>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</si>
  <si>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</si>
  <si>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</si>
  <si>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</si>
  <si>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</si>
  <si>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41. Vận tải hành khách các quý năm 2024</t>
  </si>
  <si>
    <t>I. Vận chuyển (Nghìn tấn)</t>
  </si>
  <si>
    <t>II. Luân chuyển (Triệu tấn.km)</t>
  </si>
  <si>
    <t>43. Vận tải hàng hoá các quý năm 2024</t>
  </si>
  <si>
    <t>44. Khách quốc tế đến Việt Nam</t>
  </si>
  <si>
    <t>Lượt người</t>
  </si>
  <si>
    <t>Tháng 12 năm</t>
  </si>
  <si>
    <t>2024 so với</t>
  </si>
  <si>
    <t>cùng kỳ năm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</si>
  <si>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</si>
  <si>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</si>
  <si>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</si>
  <si>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</si>
  <si>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</si>
  <si>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</si>
  <si>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</si>
  <si>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</si>
  <si>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</si>
  <si>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</si>
  <si>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</si>
  <si>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</si>
  <si>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</si>
  <si>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</si>
  <si>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</si>
  <si>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</si>
  <si>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</si>
  <si>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</si>
  <si>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</si>
  <si>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</si>
  <si>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</si>
  <si>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</si>
  <si>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</si>
  <si>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</si>
  <si>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</si>
  <si>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</si>
  <si>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</si>
  <si>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</si>
  <si>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</si>
  <si>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</si>
  <si>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</si>
  <si>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</si>
  <si>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</si>
  <si>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</si>
  <si>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</si>
  <si>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</si>
  <si>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</si>
  <si>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</si>
  <si>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</si>
  <si>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</si>
  <si>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</si>
  <si>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45. Khách quốc tế đến Việt Nam các quý năm 2024</t>
  </si>
  <si>
    <t xml:space="preserve">Ấn Độ </t>
  </si>
  <si>
    <t>Nghìn tấn; Triệu USD</t>
  </si>
  <si>
    <t>Tháng 12 năm 2024</t>
  </si>
  <si>
    <t>so với cùng kỳ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</si>
  <si>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</si>
  <si>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</si>
  <si>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</si>
  <si>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</si>
  <si>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</si>
  <si>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</si>
  <si>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</si>
  <si>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</si>
  <si>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</si>
  <si>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</si>
  <si>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</si>
  <si>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Chè</t>
  </si>
  <si>
    <t>Hạt tiêu</t>
  </si>
  <si>
    <t>Gạo</t>
  </si>
  <si>
    <t>Sắn và sản phẩm của sắn</t>
  </si>
  <si>
    <t>Bánh kẹo và các sản phẩm từ ngũ cốc</t>
  </si>
  <si>
    <t>Thức ăn gia súc và nguyên liệu</t>
  </si>
  <si>
    <t>Clanhke và xi măng</t>
  </si>
  <si>
    <t xml:space="preserve">Dầu thô  </t>
  </si>
  <si>
    <t>Xăng dầu</t>
  </si>
  <si>
    <t>Hóa chất</t>
  </si>
  <si>
    <t>SP hóa chất</t>
  </si>
  <si>
    <t>Chất dẻo nguyên liệu</t>
  </si>
  <si>
    <t>Sản phẩm chất dẻo</t>
  </si>
  <si>
    <t>Sản phẩm từ cao su</t>
  </si>
  <si>
    <t>Túi xách, ví, va li, mũ, ô dù</t>
  </si>
  <si>
    <t>Gỗ và sản phẩm gỗ</t>
  </si>
  <si>
    <t>Giấy và các sản phẩm từ giấy</t>
  </si>
  <si>
    <t>Xơ, sợi dệt các loại</t>
  </si>
  <si>
    <t>Hàng dệt, may</t>
  </si>
  <si>
    <t>Giày dép</t>
  </si>
  <si>
    <t>Nguyên phụ liệu dệt, may, da, giày</t>
  </si>
  <si>
    <t>Thủy tinh và các sản phẩm từ thủy tinh</t>
  </si>
  <si>
    <t>Sắt thép</t>
  </si>
  <si>
    <t>Sản phẩm từ sắt thép</t>
  </si>
  <si>
    <t>Kim loại thường khác và sản phẩm</t>
  </si>
  <si>
    <t>Điện tử, máy tính và linh kiện</t>
  </si>
  <si>
    <t>Điện thoại các loại và linh kiện</t>
  </si>
  <si>
    <t>Máy ảnh, máy quay phim và linh kiện</t>
  </si>
  <si>
    <t>Máy móc, thiết bị, dụng cụ, phụ tùng khác</t>
  </si>
  <si>
    <t>Dây điện và cáp điện</t>
  </si>
  <si>
    <t>Phương tiện vận tải và phụ tùng</t>
  </si>
  <si>
    <t>Sản phẩm nội thất từ chất liệu khác gỗ</t>
  </si>
  <si>
    <t>Đồ chơi, dụng cụ thể thao và bộ phận</t>
  </si>
  <si>
    <t>Nghìn tấn; triệu USD</t>
  </si>
  <si>
    <t>Quý III năm 2024</t>
  </si>
  <si>
    <t>Quý IV năm 2024</t>
  </si>
  <si>
    <t xml:space="preserve"> Clanhke và xi măng</t>
  </si>
  <si>
    <t>Thủy sản</t>
  </si>
  <si>
    <t>Sữa và sản phẩm sữa</t>
  </si>
  <si>
    <t>Lúa mỳ</t>
  </si>
  <si>
    <t>Ngô</t>
  </si>
  <si>
    <t>Đậu tương</t>
  </si>
  <si>
    <t>Dầu mỡ động thực vật</t>
  </si>
  <si>
    <t>Chế phẩm thực phẩm khác</t>
  </si>
  <si>
    <t>Thức ăn gia súc và NPL</t>
  </si>
  <si>
    <t>Quặng và khoáng sản khác</t>
  </si>
  <si>
    <t>Than đá</t>
  </si>
  <si>
    <t xml:space="preserve">Xăng dầu </t>
  </si>
  <si>
    <t>Khí đốt hóa lỏng</t>
  </si>
  <si>
    <t>Sản phẩm khác từ dầu mỏ</t>
  </si>
  <si>
    <t xml:space="preserve">Hóa chất </t>
  </si>
  <si>
    <t>Sản phẩm hoá chất</t>
  </si>
  <si>
    <t>Tân dược</t>
  </si>
  <si>
    <t xml:space="preserve">Phân bón </t>
  </si>
  <si>
    <t>Chất thơm, mỹ phẩm và chế phẩm vệ sinh</t>
  </si>
  <si>
    <t xml:space="preserve">Chất dẻo </t>
  </si>
  <si>
    <t>Giấy các loại</t>
  </si>
  <si>
    <t>Sản phẩm từ giấy</t>
  </si>
  <si>
    <t xml:space="preserve">Bông </t>
  </si>
  <si>
    <t xml:space="preserve">Sợi dệt </t>
  </si>
  <si>
    <t>Vải</t>
  </si>
  <si>
    <t>Nguyên PL dệt, may, giày dép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</si>
  <si>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</si>
  <si>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</si>
  <si>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</si>
  <si>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</si>
  <si>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</si>
  <si>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</si>
  <si>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Phương tiện vận tải khác và phụ tùng</t>
  </si>
  <si>
    <t>(*)Chiếc, triệu USD</t>
  </si>
  <si>
    <t>Khu vực KT trong nước</t>
  </si>
  <si>
    <t>Khu vực có vốn ĐTTTNN</t>
  </si>
  <si>
    <t>Triệu USD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</si>
  <si>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</si>
  <si>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</si>
  <si>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</si>
  <si>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</si>
  <si>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</si>
  <si>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</si>
  <si>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</si>
  <si>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</si>
  <si>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</si>
  <si>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 xml:space="preserve"> Trong đó phí vận tải hàng hóa NK</t>
  </si>
  <si>
    <t xml:space="preserve"> Trong đó phí bảo hiểm hàng hóa NK</t>
  </si>
  <si>
    <t xml:space="preserve">33. Chỉ số giá tiêu dùng, chỉ số giá vàng, chỉ số giá đô la Mỹ </t>
  </si>
  <si>
    <t xml:space="preserve">       và lạm phát cơ bản tháng 12 năm 2024</t>
  </si>
  <si>
    <t>Tháng 12 năm 2024 so với</t>
  </si>
  <si>
    <t>Bình quân quý IV</t>
  </si>
  <si>
    <t>Kỳ gốc</t>
  </si>
  <si>
    <t xml:space="preserve">so  với 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</si>
  <si>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</si>
  <si>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</si>
  <si>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</si>
  <si>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</si>
  <si>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</si>
  <si>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</si>
  <si>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</si>
  <si>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</si>
  <si>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</si>
  <si>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</si>
  <si>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</si>
  <si>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</si>
  <si>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</si>
  <si>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</si>
  <si>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</si>
  <si>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</si>
  <si>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</si>
  <si>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</si>
  <si>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</si>
  <si>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</si>
  <si>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</si>
  <si>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</si>
  <si>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Quý IV năm 2024 so với</t>
  </si>
  <si>
    <t xml:space="preserve"> so với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</si>
  <si>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</si>
  <si>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</si>
  <si>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</si>
  <si>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</si>
  <si>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</si>
  <si>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</si>
  <si>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</si>
  <si>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</si>
  <si>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</si>
  <si>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</si>
  <si>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</si>
  <si>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</si>
  <si>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</si>
  <si>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</si>
  <si>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r>
      <rPr>
        <vertAlign val="superscript"/>
        <sz val="10"/>
        <color theme="1"/>
        <rFont val="Arial"/>
        <family val="2"/>
      </rPr>
      <t>(*)</t>
    </r>
    <r>
      <rPr>
        <sz val="10"/>
        <rFont val="Arial"/>
        <family val="2"/>
      </rPr>
      <t xml:space="preserve"> Số liệu sơ bộ.</t>
    </r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</si>
  <si>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</si>
  <si>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</si>
  <si>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</si>
  <si>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</si>
  <si>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</si>
  <si>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</si>
  <si>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</si>
  <si>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</si>
  <si>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</si>
  <si>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</si>
  <si>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</si>
  <si>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</si>
  <si>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</si>
  <si>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</si>
  <si>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</si>
  <si>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</si>
  <si>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</si>
  <si>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</si>
  <si>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</si>
  <si>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</si>
  <si>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</si>
  <si>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</si>
  <si>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</si>
  <si>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</si>
  <si>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</si>
  <si>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</si>
  <si>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</si>
  <si>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</si>
  <si>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</si>
  <si>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</si>
  <si>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</si>
  <si>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</si>
  <si>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Sản phẩm từ hóa chất</t>
  </si>
  <si>
    <t>Sản phẩm từ chất dẻo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</si>
  <si>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</si>
  <si>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</si>
  <si>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</si>
  <si>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</si>
  <si>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</si>
  <si>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</si>
  <si>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</si>
  <si>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</si>
  <si>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</si>
  <si>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</si>
  <si>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</si>
  <si>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</si>
  <si>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</si>
  <si>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</si>
  <si>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</si>
  <si>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</si>
  <si>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 xml:space="preserve"> Nguyên phụ liệu dược phẩm</t>
  </si>
  <si>
    <t>Phân bón</t>
  </si>
  <si>
    <t>Thuốc trừ sâu</t>
  </si>
  <si>
    <t xml:space="preserve"> Cao su nguyên liệu</t>
  </si>
  <si>
    <t>Giấy</t>
  </si>
  <si>
    <t>Xơ, sợi dệt</t>
  </si>
  <si>
    <t>Vải may mặc</t>
  </si>
  <si>
    <t>Ô tô nguyên chiếc</t>
  </si>
  <si>
    <t>Máy móc, thiết bị, dụng cụ và phụ tùng</t>
  </si>
  <si>
    <t>Dây điện và dây cáp điện</t>
  </si>
  <si>
    <t>Linh kiện, phụ tùng ô tô</t>
  </si>
  <si>
    <t>46. Một số chỉ tiêu dân số</t>
  </si>
  <si>
    <t>Ước tính
năm 2024</t>
  </si>
  <si>
    <t>Dân số trung bình (Nghìn người)</t>
  </si>
  <si>
    <t>Phân theo giới tính</t>
  </si>
  <si>
    <t xml:space="preserve">   Nam</t>
  </si>
  <si>
    <t xml:space="preserve">   Nữ</t>
  </si>
  <si>
    <t>Phân theo khu vực</t>
  </si>
  <si>
    <t xml:space="preserve">  Thành thị</t>
  </si>
  <si>
    <t xml:space="preserve">  Nông thôn</t>
  </si>
  <si>
    <t>Tỷ lệ tăng dân số (%)</t>
  </si>
  <si>
    <t>Tỷ số giới tính của dân số (Số nam/100 nữ)</t>
  </si>
  <si>
    <t>Tỷ số giới tính khi sinh (Số bé trai/100 bé gái)</t>
  </si>
  <si>
    <t>Tỷ lệ dân số thành thị (%)</t>
  </si>
  <si>
    <t>Tổng tỷ suất sinh (Số con/phụ nữ)</t>
  </si>
  <si>
    <t>Tỷ suất sinh thô (‰)</t>
  </si>
  <si>
    <t>Tỷ suất chết thô (‰)</t>
  </si>
  <si>
    <t>Tỷ suất chết của trẻ em dưới 1 tuổi (‰)</t>
  </si>
  <si>
    <t>Tỷ suất chết của trẻ em dưới 5 tuổi (‰)</t>
  </si>
  <si>
    <t>Tuổi thọ trung bình tính từ lúc sinh (Tuổi)</t>
  </si>
  <si>
    <t xml:space="preserve">47. Một số chỉ tiêu lao động </t>
  </si>
  <si>
    <t>Quý I</t>
  </si>
  <si>
    <t>Nghìn người</t>
  </si>
  <si>
    <t xml:space="preserve">Lực lượng lao động từ 15 tuổi trở lên 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</si>
  <si>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</si>
  <si>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</si>
  <si>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</si>
  <si>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</si>
  <si>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</si>
  <si>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</si>
  <si>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Nông, lâm nghiệp và thủy sản</t>
  </si>
  <si>
    <t>Công nghiệp và xây dựng</t>
  </si>
  <si>
    <t>Cơ cấu - %</t>
  </si>
  <si>
    <t>48. Tỷ lệ thất nghiệp và tỷ lệ thiếu việc làm</t>
  </si>
  <si>
    <t>Chung</t>
  </si>
  <si>
    <t>Chia ra:</t>
  </si>
  <si>
    <t>Thành thị</t>
  </si>
  <si>
    <t>Tỷ lệ thất nghiệp trong độ tuổi lao động</t>
  </si>
  <si>
    <t>Quý I năm 2024</t>
  </si>
  <si>
    <t>Quý II năm 2024</t>
  </si>
  <si>
    <t>Ước tính năm 2024</t>
  </si>
  <si>
    <t>Tỷ lệ thất nghiệp thanh niên (từ 15-24 tuổi)</t>
  </si>
  <si>
    <t>Tỷ lệ thiếu việc làm trong độ tuổi lao động</t>
  </si>
  <si>
    <r>
      <t>49.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</si>
  <si>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</si>
  <si>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</si>
  <si>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Cả năm</t>
  </si>
  <si>
    <t>Tai nạn giao thông</t>
  </si>
  <si>
    <t>Tổng số vụ tai nạn giao thông</t>
  </si>
  <si>
    <t>Vụ</t>
  </si>
  <si>
    <t>Số người chết</t>
  </si>
  <si>
    <t>Người</t>
  </si>
  <si>
    <t>Số người bị thương</t>
  </si>
  <si>
    <t>Cháy, nổ</t>
  </si>
  <si>
    <t>Số vụ cháy, nổ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</si>
  <si>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</si>
  <si>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</si>
  <si>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</si>
  <si>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</si>
  <si>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</si>
  <si>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</si>
  <si>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</si>
  <si>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</si>
  <si>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</si>
  <si>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</si>
  <si>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</si>
  <si>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</si>
  <si>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</si>
  <si>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13. Một số sản phẩm chủ yếu của ngành công nghiệp các quý năm 2024</t>
  </si>
  <si>
    <t>+/-</t>
  </si>
  <si>
    <t>BQ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</si>
  <si>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</si>
  <si>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</si>
  <si>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</si>
  <si>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</si>
  <si>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</si>
  <si>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</si>
  <si>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</si>
  <si>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</si>
  <si>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</si>
  <si>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 xml:space="preserve">Năm 2024 so với </t>
  </si>
  <si>
    <t>Năm 2023</t>
  </si>
  <si>
    <t>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</si>
  <si>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</si>
  <si>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</si>
  <si>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</si>
  <si>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</si>
  <si>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</si>
  <si>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</si>
  <si>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</si>
  <si>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</si>
  <si>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</si>
  <si>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</si>
  <si>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</si>
  <si>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</si>
  <si>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</si>
  <si>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</si>
  <si>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</si>
  <si>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</si>
  <si>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</si>
  <si>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</si>
  <si>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</si>
  <si>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</si>
  <si>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</si>
  <si>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</si>
  <si>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</si>
  <si>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</si>
  <si>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</si>
  <si>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 xml:space="preserve">17. Một số chỉ tiêu về doanh nghiệp </t>
  </si>
  <si>
    <t>18. Doanh nghiệp đăng ký thành lập mới</t>
  </si>
  <si>
    <t>19. Doanh nghiệp quay trở lại hoạt động</t>
  </si>
  <si>
    <t>20. Doanh nghiệp tạm ngừng kinh doanh có thời hạn</t>
  </si>
  <si>
    <t>21. Doanh nghiệp hoàn tất thủ tục giải thể</t>
  </si>
  <si>
    <t>28. Hàng hóa xuất khẩu</t>
  </si>
  <si>
    <t>29. Hàng hóa xuất khẩu các quý năm 2024</t>
  </si>
  <si>
    <t>30. Hàng hóa nhập khẩu</t>
  </si>
  <si>
    <t>31. Hàng hóa nhập khẩu các quý năm 2024</t>
  </si>
  <si>
    <t>32. Xuất, nhập khẩu dịch vụ các quý năm 2023</t>
  </si>
  <si>
    <r>
      <t>34. Chỉ số giá sản xuất</t>
    </r>
    <r>
      <rPr>
        <b/>
        <vertAlign val="superscript"/>
        <sz val="12"/>
        <rFont val="Arial"/>
        <family val="2"/>
      </rPr>
      <t>(*)</t>
    </r>
  </si>
  <si>
    <r>
      <t>35. Chỉ số giá vận tải, kho bãi</t>
    </r>
    <r>
      <rPr>
        <b/>
        <vertAlign val="superscript"/>
        <sz val="12"/>
        <rFont val="Arial"/>
        <family val="2"/>
      </rPr>
      <t>(*)</t>
    </r>
  </si>
  <si>
    <r>
      <t>36. Chỉ số giá nguyên liệu, nhiên liệu, vật liệu dùng cho sản xuất</t>
    </r>
    <r>
      <rPr>
        <b/>
        <vertAlign val="superscript"/>
        <sz val="12"/>
        <rFont val="Arial"/>
        <family val="2"/>
      </rPr>
      <t>(*)</t>
    </r>
  </si>
  <si>
    <r>
      <t>37. Chỉ số giá xuất khẩu hàng hóa</t>
    </r>
    <r>
      <rPr>
        <b/>
        <vertAlign val="superscript"/>
        <sz val="12"/>
        <rFont val="Arial"/>
        <family val="2"/>
      </rPr>
      <t>(*)</t>
    </r>
  </si>
  <si>
    <r>
      <t>38. Chỉ số giá nhập khẩu hàng hóa</t>
    </r>
    <r>
      <rPr>
        <b/>
        <vertAlign val="superscript"/>
        <sz val="12"/>
        <rFont val="Arial"/>
        <family val="2"/>
      </rPr>
      <t>(*)</t>
    </r>
  </si>
  <si>
    <r>
      <t>39. Tỷ giá thương mại hàng hóa</t>
    </r>
    <r>
      <rPr>
        <b/>
        <vertAlign val="superscript"/>
        <sz val="12"/>
        <rFont val="Arial"/>
        <family val="2"/>
      </rPr>
      <t>(*)</t>
    </r>
  </si>
  <si>
    <t>40. Vận tải hành khách tháng 12 và năm 2024</t>
  </si>
  <si>
    <t>42. Vận tải hàng hoá tháng 12 và năm 2024</t>
  </si>
  <si>
    <t>50. Một số chỉ tiêu xã hội - môi trường</t>
  </si>
  <si>
    <t>3.Tiến độ gieo trồng cây nông nghiệp đến ngày 20 tháng 12 năm 2024</t>
  </si>
  <si>
    <t xml:space="preserve"> Nghìn ha</t>
  </si>
  <si>
    <t>Thực hiện kỳ này</t>
  </si>
  <si>
    <t>kỳ này</t>
  </si>
  <si>
    <t>1. Gieo cấy lúa đông xuân ở miền Nam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</si>
  <si>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</si>
  <si>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2. Gieo trồng một số cây vụ đông</t>
  </si>
  <si>
    <t>Khoai lang</t>
  </si>
  <si>
    <t>Lạc</t>
  </si>
  <si>
    <t xml:space="preserve">Rau, đậu các loại </t>
  </si>
  <si>
    <t>Ước tính 
năm 2024</t>
  </si>
  <si>
    <t>Năm 2024 so với năm 2023 (%)</t>
  </si>
  <si>
    <t>1. Cây lương thực có hạt</t>
  </si>
  <si>
    <t>Lúa cả năm</t>
  </si>
  <si>
    <t xml:space="preserve">    Diện tích (Nghìn ha)</t>
  </si>
  <si>
    <t xml:space="preserve">    Năng suất (Tạ/ha)</t>
  </si>
  <si>
    <t xml:space="preserve">    Sản lượng (Nghìn tấn)</t>
  </si>
  <si>
    <t>Lúa đông xuân</t>
  </si>
  <si>
    <t>Lúa hè thu</t>
  </si>
  <si>
    <t>Lúa thu đông</t>
  </si>
  <si>
    <t>Lúa mùa</t>
  </si>
  <si>
    <t>Tổng sản lượng lương</t>
  </si>
  <si>
    <t>thực có hạt (Nghìn tấn)</t>
  </si>
  <si>
    <t xml:space="preserve">    Lúa</t>
  </si>
  <si>
    <t xml:space="preserve">    Ngô</t>
  </si>
  <si>
    <t>2. Cây chất bột có củ</t>
  </si>
  <si>
    <t>Sắn</t>
  </si>
  <si>
    <t>5. Diện tích, năng suất và sản lượng một số cây hằng năm</t>
  </si>
  <si>
    <t>Năm 2024 so với
năm 2023 (%)</t>
  </si>
  <si>
    <t>Mía</t>
  </si>
  <si>
    <t>Lạc</t>
  </si>
  <si>
    <t>Rau các loại</t>
  </si>
  <si>
    <t>6. Diện tích, sản lượng một số cây công nghiệp lâu năm</t>
  </si>
  <si>
    <t>Năm 2024 so
với năm 2023 (%)</t>
  </si>
  <si>
    <t xml:space="preserve">          Chè</t>
  </si>
  <si>
    <t xml:space="preserve">          Cà phê</t>
  </si>
  <si>
    <t xml:space="preserve">          Cao su</t>
  </si>
  <si>
    <t xml:space="preserve">          Dừa</t>
  </si>
  <si>
    <t xml:space="preserve">          Hồ tiêu</t>
  </si>
  <si>
    <t xml:space="preserve">          Điều</t>
  </si>
  <si>
    <t xml:space="preserve">          Chè (Búp tươi)</t>
  </si>
  <si>
    <t xml:space="preserve">          Cà phê (Nhân)</t>
  </si>
  <si>
    <t xml:space="preserve">          Cao su (Mủ khô)</t>
  </si>
  <si>
    <t>7. Sản phẩm chăn nuôi</t>
  </si>
  <si>
    <t>Sản lượng thịt hơi xuất chuồng (Nghìn tấn)</t>
  </si>
  <si>
    <t>Thịt lợn</t>
  </si>
  <si>
    <t>Thịt gia cầm</t>
  </si>
  <si>
    <t xml:space="preserve">Thịt trâu </t>
  </si>
  <si>
    <t>Thịt bò</t>
  </si>
  <si>
    <t xml:space="preserve">Sản lượng sản phẩm chăn nuôi khác </t>
  </si>
  <si>
    <t>Trứng (Triệu quả)</t>
  </si>
  <si>
    <t>Sữa (Nghìn tấn)</t>
  </si>
  <si>
    <t>4. Diện tích, năng suất và sản lượng một số cây trồng chủ yếu</t>
  </si>
  <si>
    <t>1. Tổng sản phẩm trong nước theo giá hiện hành</t>
  </si>
  <si>
    <t xml:space="preserve">Cộng dồn </t>
  </si>
  <si>
    <t>Cơ cấu (%)</t>
  </si>
  <si>
    <t>cả năm</t>
  </si>
  <si>
    <t>Cả</t>
  </si>
  <si>
    <t>Nông nghiệp</t>
  </si>
  <si>
    <t>Lâm nghiệp</t>
  </si>
  <si>
    <t>Công nghiệp</t>
  </si>
  <si>
    <t>Cung cấp nước; hoạt động quản lý
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</si>
  <si>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</si>
  <si>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</si>
  <si>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</si>
  <si>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</si>
  <si>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</si>
  <si>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</si>
  <si>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</si>
  <si>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</si>
  <si>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</si>
  <si>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</si>
  <si>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Cộng</t>
  </si>
  <si>
    <t xml:space="preserve">dồn </t>
  </si>
  <si>
    <t>Sản xuất và phân phối điện, khí đốt, nước 
nóng, hơi nước và điều hòa không khí</t>
  </si>
  <si>
    <t>Hoạt động chuyên môn, khoa học
và công nghệ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</si>
  <si>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</si>
  <si>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</si>
  <si>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</si>
  <si>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</si>
  <si>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</si>
  <si>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</si>
  <si>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Ninh Thuận</t>
  </si>
  <si>
    <t>Trung Quốc</t>
  </si>
  <si>
    <t>Đặc khu hành chính Hồng Kông (TQ)</t>
  </si>
  <si>
    <t>Thổ Nhĩ Kỳ</t>
  </si>
  <si>
    <t>Xa-moa</t>
  </si>
  <si>
    <t>Quần đảo Vigin thuộc Anh</t>
  </si>
  <si>
    <t>Xây-xen</t>
  </si>
  <si>
    <t>Lúc-xăm-bua</t>
  </si>
  <si>
    <t>Ca-na-da</t>
  </si>
  <si>
    <t>Quần đảo Cây-men</t>
  </si>
  <si>
    <t>25. Đầu tư nước ngoài vào Việt Nam được cấp phép từ 01/01- 31/12/2024</t>
  </si>
  <si>
    <t>40.3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</si>
</sst>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"/>
    <numFmt numFmtId="165" formatCode="0.0;[Red]0.0"/>
    <numFmt numFmtId="166" formatCode="_(* #,##0.0_);_(* \(#,##0.0\);_(* &quot;-&quot;??_);_(@_)"/>
    <numFmt numFmtId="167" formatCode="#,##0.0;\-#,##0.0"/>
    <numFmt numFmtId="168" formatCode="_(* #,##0_);_(* \(#,##0\);_(* &quot;-&quot;??_);_(@_)"/>
    <numFmt numFmtId="169" formatCode="_-* #,##0_-;\-* #,##0_-;_-* &quot;-&quot;_-;_-@_-"/>
    <numFmt numFmtId="170" formatCode="_-&quot;$&quot;* #.##0_-;\-&quot;$&quot;* #.##0_-;_-&quot;$&quot;* &quot;-&quot;_-;_-@_-"/>
    <numFmt numFmtId="171" formatCode="_-* #,##0.00_-;\-* #,##0.00_-;_-* &quot;-&quot;??_-;_-@_-"/>
    <numFmt numFmtId="172" formatCode="#,##0.0000_);\(#,##0.0000\)"/>
    <numFmt numFmtId="173" formatCode="_(* #,##0.000_);_(* \(#,##0.000\);_(* &quot;-&quot;??_);_(@_)"/>
    <numFmt numFmtId="174" formatCode="0.000"/>
    <numFmt numFmtId="175" formatCode="0.0000"/>
    <numFmt numFmtId="176" formatCode="0.0%"/>
    <numFmt numFmtId="177" formatCode="\ \ ########"/>
    <numFmt numFmtId="178" formatCode="#,##0.0;[Red]\-#,##0.0;\ &quot;-&quot;;[Blue]@"/>
    <numFmt numFmtId="179" formatCode="0.00000"/>
  </numFmts>
  <fonts count="116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3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sz val="11"/>
      <name val="Arial"/>
      <family val="2"/>
    </font>
    <font>
      <sz val="12"/>
      <name val=".Vn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sz val="14"/>
      <color theme="1"/>
      <name val="Times New Roman"/>
      <family val="2"/>
    </font>
    <font>
      <i/>
      <sz val="10"/>
      <color rgb="FFFF000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i/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3"/>
      <name val=".VnTime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color theme="1"/>
      <name val="Times New Roman"/>
      <family val="2"/>
    </font>
    <font>
      <sz val="12"/>
      <name val="Times New Roman"/>
      <family val="1"/>
    </font>
    <font>
      <b/>
      <sz val="10"/>
      <color theme="1"/>
      <name val="Times New Roman"/>
      <family val="2"/>
    </font>
    <font>
      <b/>
      <sz val="14"/>
      <color theme="1"/>
      <name val="Times New Roman"/>
      <family val="2"/>
    </font>
    <font>
      <b/>
      <sz val="12"/>
      <name val="Times New Roman"/>
      <family val="1"/>
    </font>
    <font>
      <sz val="13"/>
      <name val="Arial"/>
      <family val="2"/>
    </font>
    <font>
      <sz val="13"/>
      <name val=".VnArial"/>
      <family val="2"/>
    </font>
    <font>
      <b/>
      <sz val="12"/>
      <name val=".VnTime"/>
      <family val="2"/>
    </font>
    <font>
      <b/>
      <sz val="10"/>
      <name val="Arial"/>
      <family val="2"/>
      <charset val="163"/>
    </font>
    <font>
      <sz val="11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b/>
      <sz val="9.5"/>
      <name val="Arial"/>
      <family val="2"/>
    </font>
    <font>
      <sz val="9.5"/>
      <name val="Times New Roman"/>
      <family val="1"/>
    </font>
    <font>
      <sz val="11.5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color indexed="9"/>
      <name val="Arial"/>
      <family val="2"/>
    </font>
    <font>
      <b/>
      <i/>
      <sz val="13"/>
      <name val="Arial"/>
      <family val="2"/>
    </font>
    <font>
      <i/>
      <vertAlign val="superscript"/>
      <sz val="9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sz val="10"/>
      <name val=".VnTime"/>
      <family val="2"/>
    </font>
    <font>
      <b/>
      <sz val="13"/>
      <name val=".Vn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color theme="1"/>
      <name val="Arial"/>
      <family val="2"/>
    </font>
    <font>
      <b/>
      <sz val="11"/>
      <name val="Times New Roman"/>
      <family val="1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.5"/>
      <color rgb="FF000000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9.5"/>
      <color theme="1"/>
      <name val="Calibri"/>
      <family val="2"/>
      <scheme val="minor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5">
    <xf numFmtId="0" fontId="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4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1" fillId="0" borderId="0"/>
    <xf numFmtId="0" fontId="1" fillId="0" borderId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26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43" fontId="24" fillId="0" borderId="0" applyFont="0" applyFill="0" applyBorder="0" applyAlignment="0" applyProtection="0"/>
    <xf numFmtId="0" fontId="29" fillId="0" borderId="0"/>
    <xf numFmtId="0" fontId="24" fillId="0" borderId="0"/>
    <xf numFmtId="43" fontId="2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1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166" fontId="1" fillId="0" borderId="0" applyFont="0" applyFill="0" applyBorder="0" applyAlignment="0" applyProtection="0"/>
    <xf numFmtId="0" fontId="24" fillId="0" borderId="0"/>
    <xf numFmtId="9" fontId="5" fillId="0" borderId="0" applyFont="0" applyFill="0" applyBorder="0" applyAlignment="0" applyProtection="0"/>
    <xf numFmtId="0" fontId="24" fillId="0" borderId="0"/>
    <xf numFmtId="0" fontId="30" fillId="0" borderId="0"/>
    <xf numFmtId="0" fontId="25" fillId="0" borderId="0"/>
    <xf numFmtId="0" fontId="35" fillId="0" borderId="0"/>
    <xf numFmtId="0" fontId="36" fillId="0" borderId="0"/>
    <xf numFmtId="0" fontId="41" fillId="0" borderId="0"/>
    <xf numFmtId="0" fontId="1" fillId="0" borderId="0"/>
    <xf numFmtId="0" fontId="9" fillId="0" borderId="0" applyAlignment="0">
      <alignment vertical="top" wrapText="1"/>
      <protection locked="0"/>
    </xf>
    <xf numFmtId="0" fontId="25" fillId="0" borderId="0"/>
    <xf numFmtId="0" fontId="47" fillId="0" borderId="0"/>
    <xf numFmtId="0" fontId="41" fillId="0" borderId="0"/>
    <xf numFmtId="0" fontId="1" fillId="0" borderId="0"/>
    <xf numFmtId="0" fontId="41" fillId="0" borderId="0"/>
    <xf numFmtId="0" fontId="53" fillId="0" borderId="0"/>
    <xf numFmtId="0" fontId="5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5" fillId="0" borderId="0"/>
    <xf numFmtId="0" fontId="41" fillId="0" borderId="0"/>
    <xf numFmtId="0" fontId="1" fillId="0" borderId="0"/>
    <xf numFmtId="0" fontId="5" fillId="0" borderId="0"/>
    <xf numFmtId="0" fontId="27" fillId="0" borderId="0"/>
    <xf numFmtId="0" fontId="25" fillId="0" borderId="0"/>
    <xf numFmtId="0" fontId="1" fillId="0" borderId="0"/>
    <xf numFmtId="0" fontId="5" fillId="0" borderId="0"/>
    <xf numFmtId="169" fontId="1" fillId="0" borderId="0" applyFont="0" applyFill="0" applyBorder="0" applyAlignment="0" applyProtection="0"/>
    <xf numFmtId="0" fontId="5" fillId="0" borderId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5" fillId="0" borderId="0"/>
    <xf numFmtId="0" fontId="88" fillId="0" borderId="0"/>
    <xf numFmtId="0" fontId="51" fillId="0" borderId="0"/>
    <xf numFmtId="0" fontId="1" fillId="0" borderId="0"/>
    <xf numFmtId="0" fontId="5" fillId="0" borderId="0"/>
    <xf numFmtId="0" fontId="5" fillId="0" borderId="0"/>
    <xf numFmtId="0" fontId="88" fillId="0" borderId="0"/>
    <xf numFmtId="0" fontId="24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9" fontId="51" fillId="0" borderId="0" applyFont="0" applyFill="0" applyBorder="0" applyAlignment="0" applyProtection="0"/>
    <xf numFmtId="0" fontId="35" fillId="0" borderId="0"/>
    <xf numFmtId="0" fontId="110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1" fillId="0" borderId="0"/>
    <xf numFmtId="0" fontId="24" fillId="0" borderId="0"/>
    <xf numFmtId="0" fontId="1" fillId="0" borderId="0" applyFont="0" applyFill="0" applyBorder="0" applyAlignment="0" applyProtection="0"/>
  </cellStyleXfs>
  <cellXfs count="987">
    <xf numFmtId="0" fontId="0" fillId="0" borderId="0" xfId="0"/>
    <xf numFmtId="0" fontId="5" fillId="0" borderId="0" xfId="1" applyFont="1"/>
    <xf numFmtId="0" fontId="5" fillId="0" borderId="2" xfId="1" applyFont="1" applyBorder="1"/>
    <xf numFmtId="0" fontId="2" fillId="0" borderId="0" xfId="1" applyFont="1"/>
    <xf numFmtId="0" fontId="10" fillId="0" borderId="0" xfId="1" applyFont="1"/>
    <xf numFmtId="0" fontId="11" fillId="0" borderId="0" xfId="1" applyFont="1"/>
    <xf numFmtId="0" fontId="2" fillId="0" borderId="0" xfId="2" applyFont="1"/>
    <xf numFmtId="0" fontId="10" fillId="0" borderId="0" xfId="2" applyFont="1"/>
    <xf numFmtId="0" fontId="7" fillId="0" borderId="0" xfId="2" applyFont="1"/>
    <xf numFmtId="0" fontId="5" fillId="0" borderId="0" xfId="2"/>
    <xf numFmtId="164" fontId="12" fillId="0" borderId="0" xfId="2" applyNumberFormat="1" applyFont="1" applyAlignment="1">
      <alignment horizontal="right"/>
    </xf>
    <xf numFmtId="164" fontId="11" fillId="0" borderId="0" xfId="2" applyNumberFormat="1" applyFont="1" applyAlignment="1">
      <alignment horizontal="right"/>
    </xf>
    <xf numFmtId="164" fontId="11" fillId="0" borderId="3" xfId="2" applyNumberFormat="1" applyFont="1" applyBorder="1" applyAlignment="1">
      <alignment horizontal="center" vertical="center" wrapText="1"/>
    </xf>
    <xf numFmtId="164" fontId="5" fillId="0" borderId="0" xfId="2" applyNumberFormat="1" applyAlignment="1">
      <alignment horizontal="center" vertical="center"/>
    </xf>
    <xf numFmtId="0" fontId="5" fillId="0" borderId="0" xfId="4" applyFont="1"/>
    <xf numFmtId="0" fontId="13" fillId="0" borderId="0" xfId="4" applyFont="1"/>
    <xf numFmtId="164" fontId="7" fillId="0" borderId="0" xfId="4" applyNumberFormat="1" applyFont="1"/>
    <xf numFmtId="164" fontId="7" fillId="0" borderId="0" xfId="5" applyNumberFormat="1" applyFont="1"/>
    <xf numFmtId="164" fontId="7" fillId="0" borderId="0" xfId="2" applyNumberFormat="1" applyFont="1" applyAlignment="1">
      <alignment horizontal="center" vertical="center"/>
    </xf>
    <xf numFmtId="164" fontId="15" fillId="0" borderId="0" xfId="2" applyNumberFormat="1" applyFont="1" applyAlignment="1">
      <alignment horizontal="left" wrapText="1" indent="1"/>
    </xf>
    <xf numFmtId="164" fontId="5" fillId="0" borderId="0" xfId="2" applyNumberFormat="1" applyAlignment="1">
      <alignment horizontal="right" wrapText="1" indent="3"/>
    </xf>
    <xf numFmtId="164" fontId="5" fillId="0" borderId="0" xfId="2" applyNumberFormat="1" applyAlignment="1">
      <alignment horizontal="right" indent="4"/>
    </xf>
    <xf numFmtId="164" fontId="5" fillId="0" borderId="0" xfId="2" applyNumberFormat="1"/>
    <xf numFmtId="0" fontId="15" fillId="0" borderId="0" xfId="2" applyFont="1" applyAlignment="1">
      <alignment horizontal="left" wrapText="1" indent="1"/>
    </xf>
    <xf numFmtId="164" fontId="16" fillId="0" borderId="0" xfId="2" applyNumberFormat="1" applyFont="1"/>
    <xf numFmtId="0" fontId="7" fillId="0" borderId="0" xfId="4" applyFont="1"/>
    <xf numFmtId="164" fontId="17" fillId="0" borderId="0" xfId="2" applyNumberFormat="1" applyFont="1" applyAlignment="1">
      <alignment horizontal="right" wrapText="1" indent="6"/>
    </xf>
    <xf numFmtId="165" fontId="5" fillId="0" borderId="0" xfId="2" applyNumberFormat="1" applyAlignment="1">
      <alignment horizontal="right" wrapText="1" indent="3"/>
    </xf>
    <xf numFmtId="164" fontId="15" fillId="0" borderId="0" xfId="2" applyNumberFormat="1" applyFont="1" applyAlignment="1">
      <alignment horizontal="right" wrapText="1" indent="2"/>
    </xf>
    <xf numFmtId="164" fontId="15" fillId="0" borderId="0" xfId="2" applyNumberFormat="1" applyFont="1" applyAlignment="1">
      <alignment horizontal="right" wrapText="1" indent="5"/>
    </xf>
    <xf numFmtId="164" fontId="11" fillId="0" borderId="0" xfId="2" applyNumberFormat="1" applyFont="1" applyAlignment="1">
      <alignment horizontal="center" vertical="center"/>
    </xf>
    <xf numFmtId="0" fontId="2" fillId="0" borderId="0" xfId="6" applyFont="1"/>
    <xf numFmtId="0" fontId="7" fillId="0" borderId="2" xfId="6" applyFont="1" applyBorder="1" applyAlignment="1">
      <alignment horizontal="center"/>
    </xf>
    <xf numFmtId="0" fontId="4" fillId="0" borderId="2" xfId="7" applyFont="1" applyBorder="1" applyAlignment="1">
      <alignment horizontal="center" vertical="center" wrapText="1"/>
    </xf>
    <xf numFmtId="0" fontId="7" fillId="0" borderId="0" xfId="6" applyFont="1" applyAlignment="1">
      <alignment horizontal="center"/>
    </xf>
    <xf numFmtId="0" fontId="4" fillId="0" borderId="0" xfId="7" applyFont="1" applyAlignment="1">
      <alignment horizontal="center" vertical="center" wrapText="1"/>
    </xf>
    <xf numFmtId="0" fontId="7" fillId="0" borderId="0" xfId="6" applyFont="1" applyAlignment="1">
      <alignment horizontal="center" vertical="center"/>
    </xf>
    <xf numFmtId="0" fontId="4" fillId="0" borderId="1" xfId="7" applyFont="1" applyBorder="1" applyAlignment="1">
      <alignment horizontal="center" vertical="center" wrapText="1"/>
    </xf>
    <xf numFmtId="0" fontId="10" fillId="0" borderId="0" xfId="6" applyFont="1"/>
    <xf numFmtId="0" fontId="5" fillId="0" borderId="0" xfId="6"/>
    <xf numFmtId="0" fontId="5" fillId="0" borderId="0" xfId="1" applyFont="1" applyAlignment="1">
      <alignment wrapText="1"/>
    </xf>
    <xf numFmtId="164" fontId="11" fillId="0" borderId="0" xfId="8" applyNumberFormat="1" applyFont="1" applyAlignment="1">
      <alignment horizontal="left" indent="2"/>
    </xf>
    <xf numFmtId="0" fontId="16" fillId="0" borderId="0" xfId="11" applyFont="1" applyAlignment="1">
      <alignment horizontal="left" indent="2"/>
    </xf>
    <xf numFmtId="0" fontId="5" fillId="0" borderId="0" xfId="11" applyFont="1" applyAlignment="1">
      <alignment horizontal="left" indent="2"/>
    </xf>
    <xf numFmtId="0" fontId="2" fillId="0" borderId="0" xfId="52" applyFont="1" applyAlignment="1">
      <alignment horizontal="left" wrapText="1"/>
    </xf>
    <xf numFmtId="0" fontId="4" fillId="0" borderId="0" xfId="52" applyFont="1"/>
    <xf numFmtId="0" fontId="2" fillId="0" borderId="0" xfId="52" applyFont="1" applyAlignment="1">
      <alignment horizontal="left"/>
    </xf>
    <xf numFmtId="0" fontId="3" fillId="0" borderId="0" xfId="52" applyFont="1"/>
    <xf numFmtId="0" fontId="4" fillId="0" borderId="0" xfId="52" applyFont="1" applyAlignment="1">
      <alignment horizontal="right"/>
    </xf>
    <xf numFmtId="0" fontId="31" fillId="0" borderId="1" xfId="52" applyFont="1" applyBorder="1" applyAlignment="1">
      <alignment horizontal="right"/>
    </xf>
    <xf numFmtId="0" fontId="32" fillId="0" borderId="2" xfId="52" applyFont="1" applyBorder="1" applyAlignment="1">
      <alignment vertical="center" wrapText="1"/>
    </xf>
    <xf numFmtId="0" fontId="4" fillId="0" borderId="2" xfId="52" applyFont="1" applyBorder="1" applyAlignment="1">
      <alignment horizontal="center" vertical="center" wrapText="1"/>
    </xf>
    <xf numFmtId="0" fontId="4" fillId="0" borderId="0" xfId="52" applyFont="1" applyAlignment="1">
      <alignment horizontal="center" vertical="center" wrapText="1"/>
    </xf>
    <xf numFmtId="0" fontId="4" fillId="0" borderId="0" xfId="52" applyFont="1" applyAlignment="1">
      <alignment vertical="center"/>
    </xf>
    <xf numFmtId="0" fontId="32" fillId="0" borderId="0" xfId="52" applyFont="1" applyAlignment="1">
      <alignment vertical="center" wrapText="1"/>
    </xf>
    <xf numFmtId="0" fontId="4" fillId="0" borderId="1" xfId="52" applyFont="1" applyBorder="1" applyAlignment="1">
      <alignment horizontal="center" vertical="center" wrapText="1"/>
    </xf>
    <xf numFmtId="0" fontId="33" fillId="0" borderId="0" xfId="52" applyFont="1" applyAlignment="1">
      <alignment wrapText="1"/>
    </xf>
    <xf numFmtId="164" fontId="34" fillId="0" borderId="0" xfId="0" applyNumberFormat="1" applyFont="1" applyAlignment="1">
      <alignment horizontal="right" wrapText="1" indent="2"/>
    </xf>
    <xf numFmtId="164" fontId="34" fillId="0" borderId="0" xfId="0" applyNumberFormat="1" applyFont="1" applyAlignment="1">
      <alignment horizontal="right" wrapText="1" indent="1"/>
    </xf>
    <xf numFmtId="164" fontId="4" fillId="0" borderId="0" xfId="52" applyNumberFormat="1" applyFont="1" applyAlignment="1">
      <alignment horizontal="center" vertical="center" wrapText="1"/>
    </xf>
    <xf numFmtId="0" fontId="7" fillId="0" borderId="0" xfId="53" applyFont="1" applyAlignment="1">
      <alignment horizontal="left"/>
    </xf>
    <xf numFmtId="166" fontId="34" fillId="0" borderId="0" xfId="13" applyNumberFormat="1" applyFont="1" applyBorder="1" applyAlignment="1">
      <alignment horizontal="right" wrapText="1" indent="2"/>
    </xf>
    <xf numFmtId="166" fontId="34" fillId="0" borderId="0" xfId="13" applyNumberFormat="1" applyFont="1" applyBorder="1" applyAlignment="1">
      <alignment horizontal="right" wrapText="1" indent="1"/>
    </xf>
    <xf numFmtId="0" fontId="32" fillId="0" borderId="0" xfId="52" applyFont="1" applyAlignment="1">
      <alignment horizontal="center" vertical="center" wrapText="1"/>
    </xf>
    <xf numFmtId="0" fontId="31" fillId="0" borderId="0" xfId="52" applyFont="1" applyAlignment="1">
      <alignment horizontal="center" vertical="center" wrapText="1"/>
    </xf>
    <xf numFmtId="0" fontId="37" fillId="0" borderId="0" xfId="54" applyFont="1" applyAlignment="1">
      <alignment horizontal="left" wrapText="1" indent="1"/>
    </xf>
    <xf numFmtId="166" fontId="38" fillId="0" borderId="0" xfId="13" applyNumberFormat="1" applyFont="1" applyBorder="1" applyAlignment="1">
      <alignment horizontal="right" wrapText="1" indent="2"/>
    </xf>
    <xf numFmtId="166" fontId="38" fillId="0" borderId="0" xfId="13" applyNumberFormat="1" applyFont="1" applyBorder="1" applyAlignment="1">
      <alignment horizontal="right" wrapText="1" indent="1"/>
    </xf>
    <xf numFmtId="0" fontId="32" fillId="0" borderId="0" xfId="52" applyFont="1"/>
    <xf numFmtId="0" fontId="7" fillId="0" borderId="0" xfId="52" applyFont="1" applyAlignment="1">
      <alignment horizontal="left" wrapText="1"/>
    </xf>
    <xf numFmtId="166" fontId="38" fillId="0" borderId="0" xfId="13" applyNumberFormat="1" applyFont="1" applyBorder="1" applyAlignment="1">
      <alignment horizontal="right" vertical="center" wrapText="1" indent="2"/>
    </xf>
    <xf numFmtId="166" fontId="38" fillId="0" borderId="0" xfId="13" applyNumberFormat="1" applyFont="1" applyBorder="1" applyAlignment="1">
      <alignment horizontal="right" vertical="center" wrapText="1" indent="1"/>
    </xf>
    <xf numFmtId="0" fontId="39" fillId="0" borderId="0" xfId="52" applyFont="1"/>
    <xf numFmtId="0" fontId="40" fillId="0" borderId="0" xfId="54" applyFont="1" applyAlignment="1">
      <alignment horizontal="left" vertical="center" wrapText="1"/>
    </xf>
    <xf numFmtId="164" fontId="32" fillId="0" borderId="0" xfId="14" applyNumberFormat="1" applyFont="1" applyAlignment="1">
      <alignment horizontal="right" vertical="center" wrapText="1" indent="2"/>
    </xf>
    <xf numFmtId="164" fontId="32" fillId="0" borderId="0" xfId="14" applyNumberFormat="1" applyFont="1" applyAlignment="1">
      <alignment horizontal="right" vertical="center" wrapText="1" indent="1"/>
    </xf>
    <xf numFmtId="0" fontId="31" fillId="0" borderId="0" xfId="52" applyFont="1" applyAlignment="1">
      <alignment horizontal="right"/>
    </xf>
    <xf numFmtId="0" fontId="32" fillId="0" borderId="2" xfId="52" applyFont="1" applyBorder="1" applyAlignment="1">
      <alignment horizontal="left"/>
    </xf>
    <xf numFmtId="0" fontId="4" fillId="0" borderId="0" xfId="52" applyFont="1" applyAlignment="1">
      <alignment horizontal="center" vertical="center"/>
    </xf>
    <xf numFmtId="164" fontId="34" fillId="0" borderId="0" xfId="14" applyNumberFormat="1" applyFont="1" applyAlignment="1">
      <alignment horizontal="right" wrapText="1" indent="2"/>
    </xf>
    <xf numFmtId="164" fontId="38" fillId="0" borderId="0" xfId="14" applyNumberFormat="1" applyFont="1" applyAlignment="1">
      <alignment horizontal="right" wrapText="1" indent="2"/>
    </xf>
    <xf numFmtId="164" fontId="32" fillId="0" borderId="0" xfId="14" applyNumberFormat="1" applyFont="1" applyAlignment="1">
      <alignment horizontal="right" wrapText="1" indent="2"/>
    </xf>
    <xf numFmtId="164" fontId="4" fillId="0" borderId="0" xfId="14" applyNumberFormat="1" applyFont="1" applyAlignment="1">
      <alignment horizontal="right" wrapText="1" indent="2"/>
    </xf>
    <xf numFmtId="166" fontId="34" fillId="0" borderId="0" xfId="13" applyNumberFormat="1" applyFont="1" applyBorder="1" applyAlignment="1">
      <alignment horizontal="right" vertical="center" wrapText="1" indent="2"/>
    </xf>
    <xf numFmtId="0" fontId="40" fillId="0" borderId="0" xfId="54" applyFont="1" applyAlignment="1">
      <alignment horizontal="left" wrapText="1"/>
    </xf>
    <xf numFmtId="0" fontId="2" fillId="0" borderId="0" xfId="55" applyFont="1" applyAlignment="1">
      <alignment horizontal="left"/>
    </xf>
    <xf numFmtId="0" fontId="3" fillId="0" borderId="0" xfId="55" applyFont="1"/>
    <xf numFmtId="0" fontId="3" fillId="0" borderId="0" xfId="53" applyFont="1"/>
    <xf numFmtId="0" fontId="3" fillId="0" borderId="0" xfId="55" applyFont="1" applyAlignment="1">
      <alignment horizontal="center"/>
    </xf>
    <xf numFmtId="0" fontId="4" fillId="0" borderId="0" xfId="55" applyFont="1" applyAlignment="1">
      <alignment horizontal="centerContinuous"/>
    </xf>
    <xf numFmtId="0" fontId="3" fillId="0" borderId="1" xfId="53" applyFont="1" applyBorder="1"/>
    <xf numFmtId="0" fontId="4" fillId="0" borderId="2" xfId="55" applyFont="1" applyBorder="1" applyAlignment="1">
      <alignment horizontal="center" vertical="center"/>
    </xf>
    <xf numFmtId="0" fontId="4" fillId="0" borderId="0" xfId="55" applyFont="1" applyAlignment="1">
      <alignment horizontal="center" vertical="center"/>
    </xf>
    <xf numFmtId="0" fontId="3" fillId="0" borderId="0" xfId="53" applyFont="1" applyAlignment="1">
      <alignment vertical="center"/>
    </xf>
    <xf numFmtId="0" fontId="4" fillId="0" borderId="0" xfId="55" quotePrefix="1" applyFont="1" applyAlignment="1">
      <alignment horizontal="center" vertical="center"/>
    </xf>
    <xf numFmtId="0" fontId="42" fillId="0" borderId="1" xfId="55" applyFont="1" applyBorder="1" applyAlignment="1">
      <alignment horizontal="center" vertical="center"/>
    </xf>
    <xf numFmtId="164" fontId="4" fillId="0" borderId="1" xfId="52" applyNumberFormat="1" applyFont="1" applyBorder="1" applyAlignment="1">
      <alignment horizontal="center" vertical="center"/>
    </xf>
    <xf numFmtId="0" fontId="42" fillId="0" borderId="0" xfId="55" applyFont="1" applyAlignment="1">
      <alignment horizontal="center" vertical="center"/>
    </xf>
    <xf numFmtId="164" fontId="4" fillId="0" borderId="0" xfId="52" applyNumberFormat="1" applyFont="1" applyAlignment="1">
      <alignment horizontal="center" vertical="center"/>
    </xf>
    <xf numFmtId="0" fontId="4" fillId="0" borderId="0" xfId="52" applyFont="1" applyAlignment="1">
      <alignment horizontal="left"/>
    </xf>
    <xf numFmtId="0" fontId="4" fillId="0" borderId="0" xfId="53" applyFont="1" applyAlignment="1">
      <alignment horizontal="center"/>
    </xf>
    <xf numFmtId="164" fontId="3" fillId="0" borderId="0" xfId="53" applyNumberFormat="1" applyFont="1"/>
    <xf numFmtId="0" fontId="4" fillId="0" borderId="0" xfId="52" applyFont="1" applyAlignment="1">
      <alignment horizontal="left" vertical="center"/>
    </xf>
    <xf numFmtId="0" fontId="4" fillId="0" borderId="0" xfId="53" applyFont="1" applyAlignment="1">
      <alignment horizontal="center" vertical="center" wrapText="1"/>
    </xf>
    <xf numFmtId="164" fontId="11" fillId="0" borderId="0" xfId="15" applyNumberFormat="1" applyFont="1" applyAlignment="1">
      <alignment horizontal="right" vertical="center" wrapText="1" indent="3"/>
    </xf>
    <xf numFmtId="0" fontId="4" fillId="0" borderId="0" xfId="52" applyFont="1" applyAlignment="1">
      <alignment horizontal="left" vertical="center" wrapText="1"/>
    </xf>
    <xf numFmtId="0" fontId="4" fillId="0" borderId="0" xfId="52" applyFont="1" applyAlignment="1">
      <alignment horizontal="left" wrapText="1"/>
    </xf>
    <xf numFmtId="0" fontId="5" fillId="0" borderId="0" xfId="53" applyFont="1"/>
    <xf numFmtId="0" fontId="2" fillId="0" borderId="0" xfId="56" applyFont="1" applyAlignment="1">
      <alignment horizontal="left"/>
    </xf>
    <xf numFmtId="0" fontId="4" fillId="0" borderId="2" xfId="55" applyFont="1" applyBorder="1" applyAlignment="1">
      <alignment horizontal="centerContinuous"/>
    </xf>
    <xf numFmtId="0" fontId="11" fillId="0" borderId="2" xfId="55" applyFont="1" applyBorder="1" applyAlignment="1">
      <alignment horizontal="center" vertical="center"/>
    </xf>
    <xf numFmtId="0" fontId="11" fillId="0" borderId="0" xfId="55" applyFont="1" applyAlignment="1">
      <alignment horizontal="center" vertical="center"/>
    </xf>
    <xf numFmtId="0" fontId="11" fillId="0" borderId="0" xfId="7" applyFont="1" applyAlignment="1">
      <alignment horizontal="center" vertical="center" wrapText="1"/>
    </xf>
    <xf numFmtId="0" fontId="11" fillId="0" borderId="1" xfId="55" applyFont="1" applyBorder="1" applyAlignment="1">
      <alignment horizontal="centerContinuous" vertical="center"/>
    </xf>
    <xf numFmtId="0" fontId="42" fillId="0" borderId="0" xfId="55" applyFont="1" applyAlignment="1">
      <alignment horizontal="centerContinuous"/>
    </xf>
    <xf numFmtId="0" fontId="11" fillId="0" borderId="0" xfId="52" applyFont="1" applyAlignment="1">
      <alignment horizontal="left"/>
    </xf>
    <xf numFmtId="0" fontId="11" fillId="0" borderId="0" xfId="53" applyFont="1" applyAlignment="1">
      <alignment horizontal="center"/>
    </xf>
    <xf numFmtId="164" fontId="11" fillId="0" borderId="0" xfId="18" applyNumberFormat="1" applyFont="1" applyAlignment="1">
      <alignment horizontal="right" wrapText="1" indent="1"/>
    </xf>
    <xf numFmtId="164" fontId="11" fillId="0" borderId="0" xfId="18" applyNumberFormat="1" applyFont="1" applyAlignment="1">
      <alignment horizontal="right" wrapText="1" indent="3"/>
    </xf>
    <xf numFmtId="0" fontId="11" fillId="0" borderId="0" xfId="52" applyFont="1" applyAlignment="1">
      <alignment horizontal="center"/>
    </xf>
    <xf numFmtId="0" fontId="11" fillId="0" borderId="0" xfId="52" applyFont="1"/>
    <xf numFmtId="0" fontId="11" fillId="0" borderId="0" xfId="52" applyFont="1" applyAlignment="1">
      <alignment horizontal="left" wrapText="1"/>
    </xf>
    <xf numFmtId="0" fontId="11" fillId="0" borderId="0" xfId="53" applyFont="1" applyAlignment="1">
      <alignment horizontal="center" vertical="center"/>
    </xf>
    <xf numFmtId="164" fontId="11" fillId="0" borderId="0" xfId="18" applyNumberFormat="1" applyFont="1" applyAlignment="1">
      <alignment horizontal="right" vertical="center" wrapText="1" indent="1"/>
    </xf>
    <xf numFmtId="164" fontId="11" fillId="0" borderId="0" xfId="18" applyNumberFormat="1" applyFont="1" applyAlignment="1">
      <alignment horizontal="right" vertical="center" wrapText="1" indent="3"/>
    </xf>
    <xf numFmtId="0" fontId="45" fillId="0" borderId="0" xfId="52" applyFont="1" applyAlignment="1">
      <alignment horizontal="left" wrapText="1"/>
    </xf>
    <xf numFmtId="0" fontId="11" fillId="0" borderId="0" xfId="52" applyFont="1" applyAlignment="1">
      <alignment horizontal="left" vertical="center"/>
    </xf>
    <xf numFmtId="0" fontId="11" fillId="0" borderId="0" xfId="53" applyFont="1" applyAlignment="1">
      <alignment horizontal="center" vertical="center" wrapText="1"/>
    </xf>
    <xf numFmtId="0" fontId="2" fillId="0" borderId="0" xfId="57" applyFont="1" applyAlignment="1">
      <protection locked="0"/>
    </xf>
    <xf numFmtId="0" fontId="3" fillId="0" borderId="0" xfId="57" applyFont="1">
      <alignment vertical="top" wrapText="1"/>
      <protection locked="0"/>
    </xf>
    <xf numFmtId="0" fontId="46" fillId="0" borderId="0" xfId="57" applyFont="1">
      <alignment vertical="top" wrapText="1"/>
      <protection locked="0"/>
    </xf>
    <xf numFmtId="0" fontId="6" fillId="0" borderId="0" xfId="58" applyFont="1" applyAlignment="1">
      <alignment horizontal="right"/>
    </xf>
    <xf numFmtId="0" fontId="32" fillId="0" borderId="2" xfId="57" applyFont="1" applyBorder="1" applyAlignment="1">
      <alignment horizontal="center" vertical="center" wrapText="1"/>
      <protection locked="0"/>
    </xf>
    <xf numFmtId="0" fontId="4" fillId="0" borderId="2" xfId="57" applyFont="1" applyBorder="1" applyAlignment="1">
      <alignment horizontal="center" vertical="center" wrapText="1"/>
      <protection locked="0"/>
    </xf>
    <xf numFmtId="0" fontId="32" fillId="0" borderId="0" xfId="57" applyFont="1" applyAlignment="1">
      <alignment horizontal="center" vertical="center" wrapText="1"/>
      <protection locked="0"/>
    </xf>
    <xf numFmtId="0" fontId="4" fillId="0" borderId="0" xfId="57" applyFont="1" applyAlignment="1">
      <alignment horizontal="center" vertical="center" wrapText="1"/>
      <protection locked="0"/>
    </xf>
    <xf numFmtId="0" fontId="4" fillId="0" borderId="0" xfId="57" applyFont="1" applyAlignment="1">
      <alignment horizontal="center" vertical="center"/>
      <protection locked="0"/>
    </xf>
    <xf numFmtId="14" fontId="4" fillId="0" borderId="0" xfId="57" quotePrefix="1" applyNumberFormat="1" applyFont="1" applyAlignment="1">
      <alignment horizontal="center" vertical="center" wrapText="1"/>
      <protection locked="0"/>
    </xf>
    <xf numFmtId="0" fontId="48" fillId="0" borderId="1" xfId="59" applyFont="1" applyBorder="1"/>
    <xf numFmtId="0" fontId="4" fillId="0" borderId="1" xfId="57" applyFont="1" applyBorder="1" applyAlignment="1">
      <alignment horizontal="center" vertical="center" wrapText="1"/>
      <protection locked="0"/>
    </xf>
    <xf numFmtId="39" fontId="33" fillId="0" borderId="0" xfId="52" applyNumberFormat="1" applyFont="1" applyProtection="1">
      <protection locked="0"/>
    </xf>
    <xf numFmtId="164" fontId="49" fillId="0" borderId="0" xfId="19" applyNumberFormat="1" applyFont="1" applyAlignment="1">
      <alignment horizontal="right" wrapText="1" indent="1"/>
    </xf>
    <xf numFmtId="164" fontId="49" fillId="0" borderId="0" xfId="19" applyNumberFormat="1" applyFont="1" applyAlignment="1">
      <alignment wrapText="1"/>
    </xf>
    <xf numFmtId="164" fontId="49" fillId="0" borderId="0" xfId="20" applyNumberFormat="1" applyFont="1" applyAlignment="1">
      <alignment horizontal="right" wrapText="1" indent="1"/>
    </xf>
    <xf numFmtId="164" fontId="50" fillId="0" borderId="0" xfId="19" applyNumberFormat="1" applyFont="1" applyAlignment="1">
      <alignment horizontal="right" wrapText="1" indent="1"/>
    </xf>
    <xf numFmtId="164" fontId="50" fillId="0" borderId="0" xfId="19" applyNumberFormat="1" applyFont="1" applyAlignment="1">
      <alignment wrapText="1"/>
    </xf>
    <xf numFmtId="164" fontId="50" fillId="0" borderId="0" xfId="20" applyNumberFormat="1" applyFont="1" applyAlignment="1">
      <alignment horizontal="right" wrapText="1" indent="1"/>
    </xf>
    <xf numFmtId="164" fontId="37" fillId="0" borderId="0" xfId="59" applyNumberFormat="1" applyFont="1" applyAlignment="1">
      <alignment horizontal="right" indent="1"/>
    </xf>
    <xf numFmtId="164" fontId="37" fillId="0" borderId="0" xfId="59" applyNumberFormat="1" applyFont="1" applyAlignment="1">
      <alignment horizontal="right" indent="2"/>
    </xf>
    <xf numFmtId="0" fontId="46" fillId="0" borderId="0" xfId="57" applyFont="1" applyAlignment="1">
      <alignment vertical="top" wrapText="1"/>
      <protection locked="0"/>
    </xf>
    <xf numFmtId="0" fontId="2" fillId="0" borderId="0" xfId="58" applyFont="1" applyAlignment="1">
      <alignment horizontal="left" wrapText="1"/>
    </xf>
    <xf numFmtId="0" fontId="4" fillId="0" borderId="0" xfId="58" applyFont="1"/>
    <xf numFmtId="0" fontId="32" fillId="0" borderId="0" xfId="58" applyFont="1" applyAlignment="1">
      <alignment horizontal="left"/>
    </xf>
    <xf numFmtId="0" fontId="31" fillId="0" borderId="0" xfId="58" applyFont="1" applyAlignment="1">
      <alignment horizontal="right"/>
    </xf>
    <xf numFmtId="0" fontId="21" fillId="0" borderId="0" xfId="10"/>
    <xf numFmtId="167" fontId="7" fillId="0" borderId="0" xfId="21" applyNumberFormat="1" applyFont="1" applyAlignment="1" applyProtection="1">
      <alignment horizontal="right" indent="4"/>
      <protection locked="0"/>
    </xf>
    <xf numFmtId="167" fontId="19" fillId="0" borderId="0" xfId="21" applyNumberFormat="1" applyFont="1" applyAlignment="1" applyProtection="1">
      <alignment horizontal="right" indent="4"/>
      <protection locked="0"/>
    </xf>
    <xf numFmtId="0" fontId="4" fillId="0" borderId="0" xfId="58" applyFont="1" applyAlignment="1">
      <alignment horizontal="center" vertical="center" wrapText="1"/>
    </xf>
    <xf numFmtId="167" fontId="51" fillId="0" borderId="0" xfId="15" applyNumberFormat="1" applyFont="1" applyAlignment="1" applyProtection="1">
      <alignment horizontal="right" indent="4"/>
      <protection locked="0"/>
    </xf>
    <xf numFmtId="0" fontId="32" fillId="0" borderId="0" xfId="58" applyFont="1" applyAlignment="1">
      <alignment horizontal="center" vertical="center" wrapText="1"/>
    </xf>
    <xf numFmtId="0" fontId="31" fillId="0" borderId="0" xfId="58" applyFont="1" applyAlignment="1">
      <alignment horizontal="center" vertical="center" wrapText="1"/>
    </xf>
    <xf numFmtId="167" fontId="19" fillId="0" borderId="0" xfId="15" applyNumberFormat="1" applyFont="1" applyAlignment="1" applyProtection="1">
      <alignment horizontal="right" indent="4"/>
      <protection locked="0"/>
    </xf>
    <xf numFmtId="0" fontId="32" fillId="0" borderId="0" xfId="58" applyFont="1"/>
    <xf numFmtId="167" fontId="5" fillId="0" borderId="0" xfId="15" applyNumberFormat="1" applyFont="1" applyAlignment="1" applyProtection="1">
      <alignment horizontal="right" indent="4"/>
      <protection locked="0"/>
    </xf>
    <xf numFmtId="0" fontId="39" fillId="0" borderId="0" xfId="58" applyFont="1"/>
    <xf numFmtId="167" fontId="51" fillId="0" borderId="0" xfId="21" applyNumberFormat="1" applyFont="1" applyAlignment="1" applyProtection="1">
      <alignment horizontal="right" indent="4"/>
      <protection locked="0"/>
    </xf>
    <xf numFmtId="167" fontId="5" fillId="0" borderId="0" xfId="21" applyNumberFormat="1" applyFont="1" applyAlignment="1" applyProtection="1">
      <alignment horizontal="right" indent="4"/>
      <protection locked="0"/>
    </xf>
    <xf numFmtId="0" fontId="2" fillId="0" borderId="0" xfId="58" applyFont="1"/>
    <xf numFmtId="0" fontId="2" fillId="0" borderId="0" xfId="58" applyFont="1" applyAlignment="1">
      <alignment wrapText="1"/>
    </xf>
    <xf numFmtId="0" fontId="7" fillId="0" borderId="0" xfId="58" applyFont="1" applyAlignment="1">
      <alignment wrapText="1"/>
    </xf>
    <xf numFmtId="0" fontId="5" fillId="0" borderId="0" xfId="58" applyFont="1"/>
    <xf numFmtId="0" fontId="7" fillId="0" borderId="0" xfId="58" applyFont="1" applyAlignment="1">
      <alignment horizontal="left" wrapText="1"/>
    </xf>
    <xf numFmtId="0" fontId="7" fillId="0" borderId="0" xfId="58" applyFont="1" applyAlignment="1">
      <alignment horizontal="left"/>
    </xf>
    <xf numFmtId="0" fontId="7" fillId="0" borderId="2" xfId="57" applyFont="1" applyBorder="1" applyAlignment="1">
      <alignment horizontal="center" vertical="center" wrapText="1"/>
      <protection locked="0"/>
    </xf>
    <xf numFmtId="0" fontId="5" fillId="0" borderId="2" xfId="57" applyFont="1" applyBorder="1" applyAlignment="1">
      <alignment horizontal="center" vertical="center" wrapText="1"/>
      <protection locked="0"/>
    </xf>
    <xf numFmtId="0" fontId="51" fillId="0" borderId="0" xfId="10" applyFont="1"/>
    <xf numFmtId="0" fontId="7" fillId="0" borderId="0" xfId="57" applyFont="1" applyAlignment="1">
      <alignment horizontal="center" vertical="center" wrapText="1"/>
      <protection locked="0"/>
    </xf>
    <xf numFmtId="14" fontId="5" fillId="0" borderId="0" xfId="57" applyNumberFormat="1" applyFont="1" applyAlignment="1">
      <alignment horizontal="center" vertical="center" wrapText="1"/>
      <protection locked="0"/>
    </xf>
    <xf numFmtId="0" fontId="5" fillId="0" borderId="1" xfId="57" applyFont="1" applyBorder="1" applyAlignment="1">
      <alignment horizontal="center" vertical="center" wrapText="1"/>
      <protection locked="0"/>
    </xf>
    <xf numFmtId="0" fontId="5" fillId="0" borderId="0" xfId="57" applyFont="1" applyAlignment="1">
      <alignment horizontal="center" vertical="center" wrapText="1"/>
      <protection locked="0"/>
    </xf>
    <xf numFmtId="0" fontId="19" fillId="0" borderId="0" xfId="21" applyFont="1"/>
    <xf numFmtId="167" fontId="19" fillId="0" borderId="0" xfId="15" applyNumberFormat="1" applyFont="1" applyAlignment="1" applyProtection="1">
      <alignment horizontal="right" indent="8"/>
      <protection locked="0"/>
    </xf>
    <xf numFmtId="167" fontId="7" fillId="0" borderId="0" xfId="15" applyNumberFormat="1" applyFont="1" applyAlignment="1" applyProtection="1">
      <alignment horizontal="right" indent="8"/>
      <protection locked="0"/>
    </xf>
    <xf numFmtId="0" fontId="51" fillId="0" borderId="0" xfId="21" applyFont="1" applyAlignment="1">
      <alignment horizontal="left" indent="2"/>
    </xf>
    <xf numFmtId="164" fontId="51" fillId="0" borderId="0" xfId="22" applyNumberFormat="1" applyFont="1" applyAlignment="1">
      <alignment horizontal="right" indent="8"/>
    </xf>
    <xf numFmtId="0" fontId="51" fillId="0" borderId="0" xfId="21" applyFont="1"/>
    <xf numFmtId="0" fontId="51" fillId="0" borderId="0" xfId="21" applyFont="1" applyAlignment="1">
      <alignment horizontal="left" indent="1"/>
    </xf>
    <xf numFmtId="167" fontId="51" fillId="0" borderId="0" xfId="15" applyNumberFormat="1" applyFont="1" applyAlignment="1" applyProtection="1">
      <alignment horizontal="right" indent="8"/>
      <protection locked="0"/>
    </xf>
    <xf numFmtId="167" fontId="5" fillId="0" borderId="0" xfId="15" applyNumberFormat="1" applyFont="1" applyAlignment="1" applyProtection="1">
      <alignment horizontal="right" indent="8"/>
      <protection locked="0"/>
    </xf>
    <xf numFmtId="0" fontId="2" fillId="0" borderId="0" xfId="60" applyFont="1" applyAlignment="1">
      <alignment horizontal="left"/>
    </xf>
    <xf numFmtId="0" fontId="3" fillId="0" borderId="0" xfId="61" applyFont="1"/>
    <xf numFmtId="0" fontId="1" fillId="0" borderId="0" xfId="61"/>
    <xf numFmtId="0" fontId="2" fillId="0" borderId="0" xfId="62" applyFont="1"/>
    <xf numFmtId="0" fontId="10" fillId="0" borderId="0" xfId="62" applyFont="1"/>
    <xf numFmtId="0" fontId="4" fillId="0" borderId="0" xfId="61" applyFont="1"/>
    <xf numFmtId="0" fontId="6" fillId="0" borderId="1" xfId="61" applyFont="1" applyBorder="1" applyAlignment="1">
      <alignment horizontal="right"/>
    </xf>
    <xf numFmtId="0" fontId="5" fillId="0" borderId="2" xfId="61" applyFont="1" applyBorder="1"/>
    <xf numFmtId="0" fontId="4" fillId="0" borderId="2" xfId="61" applyFont="1" applyBorder="1" applyAlignment="1">
      <alignment horizontal="center" vertical="center" wrapText="1"/>
    </xf>
    <xf numFmtId="0" fontId="5" fillId="0" borderId="0" xfId="61" applyFont="1"/>
    <xf numFmtId="0" fontId="4" fillId="0" borderId="0" xfId="61" applyFont="1" applyAlignment="1">
      <alignment horizontal="center" vertical="center" wrapText="1"/>
    </xf>
    <xf numFmtId="0" fontId="7" fillId="0" borderId="0" xfId="63" applyFont="1" applyAlignment="1">
      <alignment horizontal="left"/>
    </xf>
    <xf numFmtId="0" fontId="7" fillId="0" borderId="0" xfId="63" applyFont="1"/>
    <xf numFmtId="164" fontId="32" fillId="0" borderId="0" xfId="64" applyNumberFormat="1" applyFont="1" applyAlignment="1">
      <alignment horizontal="right" indent="1"/>
    </xf>
    <xf numFmtId="164" fontId="32" fillId="0" borderId="0" xfId="64" applyNumberFormat="1" applyFont="1"/>
    <xf numFmtId="164" fontId="1" fillId="0" borderId="0" xfId="61" applyNumberFormat="1"/>
    <xf numFmtId="0" fontId="5" fillId="0" borderId="0" xfId="63" applyFont="1"/>
    <xf numFmtId="0" fontId="5" fillId="0" borderId="0" xfId="63" applyFont="1" applyAlignment="1">
      <alignment horizontal="left"/>
    </xf>
    <xf numFmtId="164" fontId="4" fillId="0" borderId="0" xfId="64" applyNumberFormat="1" applyFont="1" applyAlignment="1">
      <alignment horizontal="right" indent="1"/>
    </xf>
    <xf numFmtId="164" fontId="37" fillId="0" borderId="0" xfId="64" applyNumberFormat="1" applyFont="1" applyAlignment="1">
      <alignment horizontal="right" indent="1"/>
    </xf>
    <xf numFmtId="164" fontId="4" fillId="0" borderId="0" xfId="64" applyNumberFormat="1" applyFont="1"/>
    <xf numFmtId="0" fontId="5" fillId="0" borderId="0" xfId="63" applyFont="1" applyAlignment="1">
      <alignment horizontal="left" wrapText="1"/>
    </xf>
    <xf numFmtId="0" fontId="5" fillId="0" borderId="0" xfId="63" applyFont="1" applyAlignment="1">
      <alignment wrapText="1"/>
    </xf>
    <xf numFmtId="1" fontId="1" fillId="0" borderId="0" xfId="61" applyNumberFormat="1"/>
    <xf numFmtId="0" fontId="6" fillId="0" borderId="0" xfId="63" applyFont="1" applyAlignment="1">
      <alignment horizontal="left"/>
    </xf>
    <xf numFmtId="1" fontId="6" fillId="0" borderId="0" xfId="64" applyNumberFormat="1" applyFont="1" applyAlignment="1">
      <alignment horizontal="right"/>
    </xf>
    <xf numFmtId="1" fontId="54" fillId="0" borderId="0" xfId="64" applyNumberFormat="1" applyFont="1" applyAlignment="1">
      <alignment horizontal="right"/>
    </xf>
    <xf numFmtId="164" fontId="54" fillId="0" borderId="0" xfId="64" applyNumberFormat="1" applyFont="1" applyAlignment="1">
      <alignment horizontal="right" indent="1"/>
    </xf>
    <xf numFmtId="0" fontId="5" fillId="0" borderId="0" xfId="65" applyFont="1" applyAlignment="1">
      <alignment horizontal="left" indent="1"/>
    </xf>
    <xf numFmtId="164" fontId="5" fillId="0" borderId="0" xfId="64" applyNumberFormat="1" applyAlignment="1">
      <alignment horizontal="right"/>
    </xf>
    <xf numFmtId="164" fontId="15" fillId="0" borderId="0" xfId="64" applyNumberFormat="1" applyFont="1" applyAlignment="1">
      <alignment horizontal="right" indent="1"/>
    </xf>
    <xf numFmtId="1" fontId="5" fillId="0" borderId="0" xfId="64" applyNumberFormat="1" applyAlignment="1">
      <alignment horizontal="right"/>
    </xf>
    <xf numFmtId="0" fontId="6" fillId="0" borderId="0" xfId="63" applyFont="1"/>
    <xf numFmtId="164" fontId="5" fillId="0" borderId="0" xfId="61" applyNumberFormat="1" applyFont="1" applyAlignment="1">
      <alignment horizontal="right"/>
    </xf>
    <xf numFmtId="164" fontId="5" fillId="0" borderId="0" xfId="61" applyNumberFormat="1" applyFont="1" applyAlignment="1">
      <alignment horizontal="right" indent="1"/>
    </xf>
    <xf numFmtId="0" fontId="5" fillId="0" borderId="0" xfId="56" applyFont="1"/>
    <xf numFmtId="0" fontId="5" fillId="0" borderId="0" xfId="56" applyFont="1" applyAlignment="1">
      <alignment horizontal="left" indent="1"/>
    </xf>
    <xf numFmtId="1" fontId="5" fillId="0" borderId="0" xfId="61" applyNumberFormat="1" applyFont="1" applyAlignment="1">
      <alignment horizontal="right"/>
    </xf>
    <xf numFmtId="0" fontId="4" fillId="0" borderId="2" xfId="61" quotePrefix="1" applyFont="1" applyBorder="1" applyAlignment="1">
      <alignment horizontal="center" vertical="center" wrapText="1"/>
    </xf>
    <xf numFmtId="0" fontId="4" fillId="0" borderId="1" xfId="61" applyFont="1" applyBorder="1" applyAlignment="1">
      <alignment horizontal="center" vertical="center" wrapText="1"/>
    </xf>
    <xf numFmtId="1" fontId="7" fillId="0" borderId="0" xfId="64" applyNumberFormat="1" applyFont="1" applyAlignment="1">
      <alignment horizontal="right" indent="1"/>
    </xf>
    <xf numFmtId="1" fontId="7" fillId="0" borderId="0" xfId="64" applyNumberFormat="1" applyFont="1"/>
    <xf numFmtId="164" fontId="7" fillId="0" borderId="0" xfId="64" applyNumberFormat="1" applyFont="1" applyAlignment="1">
      <alignment horizontal="right" indent="2"/>
    </xf>
    <xf numFmtId="1" fontId="6" fillId="0" borderId="0" xfId="64" applyNumberFormat="1" applyFont="1" applyAlignment="1">
      <alignment horizontal="right" indent="1"/>
    </xf>
    <xf numFmtId="1" fontId="54" fillId="0" borderId="0" xfId="64" applyNumberFormat="1" applyFont="1" applyAlignment="1">
      <alignment horizontal="right" indent="1"/>
    </xf>
    <xf numFmtId="1" fontId="54" fillId="0" borderId="0" xfId="64" applyNumberFormat="1" applyFont="1"/>
    <xf numFmtId="164" fontId="54" fillId="0" borderId="0" xfId="64" applyNumberFormat="1" applyFont="1" applyAlignment="1">
      <alignment horizontal="right" indent="2"/>
    </xf>
    <xf numFmtId="0" fontId="8" fillId="0" borderId="0" xfId="63" applyFont="1"/>
    <xf numFmtId="0" fontId="5" fillId="0" borderId="0" xfId="63" applyFont="1" applyAlignment="1">
      <alignment horizontal="left" indent="1"/>
    </xf>
    <xf numFmtId="1" fontId="5" fillId="0" borderId="0" xfId="64" applyNumberFormat="1" applyAlignment="1">
      <alignment horizontal="right" indent="1"/>
    </xf>
    <xf numFmtId="1" fontId="15" fillId="0" borderId="0" xfId="64" applyNumberFormat="1" applyFont="1" applyAlignment="1">
      <alignment horizontal="right" indent="1"/>
    </xf>
    <xf numFmtId="1" fontId="15" fillId="0" borderId="0" xfId="64" applyNumberFormat="1" applyFont="1"/>
    <xf numFmtId="164" fontId="15" fillId="0" borderId="0" xfId="64" applyNumberFormat="1" applyFont="1" applyAlignment="1">
      <alignment horizontal="right" indent="2"/>
    </xf>
    <xf numFmtId="164" fontId="5" fillId="0" borderId="0" xfId="64" applyNumberFormat="1" applyAlignment="1">
      <alignment horizontal="right" indent="2"/>
    </xf>
    <xf numFmtId="1" fontId="5" fillId="0" borderId="0" xfId="64" applyNumberFormat="1"/>
    <xf numFmtId="1" fontId="5" fillId="0" borderId="0" xfId="61" applyNumberFormat="1" applyFont="1" applyAlignment="1">
      <alignment horizontal="right" indent="1"/>
    </xf>
    <xf numFmtId="1" fontId="5" fillId="0" borderId="0" xfId="61" applyNumberFormat="1" applyFont="1"/>
    <xf numFmtId="0" fontId="5" fillId="0" borderId="0" xfId="23" applyFont="1" applyAlignment="1">
      <alignment horizontal="left" indent="1"/>
    </xf>
    <xf numFmtId="164" fontId="5" fillId="0" borderId="0" xfId="61" applyNumberFormat="1" applyFont="1"/>
    <xf numFmtId="164" fontId="5" fillId="0" borderId="0" xfId="61" applyNumberFormat="1" applyFont="1" applyAlignment="1">
      <alignment horizontal="right" indent="2"/>
    </xf>
    <xf numFmtId="0" fontId="9" fillId="0" borderId="0" xfId="61" applyFont="1"/>
    <xf numFmtId="0" fontId="31" fillId="0" borderId="1" xfId="61" applyFont="1" applyBorder="1" applyAlignment="1">
      <alignment horizontal="right"/>
    </xf>
    <xf numFmtId="164" fontId="7" fillId="0" borderId="0" xfId="64" applyNumberFormat="1" applyFont="1" applyAlignment="1">
      <alignment horizontal="right" indent="1"/>
    </xf>
    <xf numFmtId="164" fontId="5" fillId="0" borderId="0" xfId="64" applyNumberFormat="1" applyAlignment="1">
      <alignment horizontal="right" indent="1"/>
    </xf>
    <xf numFmtId="0" fontId="2" fillId="0" borderId="0" xfId="66" applyFont="1"/>
    <xf numFmtId="0" fontId="5" fillId="0" borderId="0" xfId="67" applyFont="1"/>
    <xf numFmtId="0" fontId="2" fillId="0" borderId="0" xfId="66" applyFont="1" applyAlignment="1">
      <alignment horizontal="center"/>
    </xf>
    <xf numFmtId="0" fontId="3" fillId="0" borderId="0" xfId="66" applyFont="1"/>
    <xf numFmtId="0" fontId="5" fillId="0" borderId="1" xfId="66" applyFont="1" applyBorder="1"/>
    <xf numFmtId="0" fontId="5" fillId="0" borderId="0" xfId="66" applyFont="1"/>
    <xf numFmtId="0" fontId="6" fillId="0" borderId="0" xfId="66" applyFont="1" applyAlignment="1">
      <alignment horizontal="right"/>
    </xf>
    <xf numFmtId="0" fontId="11" fillId="0" borderId="0" xfId="67" applyFont="1" applyAlignment="1">
      <alignment wrapText="1"/>
    </xf>
    <xf numFmtId="0" fontId="51" fillId="0" borderId="2" xfId="29" applyFont="1" applyBorder="1" applyAlignment="1">
      <alignment horizontal="center" vertical="center" wrapText="1"/>
    </xf>
    <xf numFmtId="0" fontId="5" fillId="0" borderId="2" xfId="67" applyFont="1" applyBorder="1" applyAlignment="1">
      <alignment horizontal="center" vertical="center" wrapText="1"/>
    </xf>
    <xf numFmtId="0" fontId="51" fillId="0" borderId="0" xfId="29" applyFont="1" applyAlignment="1">
      <alignment horizontal="center" vertical="center" wrapText="1"/>
    </xf>
    <xf numFmtId="0" fontId="51" fillId="0" borderId="1" xfId="29" applyFont="1" applyBorder="1" applyAlignment="1">
      <alignment horizontal="center" vertical="center" wrapText="1"/>
    </xf>
    <xf numFmtId="0" fontId="5" fillId="0" borderId="0" xfId="67" applyFont="1" applyAlignment="1">
      <alignment horizontal="center" vertical="center" wrapText="1"/>
    </xf>
    <xf numFmtId="0" fontId="5" fillId="0" borderId="0" xfId="68" applyFont="1" applyAlignment="1">
      <alignment horizontal="center" vertical="center" wrapText="1"/>
    </xf>
    <xf numFmtId="164" fontId="5" fillId="0" borderId="0" xfId="66" applyNumberFormat="1" applyFont="1" applyAlignment="1">
      <alignment horizontal="center" vertical="center"/>
    </xf>
    <xf numFmtId="164" fontId="7" fillId="0" borderId="0" xfId="66" applyNumberFormat="1" applyFont="1" applyAlignment="1">
      <alignment horizontal="right" indent="1"/>
    </xf>
    <xf numFmtId="164" fontId="7" fillId="0" borderId="0" xfId="66" applyNumberFormat="1" applyFont="1" applyAlignment="1">
      <alignment horizontal="right" indent="3"/>
    </xf>
    <xf numFmtId="164" fontId="5" fillId="0" borderId="0" xfId="66" applyNumberFormat="1" applyFont="1" applyAlignment="1">
      <alignment horizontal="right" indent="1"/>
    </xf>
    <xf numFmtId="0" fontId="7" fillId="0" borderId="0" xfId="67" applyFont="1"/>
    <xf numFmtId="164" fontId="5" fillId="0" borderId="1" xfId="66" applyNumberFormat="1" applyFont="1" applyBorder="1" applyAlignment="1">
      <alignment horizontal="center" vertical="center"/>
    </xf>
    <xf numFmtId="0" fontId="6" fillId="0" borderId="0" xfId="66" applyFont="1"/>
    <xf numFmtId="0" fontId="28" fillId="0" borderId="0" xfId="29" applyAlignment="1">
      <alignment wrapText="1"/>
    </xf>
    <xf numFmtId="0" fontId="6" fillId="0" borderId="0" xfId="67" applyFont="1"/>
    <xf numFmtId="1" fontId="7" fillId="0" borderId="0" xfId="66" applyNumberFormat="1" applyFont="1"/>
    <xf numFmtId="1" fontId="7" fillId="0" borderId="0" xfId="67" applyNumberFormat="1" applyFont="1"/>
    <xf numFmtId="1" fontId="5" fillId="0" borderId="0" xfId="66" applyNumberFormat="1" applyFont="1"/>
    <xf numFmtId="1" fontId="5" fillId="0" borderId="0" xfId="67" applyNumberFormat="1" applyFont="1"/>
    <xf numFmtId="0" fontId="6" fillId="0" borderId="0" xfId="66" quotePrefix="1" applyFont="1" applyAlignment="1">
      <alignment horizontal="left"/>
    </xf>
    <xf numFmtId="0" fontId="5" fillId="0" borderId="0" xfId="66" applyFont="1" applyAlignment="1">
      <alignment horizontal="left"/>
    </xf>
    <xf numFmtId="0" fontId="5" fillId="0" borderId="0" xfId="55" applyFont="1" applyAlignment="1">
      <alignment horizontal="center" vertical="center"/>
    </xf>
    <xf numFmtId="0" fontId="55" fillId="0" borderId="0" xfId="10" applyFont="1"/>
    <xf numFmtId="0" fontId="51" fillId="0" borderId="0" xfId="22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0" fontId="56" fillId="0" borderId="0" xfId="55" applyFont="1" applyAlignment="1">
      <alignment horizontal="center" vertical="center"/>
    </xf>
    <xf numFmtId="1" fontId="7" fillId="0" borderId="0" xfId="66" applyNumberFormat="1" applyFont="1" applyAlignment="1">
      <alignment horizontal="right" indent="1"/>
    </xf>
    <xf numFmtId="164" fontId="7" fillId="0" borderId="0" xfId="66" applyNumberFormat="1" applyFont="1" applyAlignment="1">
      <alignment horizontal="right" indent="2"/>
    </xf>
    <xf numFmtId="1" fontId="57" fillId="0" borderId="0" xfId="10" applyNumberFormat="1" applyFont="1"/>
    <xf numFmtId="0" fontId="57" fillId="0" borderId="0" xfId="10" applyFont="1"/>
    <xf numFmtId="0" fontId="58" fillId="0" borderId="0" xfId="10" applyFont="1"/>
    <xf numFmtId="0" fontId="59" fillId="0" borderId="0" xfId="7" applyFont="1" applyAlignment="1">
      <alignment horizontal="center" vertical="center" wrapText="1"/>
    </xf>
    <xf numFmtId="164" fontId="5" fillId="0" borderId="0" xfId="66" applyNumberFormat="1" applyFont="1" applyAlignment="1">
      <alignment horizontal="right" indent="2"/>
    </xf>
    <xf numFmtId="1" fontId="55" fillId="0" borderId="0" xfId="10" applyNumberFormat="1" applyFont="1"/>
    <xf numFmtId="0" fontId="29" fillId="0" borderId="0" xfId="31" applyAlignment="1">
      <alignment horizontal="center" vertical="center" wrapText="1"/>
    </xf>
    <xf numFmtId="0" fontId="56" fillId="0" borderId="0" xfId="7" applyFont="1" applyAlignment="1">
      <alignment horizontal="center" vertical="center" wrapText="1"/>
    </xf>
    <xf numFmtId="164" fontId="5" fillId="0" borderId="0" xfId="66" applyNumberFormat="1" applyFont="1" applyAlignment="1">
      <alignment horizontal="center"/>
    </xf>
    <xf numFmtId="168" fontId="59" fillId="0" borderId="0" xfId="30" applyNumberFormat="1" applyFont="1" applyFill="1"/>
    <xf numFmtId="168" fontId="56" fillId="0" borderId="0" xfId="26" applyNumberFormat="1" applyFont="1" applyFill="1"/>
    <xf numFmtId="1" fontId="21" fillId="0" borderId="0" xfId="10" applyNumberFormat="1"/>
    <xf numFmtId="168" fontId="56" fillId="0" borderId="0" xfId="30" applyNumberFormat="1" applyFont="1" applyFill="1"/>
    <xf numFmtId="0" fontId="2" fillId="0" borderId="0" xfId="69" applyFont="1"/>
    <xf numFmtId="0" fontId="3" fillId="0" borderId="0" xfId="70" applyFont="1"/>
    <xf numFmtId="0" fontId="60" fillId="0" borderId="0" xfId="70" applyFont="1"/>
    <xf numFmtId="0" fontId="1" fillId="0" borderId="0" xfId="69"/>
    <xf numFmtId="0" fontId="2" fillId="0" borderId="0" xfId="70" applyFont="1" applyAlignment="1">
      <alignment horizontal="left"/>
    </xf>
    <xf numFmtId="0" fontId="3" fillId="0" borderId="0" xfId="70" applyFont="1" applyAlignment="1">
      <alignment horizontal="left"/>
    </xf>
    <xf numFmtId="0" fontId="61" fillId="0" borderId="0" xfId="70" applyFont="1" applyAlignment="1">
      <alignment horizontal="left"/>
    </xf>
    <xf numFmtId="0" fontId="5" fillId="0" borderId="0" xfId="70" applyFont="1"/>
    <xf numFmtId="0" fontId="5" fillId="0" borderId="0" xfId="70" applyFont="1" applyAlignment="1">
      <alignment horizontal="center"/>
    </xf>
    <xf numFmtId="0" fontId="6" fillId="0" borderId="0" xfId="70" applyFont="1" applyAlignment="1">
      <alignment horizontal="right"/>
    </xf>
    <xf numFmtId="0" fontId="5" fillId="0" borderId="2" xfId="70" applyFont="1" applyBorder="1" applyAlignment="1">
      <alignment vertical="center" wrapText="1"/>
    </xf>
    <xf numFmtId="0" fontId="38" fillId="0" borderId="2" xfId="22" applyFont="1" applyBorder="1" applyAlignment="1">
      <alignment horizontal="center" vertical="center" wrapText="1"/>
    </xf>
    <xf numFmtId="0" fontId="5" fillId="0" borderId="0" xfId="70" applyFont="1" applyAlignment="1">
      <alignment vertical="center" wrapText="1"/>
    </xf>
    <xf numFmtId="0" fontId="38" fillId="0" borderId="0" xfId="22" applyFont="1" applyAlignment="1">
      <alignment horizontal="center" vertical="center" wrapText="1"/>
    </xf>
    <xf numFmtId="0" fontId="24" fillId="0" borderId="1" xfId="32" applyBorder="1"/>
    <xf numFmtId="0" fontId="4" fillId="0" borderId="2" xfId="70" applyFont="1" applyBorder="1" applyAlignment="1">
      <alignment horizontal="center" vertical="top" wrapText="1"/>
    </xf>
    <xf numFmtId="1" fontId="4" fillId="0" borderId="2" xfId="71" applyNumberFormat="1" applyFont="1" applyBorder="1" applyAlignment="1">
      <alignment horizontal="center" vertical="top" wrapText="1"/>
    </xf>
    <xf numFmtId="0" fontId="5" fillId="0" borderId="2" xfId="66" applyFont="1" applyBorder="1" applyAlignment="1">
      <alignment horizontal="center" vertical="top" wrapText="1"/>
    </xf>
    <xf numFmtId="0" fontId="7" fillId="0" borderId="0" xfId="72" applyFont="1" applyAlignment="1">
      <alignment horizontal="left"/>
    </xf>
    <xf numFmtId="0" fontId="7" fillId="0" borderId="0" xfId="72" applyFont="1" applyAlignment="1">
      <alignment horizontal="left" wrapText="1"/>
    </xf>
    <xf numFmtId="164" fontId="7" fillId="0" borderId="0" xfId="66" applyNumberFormat="1" applyFont="1" applyAlignment="1">
      <alignment horizontal="right"/>
    </xf>
    <xf numFmtId="0" fontId="62" fillId="0" borderId="0" xfId="69" applyFont="1"/>
    <xf numFmtId="0" fontId="63" fillId="0" borderId="0" xfId="72" applyFont="1"/>
    <xf numFmtId="0" fontId="5" fillId="0" borderId="0" xfId="72" applyFont="1"/>
    <xf numFmtId="164" fontId="5" fillId="0" borderId="0" xfId="66" applyNumberFormat="1" applyFont="1" applyAlignment="1">
      <alignment horizontal="right"/>
    </xf>
    <xf numFmtId="0" fontId="5" fillId="0" borderId="0" xfId="72" applyFont="1" applyAlignment="1">
      <alignment horizontal="left"/>
    </xf>
    <xf numFmtId="0" fontId="4" fillId="0" borderId="0" xfId="72" applyFont="1" applyAlignment="1">
      <alignment horizontal="left"/>
    </xf>
    <xf numFmtId="0" fontId="64" fillId="0" borderId="0" xfId="70" applyFont="1"/>
    <xf numFmtId="0" fontId="65" fillId="0" borderId="0" xfId="70" applyFont="1"/>
    <xf numFmtId="0" fontId="5" fillId="0" borderId="1" xfId="70" applyFont="1" applyBorder="1" applyAlignment="1">
      <alignment horizontal="center"/>
    </xf>
    <xf numFmtId="0" fontId="4" fillId="0" borderId="0" xfId="70" applyFont="1" applyAlignment="1">
      <alignment horizontal="center" vertical="top" wrapText="1"/>
    </xf>
    <xf numFmtId="1" fontId="4" fillId="0" borderId="0" xfId="71" applyNumberFormat="1" applyFont="1" applyAlignment="1">
      <alignment horizontal="center" vertical="top" wrapText="1"/>
    </xf>
    <xf numFmtId="164" fontId="4" fillId="0" borderId="0" xfId="70" applyNumberFormat="1" applyFont="1"/>
    <xf numFmtId="164" fontId="4" fillId="0" borderId="0" xfId="70" applyNumberFormat="1" applyFont="1" applyAlignment="1">
      <alignment horizontal="right" indent="2"/>
    </xf>
    <xf numFmtId="0" fontId="5" fillId="0" borderId="0" xfId="66" applyFont="1" applyAlignment="1">
      <alignment horizontal="center" vertical="top" wrapText="1"/>
    </xf>
    <xf numFmtId="0" fontId="7" fillId="0" borderId="0" xfId="72" applyFont="1"/>
    <xf numFmtId="164" fontId="5" fillId="0" borderId="0" xfId="20" applyNumberFormat="1" applyFont="1"/>
    <xf numFmtId="164" fontId="7" fillId="0" borderId="0" xfId="20" applyNumberFormat="1" applyFont="1"/>
    <xf numFmtId="0" fontId="66" fillId="0" borderId="0" xfId="70" applyFont="1"/>
    <xf numFmtId="0" fontId="18" fillId="0" borderId="0" xfId="32" applyFont="1"/>
    <xf numFmtId="0" fontId="67" fillId="0" borderId="0" xfId="70" applyFont="1"/>
    <xf numFmtId="0" fontId="68" fillId="0" borderId="0" xfId="70" applyFont="1"/>
    <xf numFmtId="0" fontId="24" fillId="0" borderId="0" xfId="32"/>
    <xf numFmtId="0" fontId="51" fillId="0" borderId="0" xfId="70" applyFont="1"/>
    <xf numFmtId="0" fontId="51" fillId="0" borderId="0" xfId="70" applyFont="1" applyAlignment="1">
      <alignment horizontal="center"/>
    </xf>
    <xf numFmtId="0" fontId="51" fillId="0" borderId="1" xfId="70" applyFont="1" applyBorder="1" applyAlignment="1">
      <alignment horizontal="center"/>
    </xf>
    <xf numFmtId="0" fontId="69" fillId="0" borderId="0" xfId="70" applyFont="1" applyAlignment="1">
      <alignment horizontal="right"/>
    </xf>
    <xf numFmtId="0" fontId="51" fillId="0" borderId="2" xfId="70" applyFont="1" applyBorder="1" applyAlignment="1">
      <alignment vertical="center" wrapText="1"/>
    </xf>
    <xf numFmtId="0" fontId="51" fillId="0" borderId="0" xfId="35" applyFont="1" applyAlignment="1">
      <alignment horizontal="center" vertical="center" wrapText="1"/>
    </xf>
    <xf numFmtId="0" fontId="51" fillId="0" borderId="2" xfId="35" applyFont="1" applyBorder="1" applyAlignment="1">
      <alignment horizontal="center" vertical="center"/>
    </xf>
    <xf numFmtId="0" fontId="51" fillId="0" borderId="0" xfId="70" applyFont="1" applyAlignment="1">
      <alignment vertical="center" wrapText="1"/>
    </xf>
    <xf numFmtId="0" fontId="51" fillId="0" borderId="0" xfId="73" applyFont="1" applyAlignment="1">
      <alignment horizontal="center" vertical="center" wrapText="1"/>
    </xf>
    <xf numFmtId="0" fontId="51" fillId="0" borderId="1" xfId="73" applyFont="1" applyBorder="1" applyAlignment="1">
      <alignment horizontal="center" vertical="center" wrapText="1"/>
    </xf>
    <xf numFmtId="0" fontId="51" fillId="0" borderId="0" xfId="70" applyFont="1" applyAlignment="1">
      <alignment horizontal="center" vertical="top" wrapText="1"/>
    </xf>
    <xf numFmtId="1" fontId="51" fillId="0" borderId="0" xfId="71" applyNumberFormat="1" applyFont="1" applyAlignment="1">
      <alignment horizontal="center" vertical="top" wrapText="1"/>
    </xf>
    <xf numFmtId="0" fontId="51" fillId="0" borderId="0" xfId="66" applyFont="1" applyAlignment="1">
      <alignment horizontal="center" vertical="top" wrapText="1"/>
    </xf>
    <xf numFmtId="0" fontId="19" fillId="0" borderId="0" xfId="74" applyFont="1"/>
    <xf numFmtId="1" fontId="7" fillId="0" borderId="0" xfId="75" applyNumberFormat="1" applyFont="1" applyAlignment="1">
      <alignment horizontal="right" vertical="center" wrapText="1"/>
    </xf>
    <xf numFmtId="164" fontId="7" fillId="0" borderId="0" xfId="75" applyNumberFormat="1" applyFont="1" applyAlignment="1">
      <alignment horizontal="right" vertical="center" wrapText="1" indent="1"/>
    </xf>
    <xf numFmtId="1" fontId="19" fillId="0" borderId="0" xfId="32" applyNumberFormat="1" applyFont="1"/>
    <xf numFmtId="164" fontId="24" fillId="0" borderId="0" xfId="32" applyNumberFormat="1"/>
    <xf numFmtId="0" fontId="19" fillId="0" borderId="0" xfId="76" applyFont="1"/>
    <xf numFmtId="1" fontId="5" fillId="0" borderId="0" xfId="75" applyNumberFormat="1" applyFont="1" applyAlignment="1">
      <alignment horizontal="right" vertical="center" wrapText="1"/>
    </xf>
    <xf numFmtId="164" fontId="5" fillId="0" borderId="0" xfId="75" applyNumberFormat="1" applyFont="1" applyAlignment="1">
      <alignment horizontal="right" vertical="center" wrapText="1" indent="1"/>
    </xf>
    <xf numFmtId="1" fontId="51" fillId="0" borderId="0" xfId="32" applyNumberFormat="1" applyFont="1"/>
    <xf numFmtId="0" fontId="51" fillId="0" borderId="0" xfId="74" applyFont="1" applyAlignment="1">
      <alignment horizontal="left" indent="1"/>
    </xf>
    <xf numFmtId="0" fontId="19" fillId="0" borderId="0" xfId="70" applyFont="1"/>
    <xf numFmtId="0" fontId="19" fillId="0" borderId="0" xfId="74" applyFont="1" applyAlignment="1">
      <alignment horizontal="left" indent="1"/>
    </xf>
    <xf numFmtId="1" fontId="7" fillId="0" borderId="0" xfId="0" applyNumberFormat="1" applyFont="1" applyAlignment="1">
      <alignment horizontal="right" vertical="center" wrapText="1"/>
    </xf>
    <xf numFmtId="0" fontId="51" fillId="0" borderId="0" xfId="74" applyFont="1" applyAlignment="1">
      <alignment horizontal="left" indent="2"/>
    </xf>
    <xf numFmtId="1" fontId="51" fillId="0" borderId="0" xfId="0" applyNumberFormat="1" applyFont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1" fontId="5" fillId="0" borderId="0" xfId="75" applyNumberFormat="1" applyFont="1" applyAlignment="1">
      <alignment horizontal="right"/>
    </xf>
    <xf numFmtId="1" fontId="7" fillId="0" borderId="0" xfId="75" applyNumberFormat="1" applyFont="1" applyAlignment="1">
      <alignment horizontal="right"/>
    </xf>
    <xf numFmtId="1" fontId="19" fillId="0" borderId="0" xfId="0" applyNumberFormat="1" applyFont="1" applyAlignment="1">
      <alignment horizontal="right" vertical="center" wrapText="1"/>
    </xf>
    <xf numFmtId="0" fontId="70" fillId="0" borderId="0" xfId="70" applyFont="1"/>
    <xf numFmtId="0" fontId="18" fillId="0" borderId="0" xfId="36" applyFont="1"/>
    <xf numFmtId="1" fontId="70" fillId="0" borderId="0" xfId="70" applyNumberFormat="1" applyFont="1"/>
    <xf numFmtId="0" fontId="18" fillId="0" borderId="0" xfId="35" applyFont="1"/>
    <xf numFmtId="0" fontId="71" fillId="0" borderId="0" xfId="70" applyFont="1"/>
    <xf numFmtId="0" fontId="72" fillId="0" borderId="0" xfId="70" applyFont="1"/>
    <xf numFmtId="0" fontId="21" fillId="0" borderId="0" xfId="37"/>
    <xf numFmtId="0" fontId="73" fillId="0" borderId="0" xfId="70" applyFont="1"/>
    <xf numFmtId="0" fontId="2" fillId="0" borderId="0" xfId="70" applyFont="1"/>
    <xf numFmtId="0" fontId="7" fillId="0" borderId="0" xfId="74" applyFont="1"/>
    <xf numFmtId="164" fontId="7" fillId="0" borderId="0" xfId="75" applyNumberFormat="1" applyFont="1" applyAlignment="1">
      <alignment horizontal="right" vertical="center" indent="2"/>
    </xf>
    <xf numFmtId="164" fontId="19" fillId="0" borderId="0" xfId="75" applyNumberFormat="1" applyFont="1" applyAlignment="1">
      <alignment horizontal="right" indent="2"/>
    </xf>
    <xf numFmtId="0" fontId="74" fillId="0" borderId="0" xfId="76" applyFont="1"/>
    <xf numFmtId="0" fontId="11" fillId="0" borderId="0" xfId="74" applyFont="1"/>
    <xf numFmtId="164" fontId="5" fillId="0" borderId="0" xfId="75" applyNumberFormat="1" applyFont="1" applyAlignment="1">
      <alignment horizontal="right" vertical="center" indent="2"/>
    </xf>
    <xf numFmtId="164" fontId="51" fillId="0" borderId="0" xfId="75" applyNumberFormat="1" applyFont="1" applyAlignment="1">
      <alignment horizontal="right" indent="2"/>
    </xf>
    <xf numFmtId="0" fontId="11" fillId="0" borderId="0" xfId="70" applyFont="1"/>
    <xf numFmtId="0" fontId="74" fillId="0" borderId="0" xfId="70" applyFont="1"/>
    <xf numFmtId="0" fontId="75" fillId="0" borderId="0" xfId="70" applyFont="1"/>
    <xf numFmtId="0" fontId="74" fillId="0" borderId="0" xfId="74" applyFont="1"/>
    <xf numFmtId="1" fontId="24" fillId="0" borderId="0" xfId="32" applyNumberFormat="1"/>
    <xf numFmtId="0" fontId="11" fillId="0" borderId="0" xfId="74" applyFont="1" applyAlignment="1">
      <alignment horizontal="left" indent="1"/>
    </xf>
    <xf numFmtId="1" fontId="5" fillId="2" borderId="0" xfId="75" applyNumberFormat="1" applyFont="1" applyFill="1" applyAlignment="1">
      <alignment horizontal="right" vertical="center" wrapText="1"/>
    </xf>
    <xf numFmtId="164" fontId="5" fillId="2" borderId="0" xfId="75" applyNumberFormat="1" applyFont="1" applyFill="1" applyAlignment="1">
      <alignment horizontal="right" vertical="center" indent="2"/>
    </xf>
    <xf numFmtId="0" fontId="76" fillId="0" borderId="0" xfId="70" applyFont="1"/>
    <xf numFmtId="1" fontId="10" fillId="0" borderId="0" xfId="77" applyNumberFormat="1" applyFont="1"/>
    <xf numFmtId="0" fontId="77" fillId="0" borderId="0" xfId="78" applyFont="1"/>
    <xf numFmtId="0" fontId="77" fillId="0" borderId="0" xfId="77" applyFont="1"/>
    <xf numFmtId="1" fontId="78" fillId="0" borderId="0" xfId="77" applyNumberFormat="1" applyFont="1" applyAlignment="1">
      <alignment horizontal="center"/>
    </xf>
    <xf numFmtId="0" fontId="4" fillId="0" borderId="0" xfId="78" applyFont="1"/>
    <xf numFmtId="0" fontId="4" fillId="0" borderId="0" xfId="77" applyFont="1"/>
    <xf numFmtId="0" fontId="31" fillId="0" borderId="1" xfId="77" applyFont="1" applyBorder="1"/>
    <xf numFmtId="0" fontId="4" fillId="0" borderId="1" xfId="77" applyFont="1" applyBorder="1"/>
    <xf numFmtId="0" fontId="31" fillId="0" borderId="1" xfId="77" applyFont="1" applyBorder="1" applyAlignment="1">
      <alignment horizontal="right"/>
    </xf>
    <xf numFmtId="0" fontId="77" fillId="0" borderId="2" xfId="77" applyFont="1" applyBorder="1"/>
    <xf numFmtId="0" fontId="4" fillId="0" borderId="2" xfId="78" applyFont="1" applyBorder="1" applyAlignment="1">
      <alignment horizontal="center"/>
    </xf>
    <xf numFmtId="0" fontId="38" fillId="0" borderId="2" xfId="24" applyFont="1" applyBorder="1" applyAlignment="1">
      <alignment horizontal="center" wrapText="1"/>
    </xf>
    <xf numFmtId="0" fontId="4" fillId="0" borderId="0" xfId="78" applyFont="1" applyAlignment="1">
      <alignment horizontal="center"/>
    </xf>
    <xf numFmtId="0" fontId="38" fillId="0" borderId="0" xfId="24" applyFont="1" applyAlignment="1">
      <alignment horizontal="center" wrapText="1"/>
    </xf>
    <xf numFmtId="0" fontId="38" fillId="0" borderId="1" xfId="24" applyFont="1" applyBorder="1" applyAlignment="1">
      <alignment horizontal="center" wrapText="1"/>
    </xf>
    <xf numFmtId="1" fontId="4" fillId="0" borderId="1" xfId="78" applyNumberFormat="1" applyFont="1" applyBorder="1" applyAlignment="1">
      <alignment horizontal="center"/>
    </xf>
    <xf numFmtId="164" fontId="4" fillId="0" borderId="1" xfId="78" applyNumberFormat="1" applyFont="1" applyBorder="1" applyAlignment="1">
      <alignment horizontal="center"/>
    </xf>
    <xf numFmtId="1" fontId="4" fillId="0" borderId="1" xfId="77" applyNumberFormat="1" applyFont="1" applyBorder="1" applyAlignment="1">
      <alignment horizontal="center"/>
    </xf>
    <xf numFmtId="0" fontId="79" fillId="0" borderId="0" xfId="78" applyFont="1" applyAlignment="1">
      <alignment horizontal="center" wrapText="1"/>
    </xf>
    <xf numFmtId="164" fontId="4" fillId="0" borderId="0" xfId="77" applyNumberFormat="1" applyFont="1"/>
    <xf numFmtId="49" fontId="32" fillId="0" borderId="0" xfId="79" applyNumberFormat="1" applyFont="1" applyFill="1" applyBorder="1" applyAlignment="1"/>
    <xf numFmtId="0" fontId="32" fillId="0" borderId="0" xfId="77" applyFont="1"/>
    <xf numFmtId="1" fontId="32" fillId="0" borderId="0" xfId="77" applyNumberFormat="1" applyFont="1"/>
    <xf numFmtId="164" fontId="32" fillId="0" borderId="0" xfId="77" applyNumberFormat="1" applyFont="1"/>
    <xf numFmtId="1" fontId="78" fillId="0" borderId="0" xfId="77" applyNumberFormat="1" applyFont="1"/>
    <xf numFmtId="0" fontId="78" fillId="0" borderId="0" xfId="77" applyFont="1"/>
    <xf numFmtId="49" fontId="32" fillId="0" borderId="0" xfId="78" applyNumberFormat="1" applyFont="1" applyAlignment="1">
      <alignment horizontal="left"/>
    </xf>
    <xf numFmtId="49" fontId="4" fillId="0" borderId="0" xfId="78" applyNumberFormat="1" applyFont="1" applyAlignment="1">
      <alignment horizontal="left"/>
    </xf>
    <xf numFmtId="1" fontId="4" fillId="0" borderId="0" xfId="77" applyNumberFormat="1" applyFont="1"/>
    <xf numFmtId="0" fontId="4" fillId="0" borderId="0" xfId="78" applyFont="1" applyAlignment="1">
      <alignment horizontal="left"/>
    </xf>
    <xf numFmtId="0" fontId="32" fillId="0" borderId="0" xfId="78" applyFont="1"/>
    <xf numFmtId="0" fontId="4" fillId="0" borderId="0" xfId="78" applyFont="1" applyAlignment="1">
      <alignment horizontal="left" wrapText="1"/>
    </xf>
    <xf numFmtId="0" fontId="4" fillId="0" borderId="0" xfId="80" applyFont="1"/>
    <xf numFmtId="0" fontId="5" fillId="0" borderId="0" xfId="80"/>
    <xf numFmtId="1" fontId="80" fillId="0" borderId="0" xfId="77" applyNumberFormat="1" applyFont="1"/>
    <xf numFmtId="0" fontId="60" fillId="0" borderId="0" xfId="77" applyFont="1"/>
    <xf numFmtId="1" fontId="32" fillId="0" borderId="0" xfId="77" applyNumberFormat="1" applyFont="1" applyAlignment="1">
      <alignment horizontal="center"/>
    </xf>
    <xf numFmtId="1" fontId="31" fillId="0" borderId="0" xfId="77" applyNumberFormat="1" applyFont="1" applyAlignment="1">
      <alignment horizontal="center"/>
    </xf>
    <xf numFmtId="0" fontId="4" fillId="0" borderId="0" xfId="77" applyFont="1" applyAlignment="1">
      <alignment vertical="center"/>
    </xf>
    <xf numFmtId="0" fontId="4" fillId="0" borderId="0" xfId="78" applyFont="1" applyAlignment="1">
      <alignment vertical="center"/>
    </xf>
    <xf numFmtId="0" fontId="39" fillId="0" borderId="1" xfId="77" applyFont="1" applyBorder="1"/>
    <xf numFmtId="0" fontId="4" fillId="0" borderId="2" xfId="77" applyFont="1" applyBorder="1"/>
    <xf numFmtId="0" fontId="38" fillId="0" borderId="2" xfId="0" applyFont="1" applyBorder="1" applyAlignment="1">
      <alignment horizontal="center" vertical="center" wrapText="1"/>
    </xf>
    <xf numFmtId="0" fontId="4" fillId="0" borderId="2" xfId="77" applyFont="1" applyBorder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1" fontId="4" fillId="0" borderId="1" xfId="78" applyNumberFormat="1" applyFont="1" applyBorder="1" applyAlignment="1">
      <alignment horizontal="center" vertical="center"/>
    </xf>
    <xf numFmtId="164" fontId="4" fillId="0" borderId="1" xfId="78" applyNumberFormat="1" applyFont="1" applyBorder="1" applyAlignment="1">
      <alignment horizontal="center" vertical="center"/>
    </xf>
    <xf numFmtId="1" fontId="4" fillId="0" borderId="1" xfId="77" applyNumberFormat="1" applyFont="1" applyBorder="1" applyAlignment="1">
      <alignment horizontal="center" vertical="center"/>
    </xf>
    <xf numFmtId="0" fontId="39" fillId="0" borderId="0" xfId="77" applyFont="1"/>
    <xf numFmtId="1" fontId="32" fillId="0" borderId="0" xfId="77" applyNumberFormat="1" applyFont="1" applyAlignment="1">
      <alignment horizontal="right"/>
    </xf>
    <xf numFmtId="0" fontId="32" fillId="0" borderId="0" xfId="77" applyFont="1" applyAlignment="1">
      <alignment horizontal="right"/>
    </xf>
    <xf numFmtId="1" fontId="4" fillId="0" borderId="0" xfId="77" applyNumberFormat="1" applyFont="1" applyAlignment="1">
      <alignment horizontal="right"/>
    </xf>
    <xf numFmtId="0" fontId="4" fillId="0" borderId="0" xfId="77" applyFont="1" applyAlignment="1">
      <alignment horizontal="right"/>
    </xf>
    <xf numFmtId="49" fontId="32" fillId="0" borderId="0" xfId="82" applyNumberFormat="1" applyFont="1" applyFill="1" applyBorder="1" applyAlignment="1"/>
    <xf numFmtId="1" fontId="4" fillId="0" borderId="0" xfId="80" applyNumberFormat="1" applyFont="1"/>
    <xf numFmtId="1" fontId="32" fillId="0" borderId="0" xfId="80" applyNumberFormat="1" applyFont="1"/>
    <xf numFmtId="164" fontId="32" fillId="0" borderId="0" xfId="80" applyNumberFormat="1" applyFont="1"/>
    <xf numFmtId="1" fontId="32" fillId="0" borderId="0" xfId="71" applyNumberFormat="1" applyFont="1"/>
    <xf numFmtId="1" fontId="4" fillId="0" borderId="0" xfId="71" applyNumberFormat="1" applyFont="1"/>
    <xf numFmtId="164" fontId="4" fillId="0" borderId="0" xfId="80" applyNumberFormat="1" applyFont="1"/>
    <xf numFmtId="164" fontId="4" fillId="0" borderId="0" xfId="80" applyNumberFormat="1" applyFont="1" applyAlignment="1">
      <alignment horizontal="right"/>
    </xf>
    <xf numFmtId="1" fontId="38" fillId="0" borderId="0" xfId="71" applyNumberFormat="1" applyFont="1"/>
    <xf numFmtId="0" fontId="39" fillId="0" borderId="2" xfId="78" applyFont="1" applyBorder="1"/>
    <xf numFmtId="0" fontId="42" fillId="0" borderId="0" xfId="77" applyFont="1"/>
    <xf numFmtId="0" fontId="3" fillId="0" borderId="0" xfId="77" applyFont="1"/>
    <xf numFmtId="0" fontId="81" fillId="0" borderId="0" xfId="78" applyFont="1"/>
    <xf numFmtId="0" fontId="11" fillId="0" borderId="0" xfId="77" applyFont="1"/>
    <xf numFmtId="0" fontId="11" fillId="0" borderId="0" xfId="78" applyFont="1"/>
    <xf numFmtId="0" fontId="3" fillId="0" borderId="0" xfId="78" applyFont="1"/>
    <xf numFmtId="1" fontId="82" fillId="0" borderId="0" xfId="77" applyNumberFormat="1" applyFont="1"/>
    <xf numFmtId="1" fontId="83" fillId="0" borderId="0" xfId="77" applyNumberFormat="1" applyFont="1"/>
    <xf numFmtId="0" fontId="84" fillId="0" borderId="0" xfId="24" applyFont="1"/>
    <xf numFmtId="1" fontId="85" fillId="0" borderId="0" xfId="77" applyNumberFormat="1" applyFont="1" applyAlignment="1">
      <alignment horizontal="center"/>
    </xf>
    <xf numFmtId="1" fontId="86" fillId="0" borderId="0" xfId="77" applyNumberFormat="1" applyFont="1" applyAlignment="1">
      <alignment horizontal="center"/>
    </xf>
    <xf numFmtId="0" fontId="87" fillId="0" borderId="0" xfId="24" applyFont="1"/>
    <xf numFmtId="0" fontId="38" fillId="0" borderId="0" xfId="24" applyFont="1"/>
    <xf numFmtId="1" fontId="34" fillId="0" borderId="0" xfId="24" applyNumberFormat="1" applyFont="1"/>
    <xf numFmtId="164" fontId="34" fillId="0" borderId="0" xfId="24" applyNumberFormat="1" applyFont="1"/>
    <xf numFmtId="1" fontId="87" fillId="0" borderId="0" xfId="24" applyNumberFormat="1" applyFont="1"/>
    <xf numFmtId="0" fontId="34" fillId="0" borderId="0" xfId="24" applyFont="1"/>
    <xf numFmtId="1" fontId="38" fillId="0" borderId="0" xfId="24" applyNumberFormat="1" applyFont="1"/>
    <xf numFmtId="164" fontId="38" fillId="0" borderId="0" xfId="24" applyNumberFormat="1" applyFont="1"/>
    <xf numFmtId="0" fontId="60" fillId="0" borderId="0" xfId="61" applyFont="1"/>
    <xf numFmtId="0" fontId="32" fillId="0" borderId="0" xfId="62" applyFont="1"/>
    <xf numFmtId="0" fontId="4" fillId="0" borderId="2" xfId="61" applyFont="1" applyBorder="1"/>
    <xf numFmtId="0" fontId="4" fillId="0" borderId="2" xfId="55" quotePrefix="1" applyFont="1" applyBorder="1" applyAlignment="1">
      <alignment horizontal="center" vertical="center" wrapText="1"/>
    </xf>
    <xf numFmtId="0" fontId="32" fillId="0" borderId="0" xfId="63" applyFont="1"/>
    <xf numFmtId="0" fontId="32" fillId="0" borderId="0" xfId="64" applyFont="1"/>
    <xf numFmtId="164" fontId="32" fillId="0" borderId="0" xfId="61" applyNumberFormat="1" applyFont="1"/>
    <xf numFmtId="0" fontId="32" fillId="0" borderId="0" xfId="61" applyFont="1"/>
    <xf numFmtId="0" fontId="4" fillId="0" borderId="0" xfId="63" applyFont="1" applyAlignment="1">
      <alignment horizontal="left" indent="1"/>
    </xf>
    <xf numFmtId="0" fontId="4" fillId="0" borderId="0" xfId="64" applyFont="1"/>
    <xf numFmtId="0" fontId="37" fillId="0" borderId="0" xfId="64" applyFont="1"/>
    <xf numFmtId="164" fontId="37" fillId="0" borderId="0" xfId="64" applyNumberFormat="1" applyFont="1"/>
    <xf numFmtId="164" fontId="4" fillId="0" borderId="0" xfId="61" applyNumberFormat="1" applyFont="1"/>
    <xf numFmtId="0" fontId="39" fillId="0" borderId="0" xfId="63" applyFont="1" applyAlignment="1">
      <alignment horizontal="left" indent="1"/>
    </xf>
    <xf numFmtId="0" fontId="39" fillId="0" borderId="0" xfId="64" applyFont="1"/>
    <xf numFmtId="164" fontId="39" fillId="0" borderId="0" xfId="64" applyNumberFormat="1" applyFont="1"/>
    <xf numFmtId="164" fontId="39" fillId="0" borderId="0" xfId="61" applyNumberFormat="1" applyFont="1"/>
    <xf numFmtId="0" fontId="39" fillId="0" borderId="0" xfId="61" applyFont="1"/>
    <xf numFmtId="0" fontId="4" fillId="0" borderId="0" xfId="56" applyFont="1"/>
    <xf numFmtId="1" fontId="4" fillId="0" borderId="0" xfId="61" applyNumberFormat="1" applyFont="1" applyAlignment="1">
      <alignment horizontal="right" indent="1"/>
    </xf>
    <xf numFmtId="164" fontId="4" fillId="0" borderId="0" xfId="61" applyNumberFormat="1" applyFont="1" applyAlignment="1">
      <alignment horizontal="right" indent="2"/>
    </xf>
    <xf numFmtId="0" fontId="2" fillId="0" borderId="0" xfId="83" applyFont="1"/>
    <xf numFmtId="0" fontId="2" fillId="0" borderId="0" xfId="84" applyFont="1" applyAlignment="1">
      <alignment horizontal="left"/>
    </xf>
    <xf numFmtId="0" fontId="89" fillId="0" borderId="0" xfId="84" applyFont="1" applyAlignment="1">
      <alignment horizontal="left"/>
    </xf>
    <xf numFmtId="0" fontId="5" fillId="0" borderId="0" xfId="83"/>
    <xf numFmtId="0" fontId="5" fillId="0" borderId="0" xfId="84" applyFont="1"/>
    <xf numFmtId="0" fontId="3" fillId="0" borderId="0" xfId="83" applyFont="1"/>
    <xf numFmtId="0" fontId="3" fillId="0" borderId="0" xfId="84" applyFont="1"/>
    <xf numFmtId="0" fontId="6" fillId="0" borderId="0" xfId="84" applyFont="1" applyAlignment="1">
      <alignment horizontal="right"/>
    </xf>
    <xf numFmtId="0" fontId="5" fillId="0" borderId="2" xfId="84" applyFont="1" applyBorder="1"/>
    <xf numFmtId="0" fontId="38" fillId="0" borderId="2" xfId="29" applyFont="1" applyBorder="1" applyAlignment="1">
      <alignment horizontal="center" vertical="center" wrapText="1"/>
    </xf>
    <xf numFmtId="0" fontId="4" fillId="0" borderId="2" xfId="84" applyFont="1" applyBorder="1" applyAlignment="1">
      <alignment horizontal="center" vertical="center" wrapText="1"/>
    </xf>
    <xf numFmtId="0" fontId="4" fillId="0" borderId="0" xfId="84" applyFont="1" applyAlignment="1">
      <alignment horizontal="center" vertical="center"/>
    </xf>
    <xf numFmtId="0" fontId="38" fillId="0" borderId="0" xfId="29" applyFont="1" applyAlignment="1">
      <alignment horizontal="center" vertical="center" wrapText="1"/>
    </xf>
    <xf numFmtId="0" fontId="4" fillId="0" borderId="0" xfId="84" applyFont="1" applyAlignment="1">
      <alignment horizontal="center" vertical="center" wrapText="1"/>
    </xf>
    <xf numFmtId="0" fontId="4" fillId="0" borderId="0" xfId="84" quotePrefix="1" applyFont="1" applyAlignment="1">
      <alignment horizontal="center" vertical="center"/>
    </xf>
    <xf numFmtId="0" fontId="9" fillId="0" borderId="1" xfId="84" applyFont="1" applyBorder="1" applyAlignment="1">
      <alignment vertical="center"/>
    </xf>
    <xf numFmtId="0" fontId="4" fillId="0" borderId="1" xfId="84" applyFont="1" applyBorder="1" applyAlignment="1">
      <alignment horizontal="center" vertical="center"/>
    </xf>
    <xf numFmtId="0" fontId="38" fillId="0" borderId="1" xfId="29" applyFont="1" applyBorder="1" applyAlignment="1">
      <alignment horizontal="center" vertical="center" wrapText="1"/>
    </xf>
    <xf numFmtId="0" fontId="9" fillId="0" borderId="0" xfId="84" applyFont="1"/>
    <xf numFmtId="0" fontId="38" fillId="0" borderId="0" xfId="85" applyFont="1" applyAlignment="1">
      <alignment horizontal="center" vertical="center" wrapText="1"/>
    </xf>
    <xf numFmtId="0" fontId="74" fillId="0" borderId="0" xfId="84" applyFont="1" applyAlignment="1">
      <alignment horizontal="left"/>
    </xf>
    <xf numFmtId="2" fontId="7" fillId="0" borderId="0" xfId="86" applyNumberFormat="1" applyFont="1" applyAlignment="1">
      <alignment horizontal="right" indent="1"/>
    </xf>
    <xf numFmtId="2" fontId="7" fillId="0" borderId="0" xfId="86" applyNumberFormat="1" applyFont="1" applyAlignment="1">
      <alignment horizontal="right" indent="3"/>
    </xf>
    <xf numFmtId="0" fontId="11" fillId="0" borderId="0" xfId="84" applyFont="1"/>
    <xf numFmtId="2" fontId="5" fillId="0" borderId="0" xfId="83" applyNumberFormat="1" applyAlignment="1">
      <alignment horizontal="right" indent="1"/>
    </xf>
    <xf numFmtId="2" fontId="5" fillId="0" borderId="0" xfId="83" applyNumberFormat="1" applyAlignment="1">
      <alignment horizontal="right" indent="3"/>
    </xf>
    <xf numFmtId="2" fontId="5" fillId="0" borderId="0" xfId="86" applyNumberFormat="1" applyFont="1" applyAlignment="1">
      <alignment horizontal="right" indent="1"/>
    </xf>
    <xf numFmtId="0" fontId="12" fillId="0" borderId="0" xfId="84" applyFont="1"/>
    <xf numFmtId="2" fontId="32" fillId="0" borderId="0" xfId="86" applyNumberFormat="1" applyFont="1" applyAlignment="1">
      <alignment horizontal="right"/>
    </xf>
    <xf numFmtId="2" fontId="5" fillId="0" borderId="0" xfId="83" applyNumberFormat="1"/>
    <xf numFmtId="164" fontId="74" fillId="0" borderId="0" xfId="84" applyNumberFormat="1" applyFont="1" applyAlignment="1">
      <alignment horizontal="center"/>
    </xf>
    <xf numFmtId="2" fontId="7" fillId="0" borderId="0" xfId="83" applyNumberFormat="1" applyFont="1" applyAlignment="1">
      <alignment horizontal="right" indent="3"/>
    </xf>
    <xf numFmtId="2" fontId="7" fillId="0" borderId="0" xfId="86" quotePrefix="1" applyNumberFormat="1" applyFont="1" applyAlignment="1">
      <alignment horizontal="right" indent="1"/>
    </xf>
    <xf numFmtId="0" fontId="90" fillId="0" borderId="0" xfId="85" applyFont="1" applyAlignment="1">
      <alignment horizontal="center" vertical="center" wrapText="1"/>
    </xf>
    <xf numFmtId="0" fontId="91" fillId="0" borderId="0" xfId="85" applyFont="1" applyAlignment="1">
      <alignment horizontal="center" vertical="center" wrapText="1"/>
    </xf>
    <xf numFmtId="0" fontId="91" fillId="0" borderId="0" xfId="85" applyFont="1" applyAlignment="1">
      <alignment vertical="center" wrapText="1"/>
    </xf>
    <xf numFmtId="0" fontId="90" fillId="0" borderId="0" xfId="85" applyFont="1" applyAlignment="1">
      <alignment vertical="center" wrapText="1"/>
    </xf>
    <xf numFmtId="0" fontId="2" fillId="0" borderId="0" xfId="87" applyFont="1"/>
    <xf numFmtId="0" fontId="3" fillId="0" borderId="0" xfId="87" applyFont="1"/>
    <xf numFmtId="0" fontId="5" fillId="0" borderId="0" xfId="87"/>
    <xf numFmtId="0" fontId="2" fillId="0" borderId="0" xfId="88" applyFont="1" applyAlignment="1">
      <alignment vertical="center"/>
    </xf>
    <xf numFmtId="0" fontId="7" fillId="0" borderId="0" xfId="88" applyFont="1" applyAlignment="1">
      <alignment vertical="center"/>
    </xf>
    <xf numFmtId="0" fontId="7" fillId="0" borderId="0" xfId="88" applyFont="1" applyAlignment="1">
      <alignment horizontal="center" vertical="center"/>
    </xf>
    <xf numFmtId="0" fontId="5" fillId="0" borderId="1" xfId="88" applyBorder="1" applyAlignment="1">
      <alignment vertical="center"/>
    </xf>
    <xf numFmtId="0" fontId="5" fillId="0" borderId="2" xfId="88" applyBorder="1" applyAlignment="1">
      <alignment vertical="center"/>
    </xf>
    <xf numFmtId="0" fontId="5" fillId="0" borderId="2" xfId="84" applyFont="1" applyBorder="1" applyAlignment="1">
      <alignment horizontal="center" vertical="center" wrapText="1"/>
    </xf>
    <xf numFmtId="0" fontId="5" fillId="0" borderId="0" xfId="88" applyAlignment="1">
      <alignment vertical="center"/>
    </xf>
    <xf numFmtId="0" fontId="5" fillId="0" borderId="0" xfId="84" applyFont="1" applyAlignment="1">
      <alignment horizontal="center" vertical="center" wrapText="1"/>
    </xf>
    <xf numFmtId="0" fontId="5" fillId="0" borderId="0" xfId="87" applyAlignment="1">
      <alignment horizontal="center" vertical="center" wrapText="1"/>
    </xf>
    <xf numFmtId="0" fontId="5" fillId="0" borderId="1" xfId="84" applyFont="1" applyBorder="1" applyAlignment="1">
      <alignment horizontal="center" vertical="center" wrapText="1"/>
    </xf>
    <xf numFmtId="0" fontId="51" fillId="0" borderId="0" xfId="25" applyFont="1"/>
    <xf numFmtId="0" fontId="7" fillId="0" borderId="0" xfId="89" applyFont="1"/>
    <xf numFmtId="2" fontId="7" fillId="0" borderId="0" xfId="89" applyNumberFormat="1" applyFont="1" applyAlignment="1">
      <alignment horizontal="right" indent="1"/>
    </xf>
    <xf numFmtId="2" fontId="7" fillId="0" borderId="0" xfId="89" applyNumberFormat="1" applyFont="1" applyAlignment="1">
      <alignment horizontal="right" indent="2"/>
    </xf>
    <xf numFmtId="0" fontId="5" fillId="0" borderId="0" xfId="89" applyFont="1" applyAlignment="1">
      <alignment horizontal="left" indent="1"/>
    </xf>
    <xf numFmtId="2" fontId="51" fillId="0" borderId="0" xfId="25" applyNumberFormat="1" applyFont="1" applyAlignment="1">
      <alignment horizontal="right" indent="1"/>
    </xf>
    <xf numFmtId="2" fontId="51" fillId="0" borderId="0" xfId="25" applyNumberFormat="1" applyFont="1" applyAlignment="1">
      <alignment horizontal="right" indent="2"/>
    </xf>
    <xf numFmtId="43" fontId="51" fillId="0" borderId="0" xfId="25" applyNumberFormat="1" applyFont="1"/>
    <xf numFmtId="0" fontId="5" fillId="0" borderId="0" xfId="89" applyFont="1" applyAlignment="1">
      <alignment horizontal="left" vertical="center" wrapText="1" indent="1"/>
    </xf>
    <xf numFmtId="43" fontId="19" fillId="0" borderId="0" xfId="26" applyFont="1" applyAlignment="1">
      <alignment horizontal="right" indent="2"/>
    </xf>
    <xf numFmtId="172" fontId="51" fillId="0" borderId="0" xfId="25" applyNumberFormat="1" applyFont="1"/>
    <xf numFmtId="173" fontId="51" fillId="0" borderId="0" xfId="25" applyNumberFormat="1" applyFont="1"/>
    <xf numFmtId="43" fontId="51" fillId="0" borderId="0" xfId="26" applyFont="1" applyAlignment="1">
      <alignment horizontal="right" indent="2"/>
    </xf>
    <xf numFmtId="0" fontId="8" fillId="0" borderId="0" xfId="89" applyFont="1" applyAlignment="1">
      <alignment horizontal="left" indent="1"/>
    </xf>
    <xf numFmtId="2" fontId="5" fillId="0" borderId="0" xfId="89" applyNumberFormat="1" applyFont="1" applyAlignment="1">
      <alignment horizontal="right" indent="1"/>
    </xf>
    <xf numFmtId="0" fontId="51" fillId="0" borderId="1" xfId="90" applyFont="1" applyBorder="1"/>
    <xf numFmtId="0" fontId="51" fillId="0" borderId="0" xfId="90" applyFont="1"/>
    <xf numFmtId="0" fontId="5" fillId="0" borderId="0" xfId="90" applyFont="1"/>
    <xf numFmtId="0" fontId="3" fillId="0" borderId="0" xfId="88" applyFont="1"/>
    <xf numFmtId="0" fontId="64" fillId="0" borderId="0" xfId="88" applyFont="1"/>
    <xf numFmtId="0" fontId="2" fillId="0" borderId="0" xfId="88" applyFont="1"/>
    <xf numFmtId="0" fontId="59" fillId="0" borderId="0" xfId="88" applyFont="1"/>
    <xf numFmtId="0" fontId="59" fillId="0" borderId="0" xfId="88" applyFont="1" applyAlignment="1">
      <alignment horizontal="center" vertical="center"/>
    </xf>
    <xf numFmtId="0" fontId="56" fillId="0" borderId="1" xfId="88" applyFont="1" applyBorder="1" applyAlignment="1">
      <alignment vertical="center"/>
    </xf>
    <xf numFmtId="4" fontId="64" fillId="0" borderId="0" xfId="88" applyNumberFormat="1" applyFont="1"/>
    <xf numFmtId="0" fontId="5" fillId="0" borderId="0" xfId="84" applyFont="1" applyAlignment="1">
      <alignment horizontal="right"/>
    </xf>
    <xf numFmtId="0" fontId="5" fillId="0" borderId="0" xfId="84" applyFont="1" applyAlignment="1">
      <alignment horizontal="center" vertical="center"/>
    </xf>
    <xf numFmtId="49" fontId="7" fillId="0" borderId="0" xfId="88" applyNumberFormat="1" applyFont="1" applyAlignment="1">
      <alignment horizontal="left" wrapText="1"/>
    </xf>
    <xf numFmtId="4" fontId="7" fillId="0" borderId="0" xfId="88" applyNumberFormat="1" applyFont="1" applyAlignment="1">
      <alignment horizontal="right" indent="1"/>
    </xf>
    <xf numFmtId="4" fontId="7" fillId="0" borderId="0" xfId="88" applyNumberFormat="1" applyFont="1" applyAlignment="1">
      <alignment horizontal="right" indent="2"/>
    </xf>
    <xf numFmtId="0" fontId="94" fillId="0" borderId="0" xfId="88" applyFont="1"/>
    <xf numFmtId="0" fontId="7" fillId="0" borderId="0" xfId="89" applyFont="1" applyAlignment="1">
      <alignment horizontal="left"/>
    </xf>
    <xf numFmtId="4" fontId="5" fillId="0" borderId="0" xfId="88" applyNumberFormat="1" applyAlignment="1">
      <alignment horizontal="right" indent="1"/>
    </xf>
    <xf numFmtId="4" fontId="5" fillId="0" borderId="0" xfId="88" applyNumberFormat="1" applyAlignment="1">
      <alignment horizontal="right" indent="2"/>
    </xf>
    <xf numFmtId="174" fontId="64" fillId="0" borderId="0" xfId="88" applyNumberFormat="1" applyFont="1"/>
    <xf numFmtId="0" fontId="7" fillId="0" borderId="0" xfId="89" applyFont="1" applyAlignment="1">
      <alignment wrapText="1"/>
    </xf>
    <xf numFmtId="175" fontId="64" fillId="0" borderId="0" xfId="88" applyNumberFormat="1" applyFont="1"/>
    <xf numFmtId="0" fontId="8" fillId="0" borderId="0" xfId="88" applyFont="1"/>
    <xf numFmtId="0" fontId="7" fillId="0" borderId="0" xfId="88" applyFont="1"/>
    <xf numFmtId="0" fontId="5" fillId="0" borderId="0" xfId="88" applyAlignment="1">
      <alignment horizontal="left" indent="1"/>
    </xf>
    <xf numFmtId="49" fontId="5" fillId="0" borderId="0" xfId="88" applyNumberFormat="1" applyAlignment="1">
      <alignment horizontal="left" wrapText="1"/>
    </xf>
    <xf numFmtId="4" fontId="5" fillId="0" borderId="0" xfId="88" applyNumberFormat="1"/>
    <xf numFmtId="49" fontId="64" fillId="0" borderId="0" xfId="88" applyNumberFormat="1" applyFont="1" applyAlignment="1">
      <alignment horizontal="left" wrapText="1"/>
    </xf>
    <xf numFmtId="0" fontId="1" fillId="0" borderId="0" xfId="27"/>
    <xf numFmtId="0" fontId="3" fillId="0" borderId="0" xfId="27" applyFont="1"/>
    <xf numFmtId="2" fontId="7" fillId="0" borderId="0" xfId="27" applyNumberFormat="1" applyFont="1" applyAlignment="1">
      <alignment horizontal="right" indent="1"/>
    </xf>
    <xf numFmtId="2" fontId="7" fillId="0" borderId="0" xfId="27" applyNumberFormat="1" applyFont="1" applyAlignment="1">
      <alignment horizontal="right" indent="2"/>
    </xf>
    <xf numFmtId="0" fontId="62" fillId="0" borderId="0" xfId="27" applyFont="1"/>
    <xf numFmtId="2" fontId="5" fillId="0" borderId="0" xfId="27" applyNumberFormat="1" applyFont="1" applyAlignment="1">
      <alignment horizontal="right" indent="1"/>
    </xf>
    <xf numFmtId="4" fontId="5" fillId="0" borderId="0" xfId="91" applyNumberFormat="1" applyFont="1" applyAlignment="1">
      <alignment horizontal="left" vertical="center" wrapText="1" indent="2"/>
    </xf>
    <xf numFmtId="2" fontId="5" fillId="0" borderId="0" xfId="27" applyNumberFormat="1" applyFont="1" applyAlignment="1">
      <alignment horizontal="right" indent="2"/>
    </xf>
    <xf numFmtId="0" fontId="5" fillId="0" borderId="0" xfId="89" applyFont="1" applyAlignment="1">
      <alignment horizontal="left" indent="2"/>
    </xf>
    <xf numFmtId="2" fontId="62" fillId="0" borderId="0" xfId="27" applyNumberFormat="1" applyFont="1"/>
    <xf numFmtId="0" fontId="1" fillId="0" borderId="0" xfId="28"/>
    <xf numFmtId="0" fontId="3" fillId="0" borderId="0" xfId="28" applyFont="1"/>
    <xf numFmtId="2" fontId="7" fillId="0" borderId="0" xfId="28" applyNumberFormat="1" applyFont="1" applyAlignment="1">
      <alignment horizontal="right" indent="1"/>
    </xf>
    <xf numFmtId="2" fontId="7" fillId="0" borderId="0" xfId="28" applyNumberFormat="1" applyFont="1" applyAlignment="1">
      <alignment horizontal="right" indent="2"/>
    </xf>
    <xf numFmtId="0" fontId="62" fillId="0" borderId="0" xfId="28" applyFont="1"/>
    <xf numFmtId="2" fontId="5" fillId="0" borderId="0" xfId="28" applyNumberFormat="1" applyFont="1" applyAlignment="1">
      <alignment horizontal="right" indent="1"/>
    </xf>
    <xf numFmtId="2" fontId="5" fillId="0" borderId="0" xfId="28" applyNumberFormat="1" applyFont="1" applyAlignment="1">
      <alignment horizontal="right" indent="2"/>
    </xf>
    <xf numFmtId="0" fontId="4" fillId="0" borderId="0" xfId="89" applyFont="1" applyAlignment="1">
      <alignment horizontal="left" indent="1"/>
    </xf>
    <xf numFmtId="2" fontId="4" fillId="0" borderId="0" xfId="28" applyNumberFormat="1" applyFont="1" applyAlignment="1">
      <alignment horizontal="right" indent="2"/>
    </xf>
    <xf numFmtId="2" fontId="1" fillId="0" borderId="0" xfId="28" applyNumberFormat="1"/>
    <xf numFmtId="0" fontId="2" fillId="0" borderId="0" xfId="92" applyFont="1"/>
    <xf numFmtId="0" fontId="3" fillId="0" borderId="0" xfId="92" applyFont="1"/>
    <xf numFmtId="0" fontId="7" fillId="0" borderId="0" xfId="84" applyFont="1"/>
    <xf numFmtId="2" fontId="7" fillId="0" borderId="0" xfId="92" applyNumberFormat="1" applyFont="1" applyAlignment="1">
      <alignment horizontal="right" indent="2"/>
    </xf>
    <xf numFmtId="176" fontId="8" fillId="0" borderId="0" xfId="84" applyNumberFormat="1" applyFont="1" applyAlignment="1">
      <alignment horizontal="left" indent="1"/>
    </xf>
    <xf numFmtId="2" fontId="5" fillId="0" borderId="0" xfId="92" applyNumberFormat="1" applyFont="1" applyAlignment="1">
      <alignment horizontal="right" indent="2"/>
    </xf>
    <xf numFmtId="176" fontId="5" fillId="0" borderId="0" xfId="84" applyNumberFormat="1" applyFont="1" applyAlignment="1">
      <alignment horizontal="left" indent="2"/>
    </xf>
    <xf numFmtId="2" fontId="5" fillId="0" borderId="0" xfId="86" applyNumberFormat="1" applyFont="1" applyAlignment="1">
      <alignment horizontal="right"/>
    </xf>
    <xf numFmtId="2" fontId="4" fillId="0" borderId="0" xfId="86" applyNumberFormat="1" applyFont="1" applyAlignment="1">
      <alignment horizontal="right"/>
    </xf>
    <xf numFmtId="2" fontId="3" fillId="0" borderId="0" xfId="92" applyNumberFormat="1" applyFont="1"/>
    <xf numFmtId="0" fontId="5" fillId="0" borderId="0" xfId="92" applyFont="1"/>
    <xf numFmtId="0" fontId="3" fillId="0" borderId="0" xfId="38" applyFont="1" applyAlignment="1">
      <alignment horizontal="center" vertical="center"/>
    </xf>
    <xf numFmtId="0" fontId="5" fillId="0" borderId="0" xfId="38" applyFont="1" applyAlignment="1">
      <alignment horizontal="center" vertical="center"/>
    </xf>
    <xf numFmtId="0" fontId="5" fillId="0" borderId="2" xfId="38" applyFont="1" applyBorder="1" applyAlignment="1">
      <alignment horizontal="center" vertical="center"/>
    </xf>
    <xf numFmtId="0" fontId="5" fillId="0" borderId="3" xfId="38" applyFont="1" applyBorder="1" applyAlignment="1">
      <alignment horizontal="center" vertical="center" wrapText="1"/>
    </xf>
    <xf numFmtId="0" fontId="5" fillId="0" borderId="0" xfId="38" applyFont="1" applyAlignment="1">
      <alignment horizontal="center" vertical="center" wrapText="1"/>
    </xf>
    <xf numFmtId="0" fontId="7" fillId="0" borderId="0" xfId="38" applyFont="1"/>
    <xf numFmtId="164" fontId="32" fillId="0" borderId="0" xfId="38" applyNumberFormat="1" applyFont="1"/>
    <xf numFmtId="164" fontId="7" fillId="0" borderId="0" xfId="38" applyNumberFormat="1" applyFont="1" applyAlignment="1">
      <alignment horizontal="right" vertical="center"/>
    </xf>
    <xf numFmtId="175" fontId="5" fillId="0" borderId="0" xfId="38" applyNumberFormat="1" applyFont="1" applyAlignment="1">
      <alignment horizontal="center" vertical="center"/>
    </xf>
    <xf numFmtId="0" fontId="39" fillId="0" borderId="0" xfId="38" applyFont="1" applyAlignment="1">
      <alignment horizontal="left"/>
    </xf>
    <xf numFmtId="164" fontId="4" fillId="0" borderId="0" xfId="38" applyNumberFormat="1" applyFont="1"/>
    <xf numFmtId="0" fontId="4" fillId="0" borderId="0" xfId="38" applyFont="1" applyAlignment="1">
      <alignment horizontal="left"/>
    </xf>
    <xf numFmtId="164" fontId="5" fillId="0" borderId="0" xfId="38" applyNumberFormat="1" applyFont="1" applyAlignment="1">
      <alignment horizontal="center" vertical="center"/>
    </xf>
    <xf numFmtId="0" fontId="4" fillId="0" borderId="0" xfId="38" applyFont="1"/>
    <xf numFmtId="2" fontId="4" fillId="0" borderId="0" xfId="38" applyNumberFormat="1" applyFont="1"/>
    <xf numFmtId="2" fontId="5" fillId="0" borderId="0" xfId="38" applyNumberFormat="1" applyFont="1" applyAlignment="1">
      <alignment horizontal="center" vertical="center"/>
    </xf>
    <xf numFmtId="0" fontId="5" fillId="0" borderId="0" xfId="38" applyFont="1" applyAlignment="1">
      <alignment horizontal="left" vertical="center"/>
    </xf>
    <xf numFmtId="164" fontId="5" fillId="0" borderId="0" xfId="38" applyNumberFormat="1" applyFont="1" applyAlignment="1">
      <alignment horizontal="right" vertical="center"/>
    </xf>
    <xf numFmtId="0" fontId="95" fillId="0" borderId="0" xfId="39" applyFont="1"/>
    <xf numFmtId="0" fontId="24" fillId="0" borderId="0" xfId="39"/>
    <xf numFmtId="0" fontId="5" fillId="0" borderId="1" xfId="38" applyFont="1" applyBorder="1" applyAlignment="1">
      <alignment horizontal="center" vertical="center" wrapText="1"/>
    </xf>
    <xf numFmtId="1" fontId="7" fillId="0" borderId="0" xfId="93" applyNumberFormat="1" applyFont="1" applyAlignment="1">
      <alignment horizontal="right" indent="1"/>
    </xf>
    <xf numFmtId="164" fontId="7" fillId="0" borderId="0" xfId="38" applyNumberFormat="1" applyFont="1" applyAlignment="1">
      <alignment horizontal="center" vertical="center"/>
    </xf>
    <xf numFmtId="0" fontId="7" fillId="0" borderId="0" xfId="38" applyFont="1" applyAlignment="1">
      <alignment horizontal="center" vertical="center"/>
    </xf>
    <xf numFmtId="0" fontId="7" fillId="0" borderId="0" xfId="38" applyFont="1" applyAlignment="1">
      <alignment wrapText="1"/>
    </xf>
    <xf numFmtId="164" fontId="7" fillId="0" borderId="0" xfId="38" applyNumberFormat="1" applyFont="1" applyAlignment="1">
      <alignment wrapText="1"/>
    </xf>
    <xf numFmtId="164" fontId="63" fillId="0" borderId="0" xfId="38" applyNumberFormat="1" applyFont="1"/>
    <xf numFmtId="164" fontId="7" fillId="0" borderId="0" xfId="93" applyNumberFormat="1" applyFont="1" applyAlignment="1">
      <alignment horizontal="right" indent="1"/>
    </xf>
    <xf numFmtId="0" fontId="8" fillId="0" borderId="0" xfId="38" applyFont="1" applyAlignment="1">
      <alignment horizontal="left"/>
    </xf>
    <xf numFmtId="164" fontId="8" fillId="0" borderId="0" xfId="38" applyNumberFormat="1" applyFont="1" applyAlignment="1">
      <alignment horizontal="left"/>
    </xf>
    <xf numFmtId="164" fontId="5" fillId="0" borderId="0" xfId="38" applyNumberFormat="1" applyFont="1"/>
    <xf numFmtId="0" fontId="5" fillId="0" borderId="0" xfId="38" applyFont="1" applyAlignment="1">
      <alignment horizontal="left" indent="1"/>
    </xf>
    <xf numFmtId="164" fontId="8" fillId="0" borderId="0" xfId="38" applyNumberFormat="1" applyFont="1"/>
    <xf numFmtId="164" fontId="26" fillId="0" borderId="0" xfId="38" applyNumberFormat="1" applyFont="1"/>
    <xf numFmtId="2" fontId="7" fillId="0" borderId="0" xfId="93" applyNumberFormat="1" applyFont="1" applyAlignment="1">
      <alignment horizontal="right" indent="1"/>
    </xf>
    <xf numFmtId="0" fontId="8" fillId="0" borderId="0" xfId="38" applyFont="1"/>
    <xf numFmtId="164" fontId="7" fillId="0" borderId="0" xfId="38" applyNumberFormat="1" applyFont="1"/>
    <xf numFmtId="164" fontId="5" fillId="0" borderId="0" xfId="38" applyNumberFormat="1" applyFont="1" applyAlignment="1">
      <alignment horizontal="right"/>
    </xf>
    <xf numFmtId="0" fontId="96" fillId="0" borderId="0" xfId="94" applyFont="1"/>
    <xf numFmtId="0" fontId="95" fillId="0" borderId="0" xfId="40" applyFont="1"/>
    <xf numFmtId="0" fontId="97" fillId="0" borderId="0" xfId="94" applyFont="1"/>
    <xf numFmtId="0" fontId="15" fillId="0" borderId="0" xfId="94" applyFont="1"/>
    <xf numFmtId="0" fontId="24" fillId="0" borderId="0" xfId="40"/>
    <xf numFmtId="0" fontId="6" fillId="0" borderId="1" xfId="95" applyFont="1" applyBorder="1" applyAlignment="1">
      <alignment horizontal="right"/>
    </xf>
    <xf numFmtId="0" fontId="15" fillId="0" borderId="2" xfId="94" applyFont="1" applyBorder="1"/>
    <xf numFmtId="0" fontId="15" fillId="0" borderId="1" xfId="94" applyFont="1" applyBorder="1" applyAlignment="1">
      <alignment horizontal="center" vertical="center"/>
    </xf>
    <xf numFmtId="0" fontId="17" fillId="0" borderId="0" xfId="94" applyFont="1"/>
    <xf numFmtId="0" fontId="15" fillId="0" borderId="0" xfId="94" applyFont="1" applyAlignment="1">
      <alignment horizontal="left" indent="2"/>
    </xf>
    <xf numFmtId="2" fontId="15" fillId="0" borderId="0" xfId="94" applyNumberFormat="1" applyFont="1" applyAlignment="1">
      <alignment horizontal="right" indent="1"/>
    </xf>
    <xf numFmtId="0" fontId="15" fillId="0" borderId="0" xfId="94" applyFont="1" applyAlignment="1">
      <alignment horizontal="right" indent="1"/>
    </xf>
    <xf numFmtId="0" fontId="17" fillId="0" borderId="0" xfId="94" applyFont="1" applyAlignment="1">
      <alignment horizontal="right" indent="1"/>
    </xf>
    <xf numFmtId="0" fontId="15" fillId="0" borderId="0" xfId="94" applyFont="1" applyAlignment="1">
      <alignment horizontal="right"/>
    </xf>
    <xf numFmtId="0" fontId="17" fillId="0" borderId="0" xfId="94" applyFont="1" applyAlignment="1">
      <alignment horizontal="left"/>
    </xf>
    <xf numFmtId="164" fontId="7" fillId="0" borderId="0" xfId="38" applyNumberFormat="1" applyFont="1" applyAlignment="1">
      <alignment horizontal="right" indent="1"/>
    </xf>
    <xf numFmtId="164" fontId="5" fillId="0" borderId="0" xfId="38" applyNumberFormat="1" applyFont="1" applyAlignment="1">
      <alignment horizontal="right" indent="1"/>
    </xf>
    <xf numFmtId="164" fontId="15" fillId="0" borderId="0" xfId="94" applyNumberFormat="1" applyFont="1"/>
    <xf numFmtId="0" fontId="15" fillId="0" borderId="1" xfId="94" applyFont="1" applyBorder="1"/>
    <xf numFmtId="164" fontId="5" fillId="0" borderId="1" xfId="38" applyNumberFormat="1" applyFont="1" applyBorder="1" applyAlignment="1">
      <alignment horizontal="right" indent="1"/>
    </xf>
    <xf numFmtId="0" fontId="2" fillId="0" borderId="0" xfId="9" applyFont="1"/>
    <xf numFmtId="0" fontId="3" fillId="0" borderId="0" xfId="9" applyFont="1"/>
    <xf numFmtId="0" fontId="3" fillId="0" borderId="0" xfId="1" applyFont="1"/>
    <xf numFmtId="0" fontId="3" fillId="0" borderId="0" xfId="9" applyFont="1" applyAlignment="1">
      <alignment horizontal="center"/>
    </xf>
    <xf numFmtId="0" fontId="5" fillId="0" borderId="1" xfId="1" applyFont="1" applyBorder="1"/>
    <xf numFmtId="0" fontId="6" fillId="0" borderId="0" xfId="9" applyFont="1" applyAlignment="1">
      <alignment horizontal="right"/>
    </xf>
    <xf numFmtId="0" fontId="7" fillId="0" borderId="0" xfId="9" applyFont="1" applyAlignment="1">
      <alignment horizontal="left"/>
    </xf>
    <xf numFmtId="164" fontId="7" fillId="0" borderId="0" xfId="8" applyNumberFormat="1" applyFont="1" applyAlignment="1">
      <alignment horizontal="right" indent="1"/>
    </xf>
    <xf numFmtId="0" fontId="7" fillId="0" borderId="0" xfId="1" applyFont="1" applyAlignment="1">
      <alignment horizontal="left" indent="1"/>
    </xf>
    <xf numFmtId="0" fontId="9" fillId="0" borderId="0" xfId="1" applyFont="1"/>
    <xf numFmtId="0" fontId="5" fillId="0" borderId="0" xfId="9"/>
    <xf numFmtId="0" fontId="5" fillId="0" borderId="0" xfId="9" applyAlignment="1">
      <alignment horizontal="center"/>
    </xf>
    <xf numFmtId="0" fontId="5" fillId="0" borderId="0" xfId="9" applyAlignment="1">
      <alignment vertical="center"/>
    </xf>
    <xf numFmtId="0" fontId="5" fillId="0" borderId="0" xfId="9" applyAlignment="1">
      <alignment horizontal="left"/>
    </xf>
    <xf numFmtId="164" fontId="7" fillId="0" borderId="0" xfId="10" applyNumberFormat="1" applyFont="1" applyAlignment="1">
      <alignment horizontal="right" indent="3"/>
    </xf>
    <xf numFmtId="0" fontId="5" fillId="0" borderId="0" xfId="9" applyAlignment="1">
      <alignment horizontal="left" indent="2"/>
    </xf>
    <xf numFmtId="164" fontId="5" fillId="0" borderId="0" xfId="8" applyNumberFormat="1" applyAlignment="1">
      <alignment horizontal="right" indent="1"/>
    </xf>
    <xf numFmtId="0" fontId="5" fillId="0" borderId="0" xfId="6" applyAlignment="1">
      <alignment horizontal="center" vertical="center"/>
    </xf>
    <xf numFmtId="0" fontId="5" fillId="0" borderId="0" xfId="6" applyAlignment="1">
      <alignment wrapText="1"/>
    </xf>
    <xf numFmtId="164" fontId="5" fillId="0" borderId="0" xfId="6" applyNumberFormat="1" applyAlignment="1">
      <alignment horizontal="right"/>
    </xf>
    <xf numFmtId="164" fontId="5" fillId="0" borderId="0" xfId="6" applyNumberFormat="1"/>
    <xf numFmtId="0" fontId="67" fillId="0" borderId="0" xfId="20" applyFont="1"/>
    <xf numFmtId="0" fontId="101" fillId="0" borderId="0" xfId="20" applyFont="1"/>
    <xf numFmtId="0" fontId="91" fillId="0" borderId="1" xfId="20" applyFont="1" applyBorder="1"/>
    <xf numFmtId="0" fontId="51" fillId="0" borderId="0" xfId="20" applyFont="1"/>
    <xf numFmtId="0" fontId="24" fillId="0" borderId="0" xfId="20"/>
    <xf numFmtId="0" fontId="91" fillId="0" borderId="2" xfId="20" applyFont="1" applyBorder="1"/>
    <xf numFmtId="0" fontId="51" fillId="0" borderId="2" xfId="20" applyFont="1" applyBorder="1"/>
    <xf numFmtId="0" fontId="102" fillId="0" borderId="2" xfId="29" applyFont="1" applyBorder="1" applyAlignment="1">
      <alignment horizontal="center" vertical="center" wrapText="1"/>
    </xf>
    <xf numFmtId="0" fontId="91" fillId="0" borderId="0" xfId="20" applyFont="1"/>
    <xf numFmtId="0" fontId="102" fillId="0" borderId="1" xfId="29" applyFont="1" applyBorder="1" applyAlignment="1">
      <alignment horizontal="center" vertical="center" wrapText="1"/>
    </xf>
    <xf numFmtId="0" fontId="102" fillId="0" borderId="0" xfId="29" applyFont="1" applyAlignment="1">
      <alignment horizontal="center" vertical="center" wrapText="1"/>
    </xf>
    <xf numFmtId="0" fontId="19" fillId="0" borderId="0" xfId="35" applyFont="1"/>
    <xf numFmtId="0" fontId="24" fillId="0" borderId="0" xfId="35"/>
    <xf numFmtId="0" fontId="51" fillId="0" borderId="0" xfId="35" applyFont="1"/>
    <xf numFmtId="0" fontId="102" fillId="0" borderId="0" xfId="50" applyFont="1" applyAlignment="1">
      <alignment horizontal="center" wrapText="1"/>
    </xf>
    <xf numFmtId="0" fontId="51" fillId="0" borderId="0" xfId="35" applyFont="1" applyAlignment="1">
      <alignment horizontal="center"/>
    </xf>
    <xf numFmtId="0" fontId="103" fillId="0" borderId="0" xfId="50" applyFont="1" applyAlignment="1">
      <alignment horizontal="right" wrapText="1" indent="1"/>
    </xf>
    <xf numFmtId="0" fontId="50" fillId="0" borderId="0" xfId="35" applyFont="1" applyAlignment="1">
      <alignment horizontal="right" indent="1"/>
    </xf>
    <xf numFmtId="0" fontId="51" fillId="0" borderId="0" xfId="35" applyFont="1" applyAlignment="1">
      <alignment horizontal="left" indent="1"/>
    </xf>
    <xf numFmtId="164" fontId="50" fillId="0" borderId="0" xfId="35" applyNumberFormat="1" applyFont="1" applyAlignment="1">
      <alignment horizontal="right" indent="1"/>
    </xf>
    <xf numFmtId="164" fontId="103" fillId="0" borderId="0" xfId="50" applyNumberFormat="1" applyFont="1" applyAlignment="1">
      <alignment horizontal="right" wrapText="1" indent="1"/>
    </xf>
    <xf numFmtId="0" fontId="100" fillId="0" borderId="0" xfId="35" applyFont="1"/>
    <xf numFmtId="1" fontId="50" fillId="0" borderId="0" xfId="35" applyNumberFormat="1" applyFont="1" applyAlignment="1">
      <alignment horizontal="right" indent="1"/>
    </xf>
    <xf numFmtId="1" fontId="103" fillId="0" borderId="0" xfId="50" applyNumberFormat="1" applyFont="1" applyAlignment="1">
      <alignment horizontal="right" wrapText="1" indent="1"/>
    </xf>
    <xf numFmtId="0" fontId="95" fillId="0" borderId="0" xfId="20" applyFont="1"/>
    <xf numFmtId="0" fontId="67" fillId="0" borderId="0" xfId="41" applyFont="1"/>
    <xf numFmtId="0" fontId="68" fillId="0" borderId="0" xfId="42" applyFont="1"/>
    <xf numFmtId="0" fontId="104" fillId="0" borderId="0" xfId="41" applyFont="1"/>
    <xf numFmtId="0" fontId="51" fillId="0" borderId="0" xfId="42" applyFont="1"/>
    <xf numFmtId="0" fontId="38" fillId="0" borderId="0" xfId="41" applyFont="1"/>
    <xf numFmtId="0" fontId="38" fillId="0" borderId="0" xfId="42" applyFont="1"/>
    <xf numFmtId="0" fontId="105" fillId="0" borderId="0" xfId="42" applyFont="1"/>
    <xf numFmtId="0" fontId="105" fillId="0" borderId="0" xfId="42" applyFont="1" applyAlignment="1">
      <alignment horizontal="right"/>
    </xf>
    <xf numFmtId="0" fontId="34" fillId="0" borderId="0" xfId="42" applyFont="1" applyAlignment="1">
      <alignment horizontal="center" vertical="center"/>
    </xf>
    <xf numFmtId="0" fontId="34" fillId="0" borderId="0" xfId="42" quotePrefix="1" applyFont="1" applyAlignment="1">
      <alignment horizontal="center" vertical="center"/>
    </xf>
    <xf numFmtId="0" fontId="51" fillId="0" borderId="2" xfId="41" applyFont="1" applyBorder="1"/>
    <xf numFmtId="0" fontId="103" fillId="0" borderId="2" xfId="43" applyFont="1" applyBorder="1" applyAlignment="1">
      <alignment horizontal="center" vertical="center" wrapText="1"/>
    </xf>
    <xf numFmtId="0" fontId="51" fillId="0" borderId="0" xfId="41" applyFont="1"/>
    <xf numFmtId="2" fontId="51" fillId="0" borderId="0" xfId="41" applyNumberFormat="1" applyFont="1"/>
    <xf numFmtId="164" fontId="51" fillId="0" borderId="0" xfId="96" applyNumberFormat="1" applyFont="1"/>
    <xf numFmtId="2" fontId="51" fillId="0" borderId="0" xfId="96" applyNumberFormat="1" applyFont="1"/>
    <xf numFmtId="0" fontId="103" fillId="0" borderId="0" xfId="43" applyFont="1" applyAlignment="1">
      <alignment horizontal="center" vertical="center" wrapText="1"/>
    </xf>
    <xf numFmtId="0" fontId="50" fillId="0" borderId="0" xfId="41" applyFont="1" applyAlignment="1">
      <alignment horizontal="center" vertical="center"/>
    </xf>
    <xf numFmtId="164" fontId="51" fillId="0" borderId="0" xfId="41" applyNumberFormat="1" applyFont="1"/>
    <xf numFmtId="0" fontId="103" fillId="0" borderId="1" xfId="43" applyFont="1" applyBorder="1" applyAlignment="1">
      <alignment horizontal="center" vertical="center" wrapText="1"/>
    </xf>
    <xf numFmtId="0" fontId="11" fillId="0" borderId="1" xfId="55" applyFont="1" applyBorder="1" applyAlignment="1">
      <alignment horizontal="center" vertical="center"/>
    </xf>
    <xf numFmtId="0" fontId="51" fillId="0" borderId="0" xfId="42" applyFont="1" applyAlignment="1">
      <alignment horizontal="center" vertical="center" wrapText="1"/>
    </xf>
    <xf numFmtId="0" fontId="50" fillId="0" borderId="0" xfId="41" applyFont="1" applyAlignment="1">
      <alignment vertical="center"/>
    </xf>
    <xf numFmtId="1" fontId="51" fillId="0" borderId="0" xfId="46" applyNumberFormat="1" applyFont="1" applyAlignment="1">
      <alignment horizontal="right" vertical="center"/>
    </xf>
    <xf numFmtId="164" fontId="51" fillId="0" borderId="0" xfId="41" applyNumberFormat="1" applyFont="1" applyAlignment="1">
      <alignment vertical="center"/>
    </xf>
    <xf numFmtId="0" fontId="50" fillId="0" borderId="0" xfId="41" applyFont="1" applyAlignment="1">
      <alignment vertical="center" wrapText="1"/>
    </xf>
    <xf numFmtId="164" fontId="51" fillId="0" borderId="0" xfId="46" applyNumberFormat="1" applyFont="1" applyAlignment="1">
      <alignment horizontal="right" vertical="center"/>
    </xf>
    <xf numFmtId="0" fontId="19" fillId="0" borderId="0" xfId="41" applyFont="1"/>
    <xf numFmtId="0" fontId="91" fillId="0" borderId="0" xfId="41" applyFont="1"/>
    <xf numFmtId="1" fontId="91" fillId="0" borderId="0" xfId="41" applyNumberFormat="1" applyFont="1"/>
    <xf numFmtId="2" fontId="38" fillId="0" borderId="0" xfId="41" applyNumberFormat="1" applyFont="1"/>
    <xf numFmtId="0" fontId="24" fillId="0" borderId="0" xfId="41"/>
    <xf numFmtId="0" fontId="68" fillId="0" borderId="0" xfId="41" applyFont="1"/>
    <xf numFmtId="0" fontId="54" fillId="0" borderId="0" xfId="41" applyFont="1" applyAlignment="1">
      <alignment horizontal="right"/>
    </xf>
    <xf numFmtId="0" fontId="106" fillId="0" borderId="2" xfId="41" applyFont="1" applyBorder="1" applyAlignment="1">
      <alignment horizontal="center" wrapText="1"/>
    </xf>
    <xf numFmtId="0" fontId="4" fillId="0" borderId="2" xfId="55" applyFont="1" applyBorder="1" applyAlignment="1">
      <alignment horizontal="center" vertical="center" wrapText="1"/>
    </xf>
    <xf numFmtId="15" fontId="4" fillId="0" borderId="2" xfId="55" quotePrefix="1" applyNumberFormat="1" applyFont="1" applyBorder="1" applyAlignment="1">
      <alignment vertical="center"/>
    </xf>
    <xf numFmtId="0" fontId="106" fillId="0" borderId="0" xfId="41" applyFont="1" applyAlignment="1">
      <alignment horizontal="center" wrapText="1"/>
    </xf>
    <xf numFmtId="0" fontId="4" fillId="0" borderId="1" xfId="55" applyFont="1" applyBorder="1" applyAlignment="1">
      <alignment horizontal="center" vertical="center"/>
    </xf>
    <xf numFmtId="0" fontId="4" fillId="0" borderId="1" xfId="55" applyFont="1" applyBorder="1" applyAlignment="1">
      <alignment horizontal="center" vertical="center" wrapText="1"/>
    </xf>
    <xf numFmtId="15" fontId="4" fillId="0" borderId="1" xfId="55" quotePrefix="1" applyNumberFormat="1" applyFont="1" applyBorder="1" applyAlignment="1">
      <alignment vertical="center"/>
    </xf>
    <xf numFmtId="0" fontId="4" fillId="0" borderId="0" xfId="55" applyFont="1" applyAlignment="1">
      <alignment horizontal="center" vertical="center" wrapText="1"/>
    </xf>
    <xf numFmtId="0" fontId="74" fillId="0" borderId="0" xfId="73" applyFont="1"/>
    <xf numFmtId="1" fontId="19" fillId="0" borderId="0" xfId="41" applyNumberFormat="1" applyFont="1"/>
    <xf numFmtId="164" fontId="19" fillId="0" borderId="0" xfId="41" applyNumberFormat="1" applyFont="1" applyAlignment="1">
      <alignment horizontal="right" wrapText="1"/>
    </xf>
    <xf numFmtId="0" fontId="34" fillId="0" borderId="0" xfId="42" applyFont="1"/>
    <xf numFmtId="0" fontId="107" fillId="0" borderId="0" xfId="44" applyFont="1"/>
    <xf numFmtId="0" fontId="107" fillId="0" borderId="0" xfId="45" applyFont="1"/>
    <xf numFmtId="1" fontId="69" fillId="0" borderId="0" xfId="41" applyNumberFormat="1" applyFont="1"/>
    <xf numFmtId="164" fontId="69" fillId="0" borderId="0" xfId="41" applyNumberFormat="1" applyFont="1" applyAlignment="1">
      <alignment horizontal="right" wrapText="1"/>
    </xf>
    <xf numFmtId="0" fontId="108" fillId="0" borderId="0" xfId="42" applyFont="1"/>
    <xf numFmtId="164" fontId="108" fillId="0" borderId="0" xfId="42" applyNumberFormat="1" applyFont="1"/>
    <xf numFmtId="0" fontId="50" fillId="0" borderId="0" xfId="45" applyFont="1"/>
    <xf numFmtId="0" fontId="103" fillId="0" borderId="0" xfId="45" applyFont="1" applyAlignment="1">
      <alignment horizontal="left" wrapText="1" indent="1"/>
    </xf>
    <xf numFmtId="1" fontId="51" fillId="0" borderId="0" xfId="41" applyNumberFormat="1" applyFont="1"/>
    <xf numFmtId="164" fontId="51" fillId="0" borderId="0" xfId="41" applyNumberFormat="1" applyFont="1" applyAlignment="1">
      <alignment horizontal="right" wrapText="1"/>
    </xf>
    <xf numFmtId="0" fontId="109" fillId="0" borderId="0" xfId="44" applyFont="1"/>
    <xf numFmtId="164" fontId="51" fillId="0" borderId="0" xfId="41" applyNumberFormat="1" applyFont="1" applyAlignment="1">
      <alignment wrapText="1"/>
    </xf>
    <xf numFmtId="164" fontId="51" fillId="0" borderId="0" xfId="42" applyNumberFormat="1" applyFont="1" applyAlignment="1">
      <alignment horizontal="right"/>
    </xf>
    <xf numFmtId="0" fontId="108" fillId="0" borderId="0" xfId="42" applyFont="1" applyAlignment="1">
      <alignment horizontal="right"/>
    </xf>
    <xf numFmtId="0" fontId="7" fillId="0" borderId="0" xfId="73" applyFont="1"/>
    <xf numFmtId="0" fontId="19" fillId="0" borderId="0" xfId="41" applyFont="1" applyAlignment="1">
      <alignment horizontal="right" indent="1"/>
    </xf>
    <xf numFmtId="164" fontId="19" fillId="0" borderId="0" xfId="41" applyNumberFormat="1" applyFont="1" applyAlignment="1">
      <alignment horizontal="right" indent="4"/>
    </xf>
    <xf numFmtId="0" fontId="69" fillId="0" borderId="0" xfId="41" applyFont="1" applyAlignment="1">
      <alignment horizontal="right" indent="1"/>
    </xf>
    <xf numFmtId="164" fontId="69" fillId="0" borderId="0" xfId="41" applyNumberFormat="1" applyFont="1" applyAlignment="1">
      <alignment horizontal="right" indent="4"/>
    </xf>
    <xf numFmtId="0" fontId="102" fillId="0" borderId="0" xfId="46" applyFont="1" applyAlignment="1">
      <alignment horizontal="left" wrapText="1" indent="1"/>
    </xf>
    <xf numFmtId="0" fontId="51" fillId="0" borderId="0" xfId="41" applyFont="1" applyAlignment="1">
      <alignment horizontal="right" indent="1"/>
    </xf>
    <xf numFmtId="164" fontId="51" fillId="0" borderId="0" xfId="41" applyNumberFormat="1" applyFont="1" applyAlignment="1">
      <alignment horizontal="right" indent="4"/>
    </xf>
    <xf numFmtId="0" fontId="69" fillId="0" borderId="0" xfId="46" applyFont="1"/>
    <xf numFmtId="164" fontId="19" fillId="0" borderId="0" xfId="41" applyNumberFormat="1" applyFont="1" applyAlignment="1">
      <alignment horizontal="center"/>
    </xf>
    <xf numFmtId="164" fontId="69" fillId="0" borderId="0" xfId="41" applyNumberFormat="1" applyFont="1" applyAlignment="1">
      <alignment horizontal="center"/>
    </xf>
    <xf numFmtId="164" fontId="51" fillId="0" borderId="0" xfId="41" applyNumberFormat="1" applyFont="1" applyAlignment="1">
      <alignment horizontal="center"/>
    </xf>
    <xf numFmtId="0" fontId="102" fillId="0" borderId="0" xfId="41" applyFont="1" applyAlignment="1">
      <alignment horizontal="left" wrapText="1" indent="1"/>
    </xf>
    <xf numFmtId="164" fontId="19" fillId="0" borderId="0" xfId="41" applyNumberFormat="1" applyFont="1" applyAlignment="1">
      <alignment horizontal="right" indent="1"/>
    </xf>
    <xf numFmtId="0" fontId="2" fillId="0" borderId="0" xfId="1" applyFont="1" applyAlignment="1">
      <alignment horizontal="left"/>
    </xf>
    <xf numFmtId="0" fontId="60" fillId="0" borderId="0" xfId="1" applyFont="1" applyAlignment="1">
      <alignment horizontal="left"/>
    </xf>
    <xf numFmtId="0" fontId="56" fillId="0" borderId="0" xfId="1" applyFont="1"/>
    <xf numFmtId="0" fontId="1" fillId="0" borderId="0" xfId="1"/>
    <xf numFmtId="0" fontId="4" fillId="0" borderId="0" xfId="1" applyFont="1"/>
    <xf numFmtId="0" fontId="6" fillId="0" borderId="0" xfId="1" applyFont="1" applyAlignment="1">
      <alignment horizontal="right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6" fillId="0" borderId="0" xfId="1" applyFont="1"/>
    <xf numFmtId="0" fontId="46" fillId="0" borderId="0" xfId="1" applyFont="1" applyAlignment="1">
      <alignment horizontal="center"/>
    </xf>
    <xf numFmtId="177" fontId="7" fillId="0" borderId="0" xfId="97" applyNumberFormat="1" applyFont="1"/>
    <xf numFmtId="178" fontId="7" fillId="0" borderId="0" xfId="97" applyNumberFormat="1" applyFont="1"/>
    <xf numFmtId="164" fontId="7" fillId="0" borderId="0" xfId="2" applyNumberFormat="1" applyFont="1" applyAlignment="1">
      <alignment horizontal="right" indent="3"/>
    </xf>
    <xf numFmtId="164" fontId="7" fillId="0" borderId="0" xfId="2" applyNumberFormat="1" applyFont="1" applyAlignment="1">
      <alignment horizontal="right" indent="2"/>
    </xf>
    <xf numFmtId="164" fontId="7" fillId="0" borderId="0" xfId="1" applyNumberFormat="1" applyFont="1" applyAlignment="1">
      <alignment horizontal="right" indent="4"/>
    </xf>
    <xf numFmtId="177" fontId="8" fillId="0" borderId="0" xfId="97" applyNumberFormat="1" applyFont="1"/>
    <xf numFmtId="164" fontId="5" fillId="0" borderId="0" xfId="2" applyNumberFormat="1" applyAlignment="1">
      <alignment horizontal="right" indent="3"/>
    </xf>
    <xf numFmtId="164" fontId="5" fillId="0" borderId="0" xfId="2" applyNumberFormat="1" applyAlignment="1">
      <alignment horizontal="right" indent="2"/>
    </xf>
    <xf numFmtId="164" fontId="5" fillId="0" borderId="0" xfId="1" applyNumberFormat="1" applyFont="1" applyAlignment="1">
      <alignment horizontal="right" indent="4"/>
    </xf>
    <xf numFmtId="0" fontId="7" fillId="0" borderId="0" xfId="1" applyFont="1"/>
    <xf numFmtId="164" fontId="9" fillId="0" borderId="0" xfId="1" applyNumberFormat="1" applyFont="1"/>
    <xf numFmtId="164" fontId="1" fillId="0" borderId="0" xfId="1" applyNumberFormat="1"/>
    <xf numFmtId="0" fontId="2" fillId="0" borderId="0" xfId="98" applyFont="1" applyAlignment="1">
      <alignment vertical="center"/>
    </xf>
    <xf numFmtId="0" fontId="7" fillId="0" borderId="0" xfId="98" applyFont="1" applyAlignment="1">
      <alignment vertical="center"/>
    </xf>
    <xf numFmtId="0" fontId="5" fillId="0" borderId="0" xfId="98" applyFont="1" applyAlignment="1">
      <alignment vertical="center"/>
    </xf>
    <xf numFmtId="0" fontId="7" fillId="0" borderId="0" xfId="98" applyFont="1" applyAlignment="1">
      <alignment horizontal="center"/>
    </xf>
    <xf numFmtId="0" fontId="5" fillId="0" borderId="0" xfId="98" applyFont="1"/>
    <xf numFmtId="0" fontId="7" fillId="0" borderId="2" xfId="99" applyFont="1" applyBorder="1" applyAlignment="1">
      <alignment horizontal="center"/>
    </xf>
    <xf numFmtId="0" fontId="11" fillId="0" borderId="3" xfId="1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164" fontId="7" fillId="0" borderId="0" xfId="100" applyNumberFormat="1" applyFont="1" applyAlignment="1">
      <alignment horizontal="left"/>
    </xf>
    <xf numFmtId="164" fontId="8" fillId="0" borderId="0" xfId="100" applyNumberFormat="1" applyFont="1"/>
    <xf numFmtId="164" fontId="5" fillId="0" borderId="0" xfId="98" applyNumberFormat="1" applyFont="1" applyAlignment="1">
      <alignment horizontal="right" indent="2"/>
    </xf>
    <xf numFmtId="164" fontId="5" fillId="0" borderId="0" xfId="98" applyNumberFormat="1" applyFont="1"/>
    <xf numFmtId="0" fontId="5" fillId="0" borderId="0" xfId="2" applyAlignment="1">
      <alignment horizontal="left"/>
    </xf>
    <xf numFmtId="2" fontId="5" fillId="0" borderId="0" xfId="98" applyNumberFormat="1" applyFont="1" applyAlignment="1">
      <alignment horizontal="right" indent="2"/>
    </xf>
    <xf numFmtId="164" fontId="6" fillId="0" borderId="0" xfId="3" applyNumberFormat="1" applyFont="1" applyAlignment="1">
      <alignment horizontal="left"/>
    </xf>
    <xf numFmtId="164" fontId="7" fillId="0" borderId="0" xfId="98" applyNumberFormat="1" applyFont="1" applyAlignment="1">
      <alignment horizontal="right" indent="2"/>
    </xf>
    <xf numFmtId="2" fontId="7" fillId="0" borderId="0" xfId="98" applyNumberFormat="1" applyFont="1" applyAlignment="1">
      <alignment horizontal="right" indent="2"/>
    </xf>
    <xf numFmtId="164" fontId="5" fillId="0" borderId="0" xfId="100" applyNumberFormat="1"/>
    <xf numFmtId="164" fontId="7" fillId="0" borderId="0" xfId="1" applyNumberFormat="1" applyFont="1"/>
    <xf numFmtId="0" fontId="8" fillId="0" borderId="0" xfId="100" applyFont="1"/>
    <xf numFmtId="0" fontId="7" fillId="0" borderId="0" xfId="2" applyFont="1" applyAlignment="1">
      <alignment horizontal="center"/>
    </xf>
    <xf numFmtId="0" fontId="11" fillId="0" borderId="0" xfId="1" applyFont="1" applyAlignment="1">
      <alignment horizontal="center" vertical="justify"/>
    </xf>
    <xf numFmtId="0" fontId="5" fillId="0" borderId="2" xfId="2" applyBorder="1" applyAlignment="1">
      <alignment horizontal="center" vertical="center"/>
    </xf>
    <xf numFmtId="0" fontId="11" fillId="0" borderId="3" xfId="2" applyFont="1" applyBorder="1" applyAlignment="1">
      <alignment horizontal="center" vertical="justify" wrapText="1"/>
    </xf>
    <xf numFmtId="164" fontId="5" fillId="0" borderId="0" xfId="2" applyNumberFormat="1" applyAlignment="1">
      <alignment horizontal="right"/>
    </xf>
    <xf numFmtId="0" fontId="5" fillId="0" borderId="0" xfId="2" applyAlignment="1">
      <alignment horizontal="right" indent="3"/>
    </xf>
    <xf numFmtId="164" fontId="5" fillId="0" borderId="0" xfId="2" applyNumberFormat="1" applyAlignment="1">
      <alignment horizontal="right" indent="5"/>
    </xf>
    <xf numFmtId="0" fontId="111" fillId="0" borderId="4" xfId="0" applyFont="1" applyBorder="1" applyAlignment="1">
      <alignment horizontal="right"/>
    </xf>
    <xf numFmtId="0" fontId="84" fillId="0" borderId="4" xfId="0" applyFont="1" applyBorder="1" applyAlignment="1">
      <alignment horizontal="right"/>
    </xf>
    <xf numFmtId="0" fontId="112" fillId="0" borderId="4" xfId="0" applyFont="1" applyBorder="1" applyAlignment="1">
      <alignment horizontal="right"/>
    </xf>
    <xf numFmtId="0" fontId="113" fillId="0" borderId="4" xfId="0" applyFont="1" applyBorder="1" applyAlignment="1">
      <alignment horizontal="right"/>
    </xf>
    <xf numFmtId="4" fontId="111" fillId="0" borderId="4" xfId="0" applyNumberFormat="1" applyFont="1" applyBorder="1" applyAlignment="1">
      <alignment horizontal="right"/>
    </xf>
    <xf numFmtId="4" fontId="84" fillId="0" borderId="4" xfId="0" applyNumberFormat="1" applyFont="1" applyBorder="1" applyAlignment="1">
      <alignment horizontal="right"/>
    </xf>
    <xf numFmtId="0" fontId="0" fillId="0" borderId="4" xfId="0" applyBorder="1"/>
    <xf numFmtId="0" fontId="84" fillId="0" borderId="4" xfId="0" applyFont="1" applyBorder="1"/>
    <xf numFmtId="0" fontId="111" fillId="0" borderId="4" xfId="0" applyFont="1" applyBorder="1"/>
    <xf numFmtId="0" fontId="95" fillId="0" borderId="0" xfId="0" applyFont="1"/>
    <xf numFmtId="0" fontId="18" fillId="0" borderId="0" xfId="0" applyFont="1"/>
    <xf numFmtId="0" fontId="19" fillId="0" borderId="0" xfId="8" applyFont="1"/>
    <xf numFmtId="0" fontId="5" fillId="0" borderId="0" xfId="1" applyFont="1" applyAlignment="1">
      <alignment horizontal="left" wrapText="1" indent="1"/>
    </xf>
    <xf numFmtId="164" fontId="11" fillId="0" borderId="0" xfId="6" applyNumberFormat="1" applyFont="1"/>
    <xf numFmtId="164" fontId="11" fillId="0" borderId="0" xfId="6" applyNumberFormat="1" applyFont="1" applyAlignment="1">
      <alignment horizontal="left" indent="1"/>
    </xf>
    <xf numFmtId="0" fontId="5" fillId="0" borderId="0" xfId="6" applyAlignment="1">
      <alignment horizontal="left" wrapText="1" indent="1"/>
    </xf>
    <xf numFmtId="0" fontId="114" fillId="0" borderId="0" xfId="0" applyFont="1"/>
    <xf numFmtId="0" fontId="5" fillId="0" borderId="0" xfId="8" applyAlignment="1">
      <alignment horizontal="left" indent="1"/>
    </xf>
    <xf numFmtId="0" fontId="2" fillId="0" borderId="0" xfId="7" applyFont="1"/>
    <xf numFmtId="0" fontId="1" fillId="0" borderId="0" xfId="7"/>
    <xf numFmtId="0" fontId="5" fillId="0" borderId="0" xfId="7" applyFont="1"/>
    <xf numFmtId="0" fontId="5" fillId="0" borderId="1" xfId="7" applyFont="1" applyBorder="1"/>
    <xf numFmtId="0" fontId="1" fillId="0" borderId="1" xfId="7" applyBorder="1"/>
    <xf numFmtId="0" fontId="6" fillId="0" borderId="1" xfId="7" applyFont="1" applyBorder="1" applyAlignment="1">
      <alignment horizontal="right"/>
    </xf>
    <xf numFmtId="0" fontId="5" fillId="0" borderId="2" xfId="7" applyFont="1" applyBorder="1"/>
    <xf numFmtId="0" fontId="66" fillId="0" borderId="2" xfId="7" applyFont="1" applyBorder="1" applyAlignment="1">
      <alignment horizontal="center" vertical="center"/>
    </xf>
    <xf numFmtId="0" fontId="66" fillId="0" borderId="0" xfId="7" applyFont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5" fillId="0" borderId="0" xfId="7" applyFont="1" applyAlignment="1">
      <alignment horizontal="center"/>
    </xf>
    <xf numFmtId="1" fontId="32" fillId="0" borderId="0" xfId="6" applyNumberFormat="1" applyFont="1"/>
    <xf numFmtId="2" fontId="32" fillId="0" borderId="0" xfId="7" applyNumberFormat="1" applyFont="1" applyAlignment="1">
      <alignment horizontal="right" wrapText="1"/>
    </xf>
    <xf numFmtId="1" fontId="1" fillId="0" borderId="0" xfId="7" applyNumberFormat="1"/>
    <xf numFmtId="2" fontId="1" fillId="0" borderId="0" xfId="7" applyNumberFormat="1"/>
    <xf numFmtId="0" fontId="88" fillId="0" borderId="0" xfId="7" applyFont="1"/>
    <xf numFmtId="0" fontId="32" fillId="0" borderId="0" xfId="7" applyFont="1"/>
    <xf numFmtId="0" fontId="4" fillId="0" borderId="0" xfId="7" applyFont="1" applyAlignment="1">
      <alignment horizontal="left" indent="1"/>
    </xf>
    <xf numFmtId="1" fontId="4" fillId="0" borderId="0" xfId="6" applyNumberFormat="1" applyFont="1"/>
    <xf numFmtId="2" fontId="4" fillId="0" borderId="0" xfId="7" applyNumberFormat="1" applyFont="1" applyAlignment="1">
      <alignment horizontal="right" wrapText="1"/>
    </xf>
    <xf numFmtId="0" fontId="4" fillId="0" borderId="0" xfId="7" applyFont="1" applyAlignment="1">
      <alignment horizontal="left" indent="2"/>
    </xf>
    <xf numFmtId="179" fontId="4" fillId="0" borderId="0" xfId="7" applyNumberFormat="1" applyFont="1" applyAlignment="1">
      <alignment horizontal="right" wrapText="1"/>
    </xf>
    <xf numFmtId="0" fontId="4" fillId="0" borderId="0" xfId="7" applyFont="1" applyAlignment="1">
      <alignment horizontal="left" wrapText="1" indent="2"/>
    </xf>
    <xf numFmtId="0" fontId="32" fillId="0" borderId="0" xfId="7" applyFont="1" applyAlignment="1">
      <alignment horizontal="left"/>
    </xf>
    <xf numFmtId="0" fontId="4" fillId="0" borderId="0" xfId="7" applyFont="1" applyAlignment="1">
      <alignment horizontal="left" wrapText="1" indent="1"/>
    </xf>
    <xf numFmtId="0" fontId="5" fillId="0" borderId="0" xfId="7" applyFont="1" applyAlignment="1">
      <alignment vertical="center"/>
    </xf>
    <xf numFmtId="1" fontId="4" fillId="0" borderId="0" xfId="6" applyNumberFormat="1" applyFont="1" applyAlignment="1">
      <alignment vertical="center"/>
    </xf>
    <xf numFmtId="2" fontId="4" fillId="0" borderId="0" xfId="7" applyNumberFormat="1" applyFont="1" applyAlignment="1">
      <alignment horizontal="right" vertical="center" wrapText="1"/>
    </xf>
    <xf numFmtId="0" fontId="1" fillId="0" borderId="0" xfId="7" applyAlignment="1">
      <alignment vertical="center"/>
    </xf>
    <xf numFmtId="2" fontId="32" fillId="0" borderId="0" xfId="7" applyNumberFormat="1" applyFont="1" applyAlignment="1">
      <alignment horizontal="right" wrapText="1" indent="1"/>
    </xf>
    <xf numFmtId="2" fontId="4" fillId="0" borderId="0" xfId="7" applyNumberFormat="1" applyFont="1" applyAlignment="1">
      <alignment horizontal="right" wrapText="1" indent="1"/>
    </xf>
    <xf numFmtId="0" fontId="2" fillId="0" borderId="0" xfId="102" applyFont="1" applyAlignment="1">
      <alignment horizontal="left"/>
    </xf>
    <xf numFmtId="0" fontId="3" fillId="0" borderId="0" xfId="102" applyFont="1" applyAlignment="1">
      <alignment horizontal="left"/>
    </xf>
    <xf numFmtId="0" fontId="3" fillId="0" borderId="0" xfId="102" applyFont="1" applyAlignment="1">
      <alignment horizontal="center"/>
    </xf>
    <xf numFmtId="0" fontId="1" fillId="0" borderId="0" xfId="102"/>
    <xf numFmtId="0" fontId="3" fillId="0" borderId="0" xfId="102" applyFont="1"/>
    <xf numFmtId="0" fontId="9" fillId="0" borderId="0" xfId="102" applyFont="1"/>
    <xf numFmtId="0" fontId="9" fillId="0" borderId="0" xfId="102" applyFont="1" applyAlignment="1">
      <alignment horizontal="center"/>
    </xf>
    <xf numFmtId="0" fontId="6" fillId="0" borderId="0" xfId="102" applyFont="1" applyAlignment="1">
      <alignment horizontal="right"/>
    </xf>
    <xf numFmtId="0" fontId="9" fillId="0" borderId="2" xfId="102" applyFont="1" applyBorder="1"/>
    <xf numFmtId="0" fontId="9" fillId="0" borderId="2" xfId="102" applyFont="1" applyBorder="1" applyAlignment="1">
      <alignment vertical="center"/>
    </xf>
    <xf numFmtId="0" fontId="5" fillId="0" borderId="2" xfId="102" applyFont="1" applyBorder="1" applyAlignment="1">
      <alignment horizontal="center" vertical="center"/>
    </xf>
    <xf numFmtId="0" fontId="9" fillId="0" borderId="0" xfId="102" applyFont="1" applyAlignment="1">
      <alignment vertical="center"/>
    </xf>
    <xf numFmtId="0" fontId="5" fillId="0" borderId="1" xfId="102" applyFont="1" applyBorder="1" applyAlignment="1">
      <alignment horizontal="center" vertical="center"/>
    </xf>
    <xf numFmtId="0" fontId="7" fillId="0" borderId="0" xfId="102" applyFont="1"/>
    <xf numFmtId="0" fontId="5" fillId="0" borderId="0" xfId="8"/>
    <xf numFmtId="1" fontId="7" fillId="0" borderId="0" xfId="102" applyNumberFormat="1" applyFont="1" applyAlignment="1">
      <alignment horizontal="right" indent="3"/>
    </xf>
    <xf numFmtId="164" fontId="7" fillId="0" borderId="0" xfId="102" applyNumberFormat="1" applyFont="1" applyAlignment="1">
      <alignment horizontal="right" indent="2"/>
    </xf>
    <xf numFmtId="1" fontId="5" fillId="0" borderId="0" xfId="102" applyNumberFormat="1" applyFont="1" applyAlignment="1">
      <alignment horizontal="right" indent="3"/>
    </xf>
    <xf numFmtId="0" fontId="24" fillId="0" borderId="0" xfId="103" applyAlignment="1">
      <alignment horizontal="right" indent="2"/>
    </xf>
    <xf numFmtId="164" fontId="5" fillId="0" borderId="0" xfId="102" applyNumberFormat="1" applyFont="1" applyAlignment="1">
      <alignment horizontal="right" indent="2"/>
    </xf>
    <xf numFmtId="0" fontId="21" fillId="0" borderId="0" xfId="10" applyAlignment="1">
      <alignment vertical="center" wrapText="1"/>
    </xf>
    <xf numFmtId="0" fontId="5" fillId="0" borderId="0" xfId="104" applyFont="1" applyAlignment="1">
      <alignment horizontal="right" indent="3"/>
    </xf>
    <xf numFmtId="168" fontId="115" fillId="0" borderId="0" xfId="104" applyNumberFormat="1" applyFont="1" applyAlignment="1">
      <alignment horizontal="center"/>
    </xf>
    <xf numFmtId="168" fontId="6" fillId="0" borderId="0" xfId="104" applyNumberFormat="1" applyFont="1" applyAlignment="1">
      <alignment horizontal="right" indent="3"/>
    </xf>
    <xf numFmtId="164" fontId="6" fillId="0" borderId="0" xfId="104" applyNumberFormat="1" applyFont="1" applyAlignment="1">
      <alignment horizontal="right" indent="2"/>
    </xf>
    <xf numFmtId="0" fontId="5" fillId="0" borderId="0" xfId="102" applyFont="1"/>
    <xf numFmtId="43" fontId="71" fillId="0" borderId="0" xfId="101" applyFont="1" applyFill="1" applyBorder="1" applyAlignment="1">
      <alignment vertical="center"/>
    </xf>
    <xf numFmtId="164" fontId="5" fillId="0" borderId="0" xfId="15" applyNumberFormat="1" applyFont="1" applyAlignment="1">
      <alignment horizontal="right" wrapText="1" indent="1"/>
    </xf>
    <xf numFmtId="164" fontId="5" fillId="0" borderId="0" xfId="15" applyNumberFormat="1" applyFont="1" applyAlignment="1">
      <alignment horizontal="right" wrapText="1"/>
    </xf>
    <xf numFmtId="164" fontId="5" fillId="0" borderId="0" xfId="15" applyNumberFormat="1" applyFont="1" applyAlignment="1">
      <alignment horizontal="right" wrapText="1" indent="3"/>
    </xf>
    <xf numFmtId="164" fontId="5" fillId="0" borderId="0" xfId="15" applyNumberFormat="1" applyFont="1" applyAlignment="1">
      <alignment horizontal="right" wrapText="1" indent="2"/>
    </xf>
    <xf numFmtId="164" fontId="5" fillId="0" borderId="0" xfId="13" applyNumberFormat="1" applyFont="1" applyFill="1" applyBorder="1" applyAlignment="1">
      <alignment horizontal="right" wrapText="1" indent="1"/>
    </xf>
    <xf numFmtId="164" fontId="5" fillId="0" borderId="0" xfId="16" applyNumberFormat="1" applyFont="1" applyFill="1" applyBorder="1" applyAlignment="1">
      <alignment horizontal="right" indent="1"/>
    </xf>
    <xf numFmtId="164" fontId="5" fillId="0" borderId="0" xfId="17" applyNumberFormat="1" applyFont="1" applyFill="1" applyBorder="1" applyAlignment="1">
      <alignment horizontal="right" wrapText="1" indent="2"/>
    </xf>
    <xf numFmtId="164" fontId="5" fillId="0" borderId="0" xfId="15" applyNumberFormat="1" applyFont="1" applyAlignment="1">
      <alignment horizontal="right" vertical="center" wrapText="1" indent="1"/>
    </xf>
    <xf numFmtId="164" fontId="5" fillId="0" borderId="0" xfId="15" applyNumberFormat="1" applyFont="1" applyAlignment="1">
      <alignment horizontal="right" vertical="center" wrapText="1"/>
    </xf>
    <xf numFmtId="164" fontId="5" fillId="0" borderId="0" xfId="15" applyNumberFormat="1" applyFont="1" applyAlignment="1">
      <alignment horizontal="right" vertical="center" wrapText="1" indent="3"/>
    </xf>
    <xf numFmtId="164" fontId="5" fillId="0" borderId="0" xfId="15" applyNumberFormat="1" applyFont="1" applyAlignment="1">
      <alignment horizontal="right" vertical="center" wrapText="1" indent="2"/>
    </xf>
    <xf numFmtId="164" fontId="5" fillId="0" borderId="0" xfId="17" applyNumberFormat="1" applyFont="1" applyFill="1" applyBorder="1" applyAlignment="1">
      <alignment horizontal="right" wrapText="1" indent="1"/>
    </xf>
    <xf numFmtId="164" fontId="5" fillId="0" borderId="0" xfId="98" applyNumberFormat="1" applyFont="1" applyAlignment="1">
      <alignment horizontal="center"/>
    </xf>
    <xf numFmtId="164" fontId="5" fillId="0" borderId="0" xfId="98" applyNumberFormat="1" applyFont="1" applyAlignment="1">
      <alignment horizontal="right" indent="3"/>
    </xf>
    <xf numFmtId="0" fontId="4" fillId="0" borderId="3" xfId="7" applyFont="1" applyBorder="1" applyAlignment="1">
      <alignment horizontal="center" vertical="center"/>
    </xf>
    <xf numFmtId="0" fontId="7" fillId="0" borderId="0" xfId="7" applyFont="1" applyAlignment="1">
      <alignment horizontal="left"/>
    </xf>
    <xf numFmtId="0" fontId="4" fillId="0" borderId="2" xfId="7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0" borderId="0" xfId="52" applyFont="1" applyAlignment="1">
      <alignment horizontal="left" wrapText="1"/>
    </xf>
    <xf numFmtId="0" fontId="4" fillId="0" borderId="3" xfId="52" applyFont="1" applyBorder="1" applyAlignment="1">
      <alignment horizontal="center" vertical="center"/>
    </xf>
    <xf numFmtId="0" fontId="11" fillId="0" borderId="3" xfId="55" applyFont="1" applyBorder="1" applyAlignment="1">
      <alignment horizontal="center" vertical="center"/>
    </xf>
    <xf numFmtId="0" fontId="4" fillId="0" borderId="3" xfId="57" applyFont="1" applyBorder="1" applyAlignment="1">
      <alignment horizontal="center" vertical="center" wrapText="1"/>
      <protection locked="0"/>
    </xf>
    <xf numFmtId="0" fontId="4" fillId="0" borderId="3" xfId="57" applyFont="1" applyBorder="1" applyAlignment="1">
      <alignment horizontal="center" vertical="center"/>
      <protection locked="0"/>
    </xf>
    <xf numFmtId="0" fontId="2" fillId="0" borderId="0" xfId="58" applyFont="1" applyAlignment="1">
      <alignment horizontal="left" wrapText="1"/>
    </xf>
    <xf numFmtId="0" fontId="11" fillId="0" borderId="2" xfId="55" quotePrefix="1" applyFont="1" applyBorder="1" applyAlignment="1">
      <alignment horizontal="center" vertical="center"/>
    </xf>
    <xf numFmtId="0" fontId="11" fillId="0" borderId="1" xfId="55" quotePrefix="1" applyFont="1" applyBorder="1" applyAlignment="1">
      <alignment horizontal="center" vertical="center"/>
    </xf>
    <xf numFmtId="0" fontId="4" fillId="0" borderId="2" xfId="55" quotePrefix="1" applyFont="1" applyBorder="1" applyAlignment="1">
      <alignment horizontal="center" vertical="center"/>
    </xf>
    <xf numFmtId="0" fontId="4" fillId="0" borderId="2" xfId="55" applyFont="1" applyBorder="1" applyAlignment="1">
      <alignment horizontal="center" vertical="center"/>
    </xf>
    <xf numFmtId="0" fontId="4" fillId="0" borderId="1" xfId="55" applyFont="1" applyBorder="1" applyAlignment="1">
      <alignment horizontal="center" vertical="center"/>
    </xf>
    <xf numFmtId="0" fontId="4" fillId="0" borderId="2" xfId="55" applyFont="1" applyBorder="1" applyAlignment="1">
      <alignment horizontal="center" vertical="center" wrapText="1"/>
    </xf>
    <xf numFmtId="0" fontId="4" fillId="0" borderId="1" xfId="55" applyFont="1" applyBorder="1" applyAlignment="1">
      <alignment horizontal="center" vertical="center" wrapText="1"/>
    </xf>
    <xf numFmtId="0" fontId="4" fillId="0" borderId="3" xfId="55" applyFont="1" applyBorder="1" applyAlignment="1">
      <alignment horizontal="center" vertical="center"/>
    </xf>
    <xf numFmtId="0" fontId="51" fillId="0" borderId="2" xfId="29" applyFont="1" applyBorder="1" applyAlignment="1">
      <alignment horizontal="center" vertical="center" wrapText="1"/>
    </xf>
    <xf numFmtId="0" fontId="51" fillId="0" borderId="1" xfId="29" applyFont="1" applyBorder="1" applyAlignment="1">
      <alignment horizontal="center" vertical="center" wrapText="1"/>
    </xf>
    <xf numFmtId="0" fontId="7" fillId="0" borderId="0" xfId="66" applyFont="1" applyAlignment="1">
      <alignment horizontal="left"/>
    </xf>
    <xf numFmtId="0" fontId="51" fillId="0" borderId="3" xfId="22" applyFont="1" applyBorder="1" applyAlignment="1">
      <alignment horizontal="center" vertical="center" wrapText="1"/>
    </xf>
    <xf numFmtId="0" fontId="38" fillId="0" borderId="1" xfId="24" applyFont="1" applyBorder="1" applyAlignment="1">
      <alignment horizontal="center" wrapText="1"/>
    </xf>
    <xf numFmtId="0" fontId="38" fillId="0" borderId="2" xfId="24" applyFont="1" applyBorder="1" applyAlignment="1">
      <alignment horizontal="center" wrapText="1"/>
    </xf>
    <xf numFmtId="0" fontId="38" fillId="0" borderId="0" xfId="24" applyFont="1" applyAlignment="1">
      <alignment horizontal="center" wrapText="1"/>
    </xf>
    <xf numFmtId="0" fontId="38" fillId="0" borderId="1" xfId="24" applyFont="1" applyBorder="1" applyAlignment="1">
      <alignment horizontal="center" vertical="center" wrapText="1"/>
    </xf>
    <xf numFmtId="49" fontId="32" fillId="0" borderId="0" xfId="81" applyNumberFormat="1" applyFont="1" applyFill="1" applyBorder="1" applyAlignment="1">
      <alignment horizontal="left" wrapText="1"/>
    </xf>
    <xf numFmtId="0" fontId="32" fillId="0" borderId="0" xfId="78" applyFont="1" applyAlignment="1">
      <alignment horizontal="left"/>
    </xf>
    <xf numFmtId="0" fontId="38" fillId="0" borderId="2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0" xfId="24" applyFont="1" applyAlignment="1">
      <alignment horizontal="center" vertical="center" wrapText="1"/>
    </xf>
    <xf numFmtId="0" fontId="4" fillId="0" borderId="3" xfId="55" applyFont="1" applyBorder="1" applyAlignment="1">
      <alignment horizontal="center" vertical="center" wrapText="1"/>
    </xf>
    <xf numFmtId="0" fontId="4" fillId="0" borderId="3" xfId="84" applyFont="1" applyBorder="1" applyAlignment="1">
      <alignment horizontal="center" vertical="center"/>
    </xf>
    <xf numFmtId="164" fontId="6" fillId="0" borderId="0" xfId="38" applyNumberFormat="1" applyFont="1" applyAlignment="1">
      <alignment horizontal="center" vertical="center"/>
    </xf>
    <xf numFmtId="0" fontId="15" fillId="0" borderId="2" xfId="94" applyFont="1" applyBorder="1" applyAlignment="1">
      <alignment horizontal="center" vertical="center"/>
    </xf>
    <xf numFmtId="0" fontId="15" fillId="0" borderId="1" xfId="94" applyFont="1" applyBorder="1" applyAlignment="1">
      <alignment horizontal="center" vertical="center"/>
    </xf>
    <xf numFmtId="0" fontId="15" fillId="0" borderId="3" xfId="94" applyFont="1" applyBorder="1" applyAlignment="1">
      <alignment horizontal="center" vertical="center"/>
    </xf>
    <xf numFmtId="0" fontId="102" fillId="0" borderId="3" xfId="29" applyFont="1" applyBorder="1" applyAlignment="1">
      <alignment horizontal="center" vertical="center" wrapText="1"/>
    </xf>
  </cellXfs>
  <cellStyles count="105">
    <cellStyle name="Comma" xfId="101" builtinId="3"/>
    <cellStyle name="Comma 10 2" xfId="12" xr:uid="{00000000-0005-0000-0000-000000000000}"/>
    <cellStyle name="Comma 10 2 2" xfId="13" xr:uid="{00000000-0005-0000-0000-000001000000}"/>
    <cellStyle name="Comma 10 2 2 4 2" xfId="26" xr:uid="{00000000-0005-0000-0000-000002000000}"/>
    <cellStyle name="Comma 13" xfId="17" xr:uid="{00000000-0005-0000-0000-000003000000}"/>
    <cellStyle name="Comma 2" xfId="33" xr:uid="{00000000-0005-0000-0000-000004000000}"/>
    <cellStyle name="Comma 25 2" xfId="30" xr:uid="{00000000-0005-0000-0000-000005000000}"/>
    <cellStyle name="Comma 3 2 5 4" xfId="47" xr:uid="{00000000-0005-0000-0000-000006000000}"/>
    <cellStyle name="Comma 3 2 5 4 2" xfId="104" xr:uid="{41C9590C-534C-483B-BAD7-8FD1AD187D70}"/>
    <cellStyle name="Comma_Bieu 012011" xfId="79" xr:uid="{7E694736-075B-4A33-894F-E265519869C7}"/>
    <cellStyle name="Comma_Bieu 012011 2" xfId="81" xr:uid="{676A9AA7-964E-4569-8B9B-65A8E431CBF7}"/>
    <cellStyle name="Comma_Bieu 012011 2 3" xfId="82" xr:uid="{1DCC988C-A7E4-4ED3-B2E3-13A8549737C3}"/>
    <cellStyle name="Normal" xfId="0" builtinId="0"/>
    <cellStyle name="Normal - Style1" xfId="2" xr:uid="{00000000-0005-0000-0000-000008000000}"/>
    <cellStyle name="Normal - Style1 3" xfId="6" xr:uid="{00000000-0005-0000-0000-000009000000}"/>
    <cellStyle name="Normal 10 2" xfId="19" xr:uid="{00000000-0005-0000-0000-00000A000000}"/>
    <cellStyle name="Normal 10 2 2 2" xfId="20" xr:uid="{00000000-0005-0000-0000-00000B000000}"/>
    <cellStyle name="Normal 10 2 2 2 2" xfId="22" xr:uid="{00000000-0005-0000-0000-00000C000000}"/>
    <cellStyle name="Normal 10 2 2 2 2 2" xfId="25" xr:uid="{00000000-0005-0000-0000-00000D000000}"/>
    <cellStyle name="Normal 10 2 2 2 2 2 2" xfId="90" xr:uid="{3B4A4983-2DE2-4C71-A5D9-9B83D83A3393}"/>
    <cellStyle name="Normal 10 2 2 2 3" xfId="35" xr:uid="{00000000-0005-0000-0000-00000E000000}"/>
    <cellStyle name="Normal 10 2 2 2 4 2" xfId="45" xr:uid="{00000000-0005-0000-0000-00000F000000}"/>
    <cellStyle name="Normal 10 2 2 2 5" xfId="41" xr:uid="{00000000-0005-0000-0000-000010000000}"/>
    <cellStyle name="Normal 10 2 2 2 5 2" xfId="46" xr:uid="{00000000-0005-0000-0000-000011000000}"/>
    <cellStyle name="Normal 10 4 2 2 2" xfId="44" xr:uid="{00000000-0005-0000-0000-000012000000}"/>
    <cellStyle name="Normal 10 4 2 3" xfId="42" xr:uid="{00000000-0005-0000-0000-000013000000}"/>
    <cellStyle name="Normal 11 4" xfId="10" xr:uid="{00000000-0005-0000-0000-000014000000}"/>
    <cellStyle name="Normal 12 3" xfId="14" xr:uid="{00000000-0005-0000-0000-000015000000}"/>
    <cellStyle name="Normal 15 2" xfId="15" xr:uid="{00000000-0005-0000-0000-000016000000}"/>
    <cellStyle name="Normal 153 2" xfId="48" xr:uid="{00000000-0005-0000-0000-000017000000}"/>
    <cellStyle name="Normal 153 2 2" xfId="103" xr:uid="{B3F07D43-17B7-46E5-A1C8-58F5078432A1}"/>
    <cellStyle name="Normal 156" xfId="29" xr:uid="{00000000-0005-0000-0000-000018000000}"/>
    <cellStyle name="Normal 156 2" xfId="50" xr:uid="{00000000-0005-0000-0000-000019000000}"/>
    <cellStyle name="Normal 157" xfId="18" xr:uid="{00000000-0005-0000-0000-00001A000000}"/>
    <cellStyle name="Normal 157 2" xfId="24" xr:uid="{00000000-0005-0000-0000-00001B000000}"/>
    <cellStyle name="Normal 158" xfId="21" xr:uid="{00000000-0005-0000-0000-00001C000000}"/>
    <cellStyle name="Normal 158 2" xfId="39" xr:uid="{00000000-0005-0000-0000-00001D000000}"/>
    <cellStyle name="Normal 159" xfId="40" xr:uid="{00000000-0005-0000-0000-00001E000000}"/>
    <cellStyle name="Normal 2" xfId="85" xr:uid="{446DE7C3-ED58-4769-BC15-A8E6E316D9B4}"/>
    <cellStyle name="Normal 2 11 2" xfId="51" xr:uid="{00000000-0005-0000-0000-00001F000000}"/>
    <cellStyle name="Normal 2 13 2" xfId="8" xr:uid="{00000000-0005-0000-0000-000020000000}"/>
    <cellStyle name="Normal 2 16" xfId="34" xr:uid="{00000000-0005-0000-0000-000021000000}"/>
    <cellStyle name="Normal 2 16 2" xfId="43" xr:uid="{00000000-0005-0000-0000-000022000000}"/>
    <cellStyle name="Normal 2 17" xfId="98" xr:uid="{59D88145-0207-4317-9E82-10E672635737}"/>
    <cellStyle name="Normal 2 5" xfId="3" xr:uid="{00000000-0005-0000-0000-000023000000}"/>
    <cellStyle name="Normal 2 5 2 2" xfId="100" xr:uid="{AC2363A1-6F60-46B4-BE1D-B217409842BE}"/>
    <cellStyle name="Normal 2 7 2" xfId="37" xr:uid="{00000000-0005-0000-0000-000024000000}"/>
    <cellStyle name="Normal 2_Copy of CSGSX Qui IV. 2011" xfId="28" xr:uid="{00000000-0005-0000-0000-000025000000}"/>
    <cellStyle name="Normal 2_revise" xfId="91" xr:uid="{6E8C20FC-42C2-4238-9438-000F21719674}"/>
    <cellStyle name="Normal 3" xfId="75" xr:uid="{FFB2AF52-A4CB-443C-891C-985984F4D842}"/>
    <cellStyle name="Normal 3 2" xfId="27" xr:uid="{00000000-0005-0000-0000-000026000000}"/>
    <cellStyle name="Normal 3 2 2 2 2" xfId="32" xr:uid="{00000000-0005-0000-0000-000027000000}"/>
    <cellStyle name="Normal 3 2 2 2 2 3" xfId="36" xr:uid="{00000000-0005-0000-0000-000028000000}"/>
    <cellStyle name="Normal 5" xfId="31" xr:uid="{00000000-0005-0000-0000-000029000000}"/>
    <cellStyle name="Normal 7" xfId="9" xr:uid="{00000000-0005-0000-0000-00002A000000}"/>
    <cellStyle name="Normal 7 2 5" xfId="99" xr:uid="{7472F253-0505-496C-B076-D2EAE8D82CA7}"/>
    <cellStyle name="Normal 7 4" xfId="23" xr:uid="{00000000-0005-0000-0000-00002B000000}"/>
    <cellStyle name="Normal 7_Xl0000108" xfId="38" xr:uid="{00000000-0005-0000-0000-00002C000000}"/>
    <cellStyle name="Normal_02NN" xfId="1" xr:uid="{00000000-0005-0000-0000-00002D000000}"/>
    <cellStyle name="Normal_03&amp;04CN" xfId="53" xr:uid="{78C0E9BA-8820-4380-967A-020AF9669617}"/>
    <cellStyle name="Normal_03NN2002_Nongnghiep_Nien Giam day du 2011. TrongTrot_22.5.2011" xfId="11" xr:uid="{00000000-0005-0000-0000-00002E000000}"/>
    <cellStyle name="Normal_05XD 2" xfId="61" xr:uid="{DBB76642-E4E4-4A8B-A8E2-780DF6AE1B95}"/>
    <cellStyle name="Normal_05XD_Dautu(6-2011)" xfId="56" xr:uid="{92EBC0FE-6354-448F-890B-3DFDD222F075}"/>
    <cellStyle name="Normal_06DTNN 2" xfId="102" xr:uid="{01095268-85F8-4EAA-BF9C-AC958B4E4C55}"/>
    <cellStyle name="Normal_07Dulich11 2" xfId="74" xr:uid="{6791D419-2458-4710-B355-EAF4D929A51D}"/>
    <cellStyle name="Normal_07gia 2" xfId="84" xr:uid="{1004AB77-8122-4FF3-9551-44E143FDC557}"/>
    <cellStyle name="Normal_07gia_chi so gia PPI3.2012" xfId="89" xr:uid="{9EDAD64E-8116-4F32-9878-6A8028A23C60}"/>
    <cellStyle name="Normal_07VT" xfId="69" xr:uid="{1A231712-92E8-4046-9FA3-FB1C9E8A2CCA}"/>
    <cellStyle name="Normal_08-12TM" xfId="77" xr:uid="{3E024094-A7C9-48A5-B86D-CABBA1529263}"/>
    <cellStyle name="Normal_08tmt3" xfId="66" xr:uid="{DB665ECA-7DC6-46DB-8EDB-5D85B57E5B91}"/>
    <cellStyle name="Normal_08tmt3 2" xfId="68" xr:uid="{3F2AF017-E01D-43DE-854D-7919E7B5E16A}"/>
    <cellStyle name="Normal_08tmt3_VT- TM Diep" xfId="67" xr:uid="{C8A4CBFC-63E0-44D9-9C32-2E0608271DF5}"/>
    <cellStyle name="Normal_6-11nlnts" xfId="4" xr:uid="{00000000-0005-0000-0000-00002F000000}"/>
    <cellStyle name="Normal_BC CSG NLTS Qui 1  2011 2" xfId="87" xr:uid="{B88D70B2-ED90-4E36-9D69-17D66DD21B69}"/>
    <cellStyle name="Normal_Bctiendo2000" xfId="97" xr:uid="{ACADDF31-4BAF-4456-9477-DE7EA3135A53}"/>
    <cellStyle name="Normal_Book2" xfId="86" xr:uid="{525FC803-01EA-47F0-90A2-729989137450}"/>
    <cellStyle name="Normal_Copy of CSGSX Qui IV. 2011" xfId="88" xr:uid="{BF048D59-AF01-45C6-BC19-B7B2353C3893}"/>
    <cellStyle name="Normal_Dau tu 2" xfId="64" xr:uid="{2F7C5D2F-3090-4969-930A-41C1EBEE8A3A}"/>
    <cellStyle name="Normal_Dautu" xfId="65" xr:uid="{493D0778-34A7-4653-83CA-FA46C1F082A3}"/>
    <cellStyle name="Normal_GDP 9 thang" xfId="93" xr:uid="{955DE88B-5747-4CB5-A70E-F4AA0DDC1739}"/>
    <cellStyle name="Normal_Gui Vu TH-Bao cao nhanh VDT 2006" xfId="63" xr:uid="{9A9A72AD-53BE-4DC9-BF4F-6F0A255D2D0B}"/>
    <cellStyle name="Normal_nhanh sap xep lai 2 2" xfId="71" xr:uid="{1BC8AAC6-BE09-4F78-81D1-00A8B7BE18FE}"/>
    <cellStyle name="Normal_nhanh sap xep lai 3" xfId="78" xr:uid="{D0FDBEE6-86B6-4828-AA29-EE6588DA6546}"/>
    <cellStyle name="Normal_Sheet1" xfId="54" xr:uid="{35A524FD-C556-4D4D-BD73-521AF58600B4}"/>
    <cellStyle name="Normal_Sheet4" xfId="5" xr:uid="{00000000-0005-0000-0000-000030000000}"/>
    <cellStyle name="Normal_solieu gdp 2" xfId="7" xr:uid="{00000000-0005-0000-0000-000031000000}"/>
    <cellStyle name="Normal_solieu gdp 2 2" xfId="73" xr:uid="{C7410573-56EE-4DBA-8ACD-24FF046E6501}"/>
    <cellStyle name="Normal_SPT3-96" xfId="55" xr:uid="{5BDE00BE-59F7-44F8-93CC-367E5CCE6C05}"/>
    <cellStyle name="Normal_SPT3-96_Bieu 012011 2" xfId="62" xr:uid="{F003802F-44BE-4482-A25E-D15D34E76299}"/>
    <cellStyle name="Normal_SPT3-96_Bieudautu_Dautu(6-2011)" xfId="60" xr:uid="{C2C35E8E-1E7D-483D-AD8D-B677BA4D80BB}"/>
    <cellStyle name="Normal_SPT3-96_Van tai12.2010" xfId="72" xr:uid="{C9743DFC-3DB8-4D69-AA6C-59CBFEF51FA9}"/>
    <cellStyle name="Normal_Tieu thu-Ton kho thang 7.2012 (dieu chinh)" xfId="57" xr:uid="{8825B5A0-BF0D-4FFF-A99C-361CD029C54F}"/>
    <cellStyle name="Normal_Xl0000008" xfId="76" xr:uid="{345E03BF-B197-41ED-872D-C0FC89F6EF3D}"/>
    <cellStyle name="Normal_Xl0000107" xfId="58" xr:uid="{3BC93FF4-D269-413E-90F4-B1170CB4293E}"/>
    <cellStyle name="Normal_Xl0000109" xfId="92" xr:uid="{0C23090A-6E53-4102-B82C-362BDB0F74A7}"/>
    <cellStyle name="Normal_Xl0000109_1" xfId="59" xr:uid="{7A7E8BC5-71CC-468B-83E5-AB3E198531E2}"/>
    <cellStyle name="Normal_Xl0000110" xfId="95" xr:uid="{4937EF69-7232-4C8C-A91F-6B1AF83267D6}"/>
    <cellStyle name="Normal_Xl0000117" xfId="94" xr:uid="{C695FC84-5B38-449E-B5E3-462430323431}"/>
    <cellStyle name="Normal_Xl0000141" xfId="52" xr:uid="{B793D61A-2769-4421-AA3F-9524B3A363B3}"/>
    <cellStyle name="Normal_Xl0000156" xfId="70" xr:uid="{439D4408-925E-4F28-8718-AD63B26A41A4}"/>
    <cellStyle name="Normal_Xl0000163" xfId="83" xr:uid="{0C7D6731-AC87-4780-85EB-D7E173E46400}"/>
    <cellStyle name="Normal_Xl0000203" xfId="80" xr:uid="{85F5BF65-1D38-4748-A363-15A96EAEC164}"/>
    <cellStyle name="Percent 2" xfId="16" xr:uid="{00000000-0005-0000-0000-000032000000}"/>
    <cellStyle name="Percent 3" xfId="96" xr:uid="{47F49505-A040-490C-9225-7F6F2D48F4D0}"/>
    <cellStyle name="Percent 4" xfId="49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3.xml"/><Relationship Id="rId68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externalLink" Target="externalLinks/externalLink8.xml"/><Relationship Id="rId66" Type="http://schemas.openxmlformats.org/officeDocument/2006/relationships/externalLink" Target="externalLinks/externalLink1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64" Type="http://schemas.openxmlformats.org/officeDocument/2006/relationships/externalLink" Target="externalLinks/externalLink14.xml"/><Relationship Id="rId69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72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9.xml"/><Relationship Id="rId67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62" Type="http://schemas.openxmlformats.org/officeDocument/2006/relationships/externalLink" Target="externalLinks/externalLink12.xml"/><Relationship Id="rId70" Type="http://schemas.openxmlformats.org/officeDocument/2006/relationships/externalLink" Target="externalLinks/externalLink2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externalLink" Target="externalLinks/externalLink10.xml"/><Relationship Id="rId65" Type="http://schemas.openxmlformats.org/officeDocument/2006/relationships/externalLink" Target="externalLinks/externalLink1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rangnt/Downloads/Ch&#7881;%20ti&#234;u%20b&#225;o%20c&#225;o%20ti&#7871;n%20&#273;&#7897;%20th&#225;ng,%20qu&#253;,%20n&#259;m_BC%20Th&#7911;y%20s&#7843;n_06.02.2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O%20CAO/Bao%20cao%20thang/2021/T12/3.Tien%20do%20T12.2021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.gso.gov.vn/truyenfile/NLTS/2009/890004101DBTS_Bieu25_DBNN20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Content.IE5\0HE709MB\VPQH\Dia%20mem\Sai%20gon\du%20toa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HT"/>
      <sheetName val="VT,NC,M"/>
      <sheetName val="I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TỶ TRỌNG (XĐ sp đưa vào biểu)"/>
      <sheetName val="Biểu BC&amp;Tỉnh BC"/>
      <sheetName val="B.PHÂN NHÓM TỈNH"/>
      <sheetName val="C.BIỂU ĐẦU VÀO-ĐẦU RA"/>
      <sheetName val="C.1.Biểu đầu vào_tỉnh,TW"/>
      <sheetName val="DV THANG"/>
      <sheetName val="ĐV các QUY"/>
      <sheetName val="ĐV.02.TS.SB.Q"/>
      <sheetName val="ĐV.03.TS.Phân bổ tháng.quý"/>
      <sheetName val="C.3.Biểu đầu ra_tỉnh"/>
      <sheetName val="ĐR.01.TS. Tiến độ_tỉnh"/>
      <sheetName val="ĐR.02.TS. Chuỗi năm_tỉnh"/>
      <sheetName val="C.4.Biểu đầu ra_TW"/>
      <sheetName val="ĐR.01.TS.(T.Q.6T.N)_TQ"/>
      <sheetName val="ĐR.02.TS.SB.SLKTB.T_TQ"/>
      <sheetName val="ĐR.03.TS.SB.Q_TQ"/>
      <sheetName val="ĐR.04.TS.Phân bổ tháng.quý_TQ"/>
      <sheetName val="ĐR.05.TS. Chuỗi năm_TQ"/>
      <sheetName val="Thời gian"/>
      <sheetName val="Năm"/>
      <sheetName val="Tỉnh"/>
      <sheetName val="ĐR.06.TS.TH.Chỉ tiêu_TQ"/>
      <sheetName val="Tên chỉ tiêu"/>
      <sheetName val="ĐR.07.TS. Tiến độ.TH_TQ"/>
      <sheetName val="ĐR.08.TS.BC_TQ"/>
      <sheetName val="ĐR.9.MK. QI_TQ"/>
      <sheetName val="ĐR.10.MK. 6T_TQ"/>
      <sheetName val="ĐR.11.MK. 9T_TQ"/>
      <sheetName val="ĐR.12.MK. N_TQ"/>
      <sheetName val="Quy trình Ước-SB-CT"/>
      <sheetName val="Quy trình nhập số liệu"/>
      <sheetName val="THKP"/>
      <sheetName val="LN_9 thang"/>
      <sheetName val="2.7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D2" t="str">
            <v>Tháng 1</v>
          </cell>
        </row>
        <row r="3">
          <cell r="D3" t="str">
            <v>Tháng 2</v>
          </cell>
        </row>
        <row r="4">
          <cell r="D4" t="str">
            <v>Tháng 3</v>
          </cell>
        </row>
        <row r="5">
          <cell r="D5" t="str">
            <v>Tháng 4</v>
          </cell>
        </row>
        <row r="6">
          <cell r="D6" t="str">
            <v>Tháng 5</v>
          </cell>
        </row>
        <row r="7">
          <cell r="D7" t="str">
            <v>Tháng 6</v>
          </cell>
        </row>
        <row r="8">
          <cell r="D8" t="str">
            <v>Tháng 7</v>
          </cell>
        </row>
        <row r="9">
          <cell r="D9" t="str">
            <v>Tháng 8</v>
          </cell>
        </row>
        <row r="10">
          <cell r="D10" t="str">
            <v>Tháng 9</v>
          </cell>
        </row>
        <row r="11">
          <cell r="D11" t="str">
            <v>Tháng 10</v>
          </cell>
        </row>
        <row r="12">
          <cell r="D12" t="str">
            <v>Tháng 11</v>
          </cell>
        </row>
        <row r="13">
          <cell r="D13" t="str">
            <v>Tháng 12</v>
          </cell>
        </row>
        <row r="14">
          <cell r="D14" t="str">
            <v>Tháng 13</v>
          </cell>
        </row>
        <row r="15">
          <cell r="D15" t="str">
            <v>Quý I</v>
          </cell>
        </row>
        <row r="16">
          <cell r="D16" t="str">
            <v>Quý II</v>
          </cell>
        </row>
        <row r="17">
          <cell r="D17" t="str">
            <v>Quý III</v>
          </cell>
        </row>
        <row r="18">
          <cell r="D18" t="str">
            <v>Quý IV</v>
          </cell>
        </row>
        <row r="19">
          <cell r="D19" t="str">
            <v>6T</v>
          </cell>
        </row>
        <row r="20">
          <cell r="D20" t="str">
            <v>9T</v>
          </cell>
        </row>
        <row r="21">
          <cell r="D21" t="str">
            <v>Năm</v>
          </cell>
        </row>
      </sheetData>
      <sheetData sheetId="19">
        <row r="2">
          <cell r="H2">
            <v>2010</v>
          </cell>
        </row>
        <row r="3">
          <cell r="H3">
            <v>2011</v>
          </cell>
        </row>
        <row r="4">
          <cell r="H4">
            <v>2012</v>
          </cell>
        </row>
        <row r="5">
          <cell r="H5">
            <v>2013</v>
          </cell>
        </row>
        <row r="6">
          <cell r="H6">
            <v>2014</v>
          </cell>
        </row>
        <row r="7">
          <cell r="H7">
            <v>2015</v>
          </cell>
        </row>
        <row r="8">
          <cell r="H8">
            <v>2016</v>
          </cell>
        </row>
        <row r="9">
          <cell r="H9">
            <v>2017</v>
          </cell>
        </row>
        <row r="10">
          <cell r="H10">
            <v>2018</v>
          </cell>
        </row>
        <row r="11">
          <cell r="H11">
            <v>2019</v>
          </cell>
        </row>
        <row r="12">
          <cell r="H12">
            <v>2020</v>
          </cell>
        </row>
        <row r="13">
          <cell r="H13">
            <v>2021</v>
          </cell>
        </row>
        <row r="14">
          <cell r="H14">
            <v>2022</v>
          </cell>
        </row>
        <row r="15">
          <cell r="H15">
            <v>2023</v>
          </cell>
        </row>
        <row r="16">
          <cell r="H16">
            <v>2024</v>
          </cell>
        </row>
        <row r="17">
          <cell r="H17">
            <v>2025</v>
          </cell>
        </row>
        <row r="18">
          <cell r="H18">
            <v>2026</v>
          </cell>
        </row>
        <row r="19">
          <cell r="H19">
            <v>2027</v>
          </cell>
        </row>
        <row r="20">
          <cell r="H20">
            <v>2028</v>
          </cell>
        </row>
        <row r="21">
          <cell r="H21">
            <v>2029</v>
          </cell>
        </row>
        <row r="22">
          <cell r="H22">
            <v>2030</v>
          </cell>
        </row>
        <row r="23">
          <cell r="H23">
            <v>2031</v>
          </cell>
        </row>
        <row r="24">
          <cell r="H24">
            <v>2032</v>
          </cell>
        </row>
        <row r="25">
          <cell r="H25">
            <v>2033</v>
          </cell>
        </row>
        <row r="26">
          <cell r="H26">
            <v>2034</v>
          </cell>
        </row>
        <row r="27">
          <cell r="H27">
            <v>2035</v>
          </cell>
        </row>
      </sheetData>
      <sheetData sheetId="20">
        <row r="1">
          <cell r="H1" t="str">
            <v>Cả nước</v>
          </cell>
        </row>
        <row r="2">
          <cell r="H2" t="str">
            <v>ĐB sông Hồng</v>
          </cell>
        </row>
        <row r="3">
          <cell r="H3" t="str">
            <v>Hà Nội</v>
          </cell>
        </row>
        <row r="4">
          <cell r="H4" t="str">
            <v>Vĩnh Phúc</v>
          </cell>
        </row>
        <row r="5">
          <cell r="H5" t="str">
            <v>Bắc Ninh</v>
          </cell>
        </row>
        <row r="6">
          <cell r="H6" t="str">
            <v>Quảng Ninh</v>
          </cell>
        </row>
        <row r="7">
          <cell r="H7" t="str">
            <v>Hải Dương</v>
          </cell>
        </row>
        <row r="8">
          <cell r="H8" t="str">
            <v>Hải Phòng</v>
          </cell>
        </row>
        <row r="9">
          <cell r="H9" t="str">
            <v>Hưng Yên</v>
          </cell>
        </row>
        <row r="10">
          <cell r="H10" t="str">
            <v>Thái Bình</v>
          </cell>
        </row>
        <row r="11">
          <cell r="H11" t="str">
            <v>Hà Nam</v>
          </cell>
        </row>
        <row r="12">
          <cell r="H12" t="str">
            <v>Nam Định</v>
          </cell>
        </row>
        <row r="13">
          <cell r="H13" t="str">
            <v>Ninh Bình</v>
          </cell>
        </row>
        <row r="14">
          <cell r="H14" t="str">
            <v>Trung du và miền núi phía Bắc</v>
          </cell>
        </row>
        <row r="15">
          <cell r="H15" t="str">
            <v>Hà Giang</v>
          </cell>
        </row>
        <row r="16">
          <cell r="H16" t="str">
            <v>Cao Bằng</v>
          </cell>
        </row>
        <row r="17">
          <cell r="H17" t="str">
            <v>Bắc Cạn</v>
          </cell>
        </row>
        <row r="18">
          <cell r="H18" t="str">
            <v>Tuyên Quang</v>
          </cell>
        </row>
        <row r="19">
          <cell r="H19" t="str">
            <v>Lào Cai</v>
          </cell>
        </row>
        <row r="20">
          <cell r="H20" t="str">
            <v>Yên Bái</v>
          </cell>
        </row>
        <row r="21">
          <cell r="H21" t="str">
            <v>Thái Nguyên</v>
          </cell>
        </row>
        <row r="22">
          <cell r="H22" t="str">
            <v>Lạng Sơn</v>
          </cell>
        </row>
        <row r="23">
          <cell r="H23" t="str">
            <v>Bắc Giang</v>
          </cell>
        </row>
        <row r="24">
          <cell r="H24" t="str">
            <v>Phú Thọ</v>
          </cell>
        </row>
        <row r="25">
          <cell r="H25" t="str">
            <v>Điện Biên</v>
          </cell>
        </row>
        <row r="26">
          <cell r="H26" t="str">
            <v>Lai Châu</v>
          </cell>
        </row>
        <row r="27">
          <cell r="H27" t="str">
            <v>Sơn La</v>
          </cell>
        </row>
        <row r="28">
          <cell r="H28" t="str">
            <v>Hòa Bình</v>
          </cell>
        </row>
        <row r="29">
          <cell r="H29" t="str">
            <v>Bắc Trung Bộ và Duyên hải miền Trung</v>
          </cell>
        </row>
        <row r="30">
          <cell r="H30" t="str">
            <v>Thanh Hóa</v>
          </cell>
        </row>
        <row r="31">
          <cell r="H31" t="str">
            <v>Nghệ An</v>
          </cell>
        </row>
        <row r="32">
          <cell r="H32" t="str">
            <v>Hà Tĩnh</v>
          </cell>
        </row>
        <row r="33">
          <cell r="H33" t="str">
            <v>Quảng Bình</v>
          </cell>
        </row>
        <row r="34">
          <cell r="H34" t="str">
            <v>Quảng Trị</v>
          </cell>
        </row>
        <row r="35">
          <cell r="H35" t="str">
            <v>Thừa Thiên Huế</v>
          </cell>
        </row>
        <row r="36">
          <cell r="H36" t="str">
            <v>Đà Nẵng</v>
          </cell>
        </row>
        <row r="37">
          <cell r="H37" t="str">
            <v>Quảng Nam</v>
          </cell>
        </row>
        <row r="38">
          <cell r="H38" t="str">
            <v>Quãng Ngãi</v>
          </cell>
        </row>
        <row r="39">
          <cell r="H39" t="str">
            <v>Bình Định</v>
          </cell>
        </row>
        <row r="40">
          <cell r="H40" t="str">
            <v>Phú Yên</v>
          </cell>
        </row>
        <row r="41">
          <cell r="H41" t="str">
            <v>Khánh Hòa</v>
          </cell>
        </row>
        <row r="42">
          <cell r="H42" t="str">
            <v>Ninh Thuận</v>
          </cell>
        </row>
        <row r="43">
          <cell r="H43" t="str">
            <v>Bình Thuận</v>
          </cell>
        </row>
        <row r="44">
          <cell r="H44" t="str">
            <v>Tây Nguyên</v>
          </cell>
        </row>
        <row r="45">
          <cell r="H45" t="str">
            <v>Kom Tum</v>
          </cell>
        </row>
        <row r="46">
          <cell r="H46" t="str">
            <v>Gia Lai</v>
          </cell>
        </row>
        <row r="47">
          <cell r="H47" t="str">
            <v>Đắc Nông</v>
          </cell>
        </row>
        <row r="48">
          <cell r="H48" t="str">
            <v>Đắc Lắc</v>
          </cell>
        </row>
        <row r="49">
          <cell r="H49" t="str">
            <v>Lâm Đồng</v>
          </cell>
        </row>
        <row r="50">
          <cell r="H50" t="str">
            <v>Đông Nam Bộ</v>
          </cell>
        </row>
        <row r="51">
          <cell r="H51" t="str">
            <v>Bình Phước</v>
          </cell>
        </row>
        <row r="52">
          <cell r="H52" t="str">
            <v>Tây Ninh</v>
          </cell>
        </row>
        <row r="53">
          <cell r="H53" t="str">
            <v>Bình Dương</v>
          </cell>
        </row>
        <row r="54">
          <cell r="H54" t="str">
            <v>Đồng Nai</v>
          </cell>
        </row>
        <row r="55">
          <cell r="H55" t="str">
            <v>Bà Rịa Vũng Tàu</v>
          </cell>
        </row>
        <row r="56">
          <cell r="H56" t="str">
            <v>Thành phố Hồ Chí Minh</v>
          </cell>
        </row>
        <row r="57">
          <cell r="H57" t="str">
            <v>Đồng bằng sông Cửu Long</v>
          </cell>
        </row>
        <row r="58">
          <cell r="H58" t="str">
            <v>Long An</v>
          </cell>
        </row>
        <row r="59">
          <cell r="H59" t="str">
            <v>Tiền Giang</v>
          </cell>
        </row>
        <row r="60">
          <cell r="H60" t="str">
            <v>Bến Tre</v>
          </cell>
        </row>
        <row r="61">
          <cell r="H61" t="str">
            <v>Trà Vinh</v>
          </cell>
        </row>
        <row r="62">
          <cell r="H62" t="str">
            <v>Vĩnh Long</v>
          </cell>
        </row>
        <row r="63">
          <cell r="H63" t="str">
            <v>Đồng Tháp</v>
          </cell>
        </row>
        <row r="64">
          <cell r="H64" t="str">
            <v>An Giang</v>
          </cell>
        </row>
        <row r="65">
          <cell r="H65" t="str">
            <v>Kiên Giang</v>
          </cell>
        </row>
        <row r="66">
          <cell r="H66" t="str">
            <v>Hậu Giang</v>
          </cell>
        </row>
        <row r="67">
          <cell r="H67" t="str">
            <v>Sóc Trăng</v>
          </cell>
        </row>
        <row r="68">
          <cell r="H68" t="str">
            <v>Bạc Liêu</v>
          </cell>
        </row>
        <row r="69">
          <cell r="H69" t="str">
            <v>Cà Mau</v>
          </cell>
        </row>
      </sheetData>
      <sheetData sheetId="21"/>
      <sheetData sheetId="22">
        <row r="1">
          <cell r="I1" t="str">
            <v>Chỉ tiêu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120"/>
      <sheetName val="IFAD"/>
      <sheetName val="CVHN"/>
      <sheetName val="TCVM"/>
      <sheetName val="RIDP"/>
      <sheetName val="LDNN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Soqu_x0005_"/>
      <sheetName val="thong ke"/>
      <sheetName val="DMT"/>
      <sheetName val="T4-99_x0005_"/>
      <sheetName val="Năm"/>
      <sheetName val="Thời gian"/>
      <sheetName val="Tỉnh"/>
      <sheetName val="NS"/>
      <sheetName val="Km282-Km_x0003_3"/>
      <sheetName val="_x0005_"/>
      <sheetName val="tien uong"/>
      <sheetName val="Y_BA"/>
      <sheetName val="T6-99 _x0012_[IBASE2.XLS]T"/>
      <sheetName val="T4-99_x0005_T5-99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 refreshError="1"/>
      <sheetData sheetId="784" refreshError="1"/>
      <sheetData sheetId="785" refreshError="1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 GT CPhi tung dot"/>
      <sheetName val="ESTI."/>
      <sheetName val="DI-ESTI"/>
      <sheetName val="THTB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CongNo"/>
      <sheetName val="TD khao sat"/>
      <sheetName val="_x0000__x0000__x0005__x0000__x0000_"/>
      <sheetName val="nghi dinh-_x0004__x0010_"/>
      <sheetName val="CHITIET VL-NC"/>
      <sheetName val="DON GIA"/>
      <sheetName val="Cong hop 2,0ࡸ2,0"/>
      <sheetName val="Km282-Km_x0003_?3"/>
      <sheetName val="Biaþ"/>
      <sheetName val="Luot"/>
      <sheetName val="Nhap_lie"/>
      <sheetName val="Nhap_lie("/>
      <sheetName val="lapdap TB "/>
      <sheetName val="IBASE2"/>
      <sheetName val="TH dat 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Bia_x0000_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Soqu_x0005_"/>
      <sheetName val="thong ke"/>
      <sheetName val="KH-Q1,Q2,01"/>
      <sheetName val=" Njinh"/>
      <sheetName val="L]gngT2"/>
      <sheetName val="VT,NC,M"/>
      <sheetName val="XXXXXXÿÿ"/>
      <sheetName val="KHT4ÿÿ-02"/>
      <sheetName val="ÿÿÿÿ "/>
      <sheetName val="PhanTichDonGia"/>
      <sheetName val="T4-99_x0005_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Soqu窨_x0013_竬"/>
      <sheetName val="Soqu_x0005__x0000_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_IBASE2.XLS}BHXH"/>
      <sheetName val="_IBASE2.XLS_Tong hop Matduong"/>
      <sheetName val="_IBASE2.XLS䁝BC6tT17"/>
      <sheetName val="Km282-Km_x0003__3"/>
      <sheetName val="Cong tron D7_"/>
      <sheetName val="°_nh"/>
      <sheetName val="XXXXXX_X"/>
      <sheetName val="_IBASE2.XLS뭝êm283-Km284"/>
      <sheetName val="_IBASE2_XLSѝTNHNoi"/>
      <sheetName val="_IBASE2_XLS}BHXH"/>
      <sheetName val="L_gngT2"/>
      <sheetName val="XXXXXX?"/>
      <sheetName val="MTO REV.2(ARMOR)"/>
      <sheetName val="Dhue GTGT"/>
      <sheetName val="DMTCNTM"/>
      <sheetName val="trong"/>
      <sheetName val="QD_x0000_cua HDQD"/>
      <sheetName val="CTOBT"/>
      <sheetName val="Qheet10"/>
      <sheetName val="ThieuHD "/>
      <sheetName val="Trich Ngalg"/>
      <sheetName val="THANG7 "/>
      <sheetName val="THANG8"/>
      <sheetName val="THANG9"/>
      <sheetName val="THANG10"/>
      <sheetName val="THANG 11"/>
      <sheetName val="THANG 12"/>
      <sheetName val="De Tai Vhuc Tap"/>
      <sheetName val="DT1"/>
      <sheetName val="HDong ԰_x0000_"/>
      <sheetName val="c¨"/>
      <sheetName val="cØ"/>
      <sheetName val="BK-C 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 refreshError="1"/>
      <sheetData sheetId="896" refreshError="1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/>
      <sheetData sheetId="1238"/>
      <sheetData sheetId="1239"/>
      <sheetData sheetId="1240"/>
      <sheetData sheetId="1241"/>
      <sheetData sheetId="1242" refreshError="1"/>
      <sheetData sheetId="1243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/>
      <sheetData sheetId="1663"/>
      <sheetData sheetId="1664"/>
      <sheetData sheetId="1665"/>
      <sheetData sheetId="1666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 refreshError="1"/>
      <sheetData sheetId="1703" refreshError="1"/>
      <sheetData sheetId="1704" refreshError="1"/>
      <sheetData sheetId="1705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/>
      <sheetData sheetId="1712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/>
      <sheetData sheetId="1736" refreshError="1"/>
      <sheetData sheetId="1737" refreshError="1"/>
      <sheetData sheetId="1738"/>
      <sheetData sheetId="1739"/>
      <sheetData sheetId="1740" refreshError="1"/>
      <sheetData sheetId="1741" refreshError="1"/>
      <sheetData sheetId="1742" refreshError="1"/>
      <sheetData sheetId="1743"/>
      <sheetData sheetId="1744" refreshError="1"/>
      <sheetData sheetId="1745" refreshError="1"/>
      <sheetData sheetId="1746" refreshError="1"/>
      <sheetData sheetId="1747"/>
      <sheetData sheetId="1748"/>
      <sheetData sheetId="1749"/>
      <sheetData sheetId="1750"/>
      <sheetData sheetId="1751"/>
      <sheetData sheetId="1752" refreshError="1"/>
      <sheetData sheetId="1753" refreshError="1"/>
      <sheetData sheetId="1754" refreshError="1"/>
      <sheetData sheetId="1755" refreshError="1"/>
      <sheetData sheetId="1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"/>
      <sheetName val="K261_x0000_Base"/>
      <sheetName val="K_x0000_5_x0001_ @9_x0008_"/>
      <sheetName val="km342+520-km342+690 (2_x0009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  <sheetName val="TDT"/>
      <sheetName val="2.74"/>
      <sheetName val="DTXL"/>
      <sheetName val="IBASE"/>
      <sheetName val="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I"/>
      <sheetName val="CT.XF1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TK33313"/>
      <sheetName val="UK 911"/>
      <sheetName val="CEPS1"/>
      <sheetName val="Km285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hieud_x0005_"/>
      <sheetName val="_x000d_â_x0005_"/>
      <sheetName val="I_x0005_"/>
      <sheetName val="QUY IV _x0005_"/>
      <sheetName val="co_x0005_"/>
      <sheetName val="IBASE"/>
      <sheetName val="CC@S03"/>
      <sheetName val="M pc_x0006__x0000_CamPhþ"/>
      <sheetName val="chieuday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SoCaiT"/>
      <sheetName val="7 THAI NGUYEN"/>
      <sheetName val="_x0000__x000f__x0000__x0000__x0000_‚ž興"/>
      <sheetName val="gia԰_x0000__x0000__x0000_"/>
      <sheetName val="Np mai 280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bÑi_x0003__²r_x0013__"/>
      <sheetName val="_PNT-P3.xls_KQKDKT'04-1"/>
      <sheetName val="_PNT-P3.xlsMMatduong"/>
      <sheetName val="___"/>
      <sheetName val="_PNT-P3.xls_XXXXX_XX"/>
      <sheetName val="_PNT-P3.xls_C_c t)eu"/>
      <sheetName val="_PNT-P3.xls_C4ulu_ngq.1.05"/>
      <sheetName val="_PNT-P3.xlsѝKQKDKTﴀ셅u淪洂"/>
      <sheetName val="KHTS__x000d_2"/>
      <sheetName val="chie԰___Ȁ_"/>
      <sheetName val="_x000c_________x000d____"/>
      <sheetName val="__x000f____‚ž½"/>
      <sheetName val="__x000d____âOŽ"/>
      <sheetName val="I_x0005___"/>
      <sheetName val="S2__1"/>
      <sheetName val="_PNT-P3.xls__PNT-P3.xls_XXXXX_X"/>
      <sheetName val="_NT1MC"/>
      <sheetName val="CV den ng_ai TCT (3)"/>
      <sheetName val="_PNT-P3.xls__PNT-P3.xls__PNT-P3"/>
      <sheetName val="_x000f__½"/>
      <sheetName val="M pc_x0006__CamPh_"/>
      <sheetName val="Km2_4"/>
      <sheetName val="luongt_ang12"/>
      <sheetName val="_____âO"/>
      <sheetName val="_x000c____________"/>
      <sheetName val="QD cua HDQ²__)"/>
      <sheetName val="_____âOŽ"/>
      <sheetName val="QD cua HDQ²__€)"/>
      <sheetName val="_x000f__‚ž½"/>
      <sheetName val="_x000c___x000d_"/>
      <sheetName val="_x000c___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  <sheetName val="Data"/>
      <sheetName val="Nov19 Plan"/>
      <sheetName val="xnt 1ãµP"/>
      <sheetName val="bÑi_x0003__x0000_²r_x0013_¸"/>
      <sheetName val="bÑi_x0003__x0000_²r_x0013__x0005_"/>
      <sheetName val="bÑi_x0003__x0000_²r_x0013_X"/>
      <sheetName val="20_x0000__x0000__x0000__x0000__x0000__x0000__x0000__x0000__x0000__x0000__x0000_瀐ϔ_x0000__x0004__x0000__x0000__x0000__x0000__x0000__x0000_좔ϑ_x0000__x0000__x0000__x0000__x0000__x0000_"/>
      <sheetName val="QHC Ha Noi11.3.2010_Thang"/>
      <sheetName val="Cm276 - Ke2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/>
      <sheetData sheetId="1149" refreshError="1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/>
      <sheetData sheetId="1187" refreshError="1"/>
      <sheetData sheetId="1188"/>
      <sheetData sheetId="1189" refreshError="1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/>
      <sheetData sheetId="1198"/>
      <sheetData sheetId="1199"/>
      <sheetData sheetId="1200"/>
      <sheetData sheetId="120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/>
      <sheetData sheetId="1221"/>
      <sheetData sheetId="1222"/>
      <sheetData sheetId="1223" refreshError="1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/>
      <sheetData sheetId="1246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 refreshError="1"/>
      <sheetData sheetId="1366" refreshError="1"/>
      <sheetData sheetId="1367"/>
      <sheetData sheetId="1368"/>
      <sheetData sheetId="1369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IBASE"/>
      <sheetName val="TiÕn ®é thùc hiÖn KC"/>
      <sheetName val="2_74"/>
      <sheetName val="TiÕn_®é_thùc_hiÖn_KC"/>
      <sheetName val="ESTI_"/>
      <sheetName val="NS"/>
      <sheetName val="TONGKE3p "/>
      <sheetName val="TDTKP"/>
      <sheetName val="7 THAI NGUYEN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>
            <v>0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XXXXX_XX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TDT-TB?"/>
      <sheetName val="I_x0005__x0000__x0000_"/>
      <sheetName val="GS08)B.hµng"/>
      <sheetName val="QUY IV _x0005__x0000_"/>
      <sheetName val="Cong baj 2x1,5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tuong"/>
      <sheetName val="Ho la "/>
      <sheetName val="chie԰_x0000__x0000__x0000_Ȁ_x0000_"/>
      <sheetName val="S2_x0000__x0000_1"/>
      <sheetName val="t01.06"/>
      <sheetName val="bÑi_x0003_"/>
      <sheetName val="_x000f_"/>
      <sheetName val="M pc_x0006_"/>
      <sheetName val="nghi dinhmCP"/>
      <sheetName val="CVpden trong tong"/>
      <sheetName val="5 nam (tach) x2)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PNT_QUO"/>
      <sheetName val="PNghiÖm VL"/>
      <sheetName val="DGþ"/>
      <sheetName val="chieud"/>
      <sheetName val="Tong hop ၑL48 - 2"/>
      <sheetName val="_x0000__x000a__x0000__x0000__x0000_âO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I_x0005_"/>
      <sheetName val="QUY IV _x0005_"/>
      <sheetName val="_x000d_â_x0005_"/>
      <sheetName val="co_x0005_"/>
      <sheetName val="t"/>
      <sheetName val="CV den"/>
      <sheetName val="Cong ban "/>
      <sheetName val="Opmai 280"/>
      <sheetName val="M pc_x0006_CamPh"/>
      <sheetName val="gia x may"/>
      <sheetName val="_x000c__x000d_"/>
      <sheetName val="_x000f_‚ž½"/>
      <sheetName val="_x000d_âOŽ"/>
      <sheetName val="_x000a_âO"/>
      <sheetName val="_x000f__x0005_"/>
      <sheetName val="_x000c__x000a_"/>
      <sheetName val="_x000a_âOŽ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xdcb_01-2003"/>
      <sheetName val="KQKD02-2_(2)"/>
      <sheetName val="KQKD-2_(2)"/>
      <sheetName val="KQKD_thu2004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CV_den_trong_to聮g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kl_m_m_d"/>
      <sheetName val="kl_vt_tho"/>
      <sheetName val="kl_dat"/>
      <sheetName val="xin_kinh_phi"/>
      <sheetName val="lan_trai"/>
      <sheetName val="thuoc_no"/>
      <sheetName val="so_thuc_pham"/>
      <sheetName val="FORM_hc"/>
      <sheetName val="FORM_pc"/>
      <sheetName val="Oð_mai_279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aylap_"/>
      <sheetName val="Nhan_cong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Km27'_-_Km278"/>
      <sheetName val="Cong_ban_1,5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0000000"/>
      <sheetName val="Thang10-2002_"/>
      <sheetName val="Sheet1_(3)"/>
      <sheetName val="XLÇoppy"/>
      <sheetName val="Bao_cao_KQTH_quy_hoach_135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331"/>
      <sheetName val="Khac_DP"/>
      <sheetName val="Khoi_than_"/>
      <sheetName val="Km283_-_Jm284"/>
      <sheetName val="cocB40_5B"/>
      <sheetName val="cocD50_9A"/>
      <sheetName val="cocD75_16"/>
      <sheetName val="coc_B80_TD25"/>
      <sheetName val="P27_B80"/>
      <sheetName val="Coc23_B80"/>
      <sheetName val="cong_B80_C4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Song_ban_0,7x0,7"/>
      <sheetName val="Cong_ban_0,8x_,8"/>
      <sheetName val="Khach_iang_le_"/>
      <sheetName val="[PNT-P3_xlsѝKQKDKT'04-1"/>
      <sheetName val="Du_tnan_chi_tiet_coc_nuoc"/>
      <sheetName val="TNghiÖ-_VL"/>
      <sheetName val="So_lieu"/>
      <sheetName val="tt_chu_dong"/>
      <sheetName val="Tinh_j+cvi"/>
      <sheetName val="Tinh_MoP"/>
      <sheetName val="giai_he_2"/>
      <sheetName val="TL33-13_14"/>
      <sheetName val="TL033_,2,4"/>
      <sheetName val="TL_0331,2"/>
      <sheetName val="Lap_®at_®hÖn"/>
      <sheetName val="[PNT-P3_xlsUTong_hop_(2)"/>
      <sheetName val="Km276_-_Ke277"/>
      <sheetName val="[PNT-P3_xlsUKm279_-_Km280"/>
      <sheetName val="7000_000"/>
      <sheetName val="XNxlva_sxthanKCIÉ"/>
      <sheetName val="K43+0_00_-_338_Trai"/>
      <sheetName val="Tong_(op"/>
      <sheetName val="Coc_4ieu"/>
      <sheetName val="gìIÏÝÃç¾{è"/>
      <sheetName val="ESTI_"/>
      <sheetName val="CV_den_trong_to?g"/>
      <sheetName val="Don_gia"/>
      <sheetName val="Nhap_du_lieu"/>
      <sheetName val="ၔong_hop_QL48_-_2"/>
      <sheetName val="Mp_mai_275"/>
      <sheetName val="Ton_31_1"/>
      <sheetName val="NhapT_2"/>
      <sheetName val="Xuat_T_2"/>
      <sheetName val="Ton_28_2"/>
      <sheetName val="H_Tra"/>
      <sheetName val="Hang_CTY_TRA_LAI"/>
      <sheetName val="Hang_NV_Tra_Lai"/>
      <sheetName val="TNghiªm_T_"/>
      <sheetName val="tt-BA"/>
      <sheetName val="TD"/>
      <sheetName val="_12"/>
      <sheetName val="QD_c5a_HDQT_(2)"/>
      <sheetName val="hart1"/>
      <sheetName val="mua_vao"/>
      <sheetName val="chi_phi_"/>
      <sheetName val="ban_ra_10%"/>
      <sheetName val="Ban_pha_2"/>
      <sheetName val="luong_phu"/>
      <sheetName val="gìIÏÝ齘龜ꗃ〒"/>
      <sheetName val="Op_mai_2"/>
      <sheetName val="bÑi²r"/>
      <sheetName val="k,_vt_tho"/>
      <sheetName val="Km77_"/>
      <sheetName val="K-280_-_Km281"/>
      <sheetName val="Km280_࠭_Km281"/>
      <sheetName val="½"/>
      <sheetName val="M_pcCamPh"/>
      <sheetName val="Cong_ban_1,5„—"/>
      <sheetName val="Xa9lap_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LV_®at_®iÖn"/>
      <sheetName val="Cong_ban_0,7p0,7"/>
      <sheetName val="Km275_-_Ke276"/>
      <sheetName val="Km280_-_Km2(1"/>
      <sheetName val="Km282_-_Kl283"/>
      <sheetName val="Tong_hop_Op_m!i"/>
      <sheetName val="K_O"/>
      <sheetName val="xang__clc"/>
      <sheetName val="Thang_07"/>
      <sheetName val="Giao_nhie-_vu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Giao_nhiem_fu"/>
      <sheetName val="QDcea_TGD_(2)"/>
      <sheetName val="For_Summary"/>
      <sheetName val="For_Summary(KG)"/>
      <sheetName val="PP_Cloth"/>
      <sheetName val="Mix-PP_Cloth"/>
      <sheetName val="Material_Price-PP"/>
      <sheetName val="har"/>
      <sheetName val="VÃt_liÖu"/>
      <sheetName val="CVden_nw8ai_TCT_(1)"/>
      <sheetName val="gia_x_may"/>
      <sheetName val="FORM_jc"/>
      <sheetName val="?ong_hop_QL48_-_2"/>
      <sheetName val="Giao_nhÿÿÿÿvu"/>
      <sheetName val="⁋㌱Ա䭔㌱س䭔ㄠㄴ牴湯⁧琠湯౧杮楨搠湩⵨偃匀敨瑥"/>
      <sheetName val="Cac_cang_UT_mua_thal_Dong_bac"/>
      <sheetName val="CV_di_ngoai_to~g"/>
      <sheetName val="CT_XF1"/>
      <sheetName val="DG_"/>
      <sheetName val="GS11-_tÝnh_KHSC§"/>
      <sheetName val="gia_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 refreshError="1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 refreshError="1"/>
      <sheetData sheetId="1141" refreshError="1"/>
      <sheetData sheetId="1142" refreshError="1"/>
      <sheetData sheetId="1143"/>
      <sheetData sheetId="1144" refreshError="1"/>
      <sheetData sheetId="1145"/>
      <sheetData sheetId="1146" refreshError="1"/>
      <sheetData sheetId="1147"/>
      <sheetData sheetId="1148"/>
      <sheetData sheetId="1149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1"/>
      <sheetName val="3.NN"/>
      <sheetName val="4NN "/>
      <sheetName val="5. NN"/>
      <sheetName val="1.1 SB CHN 2021"/>
      <sheetName val="VĐ"/>
      <sheetName val="Lua_4 vu"/>
      <sheetName val="sb 2021"/>
      <sheetName val="Tinh"/>
      <sheetName val="TH"/>
      <sheetName val="1"/>
      <sheetName val="2"/>
      <sheetName val="4"/>
      <sheetName val="6"/>
      <sheetName val="8"/>
      <sheetName val="10"/>
      <sheetName val="11"/>
      <sheetName val="12"/>
      <sheetName val="14"/>
      <sheetName val="15"/>
      <sheetName val="17"/>
      <sheetName val="19"/>
      <sheetName val="20"/>
      <sheetName val="22"/>
      <sheetName val="24"/>
      <sheetName val="25"/>
      <sheetName val="26"/>
      <sheetName val="27"/>
      <sheetName val="30"/>
      <sheetName val="31"/>
      <sheetName val="33"/>
      <sheetName val="34"/>
      <sheetName val="35"/>
      <sheetName val="36"/>
      <sheetName val="37"/>
      <sheetName val="38"/>
      <sheetName val="40"/>
      <sheetName val="42"/>
      <sheetName val="44"/>
      <sheetName val="45"/>
      <sheetName val="46"/>
      <sheetName val="48"/>
      <sheetName val="49"/>
      <sheetName val="51"/>
      <sheetName val="52"/>
      <sheetName val="54"/>
      <sheetName val="56"/>
      <sheetName val="58"/>
      <sheetName val="60"/>
      <sheetName val="62"/>
      <sheetName val="64"/>
      <sheetName val="66"/>
      <sheetName val="67"/>
      <sheetName val="68"/>
      <sheetName val="70"/>
      <sheetName val="72"/>
      <sheetName val="74"/>
      <sheetName val="75"/>
      <sheetName val="77"/>
      <sheetName val="79"/>
      <sheetName val="80"/>
      <sheetName val="82"/>
      <sheetName val="83"/>
      <sheetName val="84"/>
      <sheetName val="86"/>
      <sheetName val="87"/>
      <sheetName val="89"/>
      <sheetName val="91"/>
      <sheetName val="92"/>
      <sheetName val="93"/>
      <sheetName val="94"/>
      <sheetName val="95"/>
      <sheetName val="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25b"/>
      <sheetName val="Bieu 25a"/>
      <sheetName val="00000000"/>
      <sheetName val="10000000"/>
      <sheetName val="Du_lieu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gia vt,nc,may"/>
      <sheetName val="THKP"/>
    </sheetNames>
    <sheetDataSet>
      <sheetData sheetId="0"/>
      <sheetData sheetId="1" refreshError="1">
        <row r="5">
          <cell r="A5" t="str">
            <v>VT</v>
          </cell>
          <cell r="D5" t="str">
            <v>M</v>
          </cell>
        </row>
        <row r="6">
          <cell r="D6" t="str">
            <v>Maùy bôm BT 50m3/h</v>
          </cell>
          <cell r="E6">
            <v>1533650.26</v>
          </cell>
        </row>
        <row r="7">
          <cell r="D7" t="str">
            <v>Maùy caåu 10T</v>
          </cell>
          <cell r="E7">
            <v>658596.77</v>
          </cell>
        </row>
        <row r="8">
          <cell r="D8" t="str">
            <v>Maùy caét uoán</v>
          </cell>
          <cell r="E8">
            <v>42574.23</v>
          </cell>
        </row>
        <row r="9">
          <cell r="D9" t="str">
            <v>Maùy haøn 15kw</v>
          </cell>
          <cell r="E9">
            <v>59577.600000000006</v>
          </cell>
        </row>
        <row r="10">
          <cell r="D10" t="str">
            <v>Maùy haøn 23Kw</v>
          </cell>
          <cell r="E10">
            <v>82751.66</v>
          </cell>
        </row>
        <row r="11">
          <cell r="D11" t="str">
            <v>Maùy khoan 4,5Kw</v>
          </cell>
          <cell r="E11">
            <v>77397.38</v>
          </cell>
        </row>
        <row r="12">
          <cell r="D12" t="str">
            <v>Maùy ñaàm baøn 1kw</v>
          </cell>
          <cell r="E12">
            <v>34801.75</v>
          </cell>
        </row>
        <row r="13">
          <cell r="D13" t="str">
            <v>Maùy ñaàm baùnh loáp 25T</v>
          </cell>
          <cell r="E13">
            <v>541046.57000000007</v>
          </cell>
        </row>
        <row r="14">
          <cell r="D14" t="str">
            <v>Maùy ñaàm coùc</v>
          </cell>
          <cell r="E14">
            <v>53681.9</v>
          </cell>
        </row>
        <row r="15">
          <cell r="D15" t="str">
            <v>Maùy ñaàm duøi 1,5Kw</v>
          </cell>
          <cell r="E15">
            <v>40077.920000000006</v>
          </cell>
        </row>
        <row r="16">
          <cell r="D16" t="str">
            <v>Maùy ñaøo &lt;=0,8m3</v>
          </cell>
          <cell r="E16">
            <v>755258.43</v>
          </cell>
        </row>
        <row r="17">
          <cell r="D17" t="str">
            <v>Maùy san 110CV</v>
          </cell>
          <cell r="E17">
            <v>625169.97000000009</v>
          </cell>
        </row>
        <row r="18">
          <cell r="D18" t="str">
            <v>Maùy troän 250 lít</v>
          </cell>
          <cell r="E18">
            <v>103011.04000000001</v>
          </cell>
        </row>
        <row r="19">
          <cell r="D19" t="str">
            <v>Maùy troän vöõa 80 lít</v>
          </cell>
          <cell r="E19">
            <v>48464.58</v>
          </cell>
        </row>
        <row r="20">
          <cell r="D20" t="str">
            <v>Maùy uûi 110CV</v>
          </cell>
          <cell r="E20">
            <v>716202.36</v>
          </cell>
        </row>
        <row r="21">
          <cell r="D21" t="str">
            <v>Maùy vaän thaêng 0,8T</v>
          </cell>
          <cell r="E21">
            <v>58309.65</v>
          </cell>
        </row>
        <row r="22">
          <cell r="D22" t="str">
            <v>Maùy, oâ toâ 5T</v>
          </cell>
          <cell r="E22">
            <v>331529.87</v>
          </cell>
        </row>
        <row r="23">
          <cell r="D23" t="str">
            <v>Maùy, oâ toâ töôùi nöôùc 5m3</v>
          </cell>
          <cell r="E23">
            <v>367065.64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GVL"/>
      <sheetName val="J(Priv.Cap)"/>
      <sheetName val="Old Table"/>
      <sheetName val="gia_vt,nc,may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workbookViewId="0">
      <selection activeCell="A24" sqref="A24:A25"/>
    </sheetView>
  </sheetViews>
  <sheetFormatPr defaultColWidth="9.33203125" defaultRowHeight="13.2"/>
  <cols>
    <col min="1" max="1" width="34.6640625" style="9" customWidth="1"/>
    <col min="2" max="2" width="15.6640625" style="9" customWidth="1"/>
    <col min="3" max="3" width="18.6640625" style="9" customWidth="1"/>
    <col min="4" max="4" width="17.6640625" style="9" customWidth="1"/>
    <col min="5" max="5" width="5.33203125" style="9" hidden="1" customWidth="1"/>
    <col min="6" max="10" width="0" style="9" hidden="1" customWidth="1"/>
    <col min="11" max="16384" width="9.33203125" style="9"/>
  </cols>
  <sheetData>
    <row r="1" spans="1:9" ht="20.100000000000001" customHeight="1">
      <c r="A1" s="6" t="s">
        <v>25</v>
      </c>
      <c r="B1" s="6"/>
      <c r="C1" s="7"/>
      <c r="D1" s="7"/>
      <c r="E1" s="7"/>
    </row>
    <row r="2" spans="1:9" ht="20.100000000000001" customHeight="1">
      <c r="A2" s="3"/>
      <c r="B2" s="3"/>
      <c r="C2" s="4"/>
      <c r="D2" s="4"/>
    </row>
    <row r="3" spans="1:9" ht="20.100000000000001" customHeight="1">
      <c r="A3" s="5"/>
      <c r="B3" s="5"/>
      <c r="C3" s="10"/>
      <c r="D3" s="11"/>
    </row>
    <row r="4" spans="1:9" ht="31.5" customHeight="1">
      <c r="A4" s="2"/>
      <c r="B4" s="12" t="s">
        <v>24</v>
      </c>
      <c r="C4" s="12" t="s">
        <v>44</v>
      </c>
      <c r="D4" s="12" t="s">
        <v>45</v>
      </c>
      <c r="E4" s="13"/>
    </row>
    <row r="5" spans="1:9" ht="18" customHeight="1">
      <c r="A5" s="14"/>
      <c r="B5" s="15"/>
      <c r="C5" s="15"/>
      <c r="D5" s="15"/>
      <c r="E5" s="13"/>
    </row>
    <row r="6" spans="1:9" ht="18" customHeight="1">
      <c r="A6" s="25" t="s">
        <v>48</v>
      </c>
      <c r="B6" s="15"/>
      <c r="C6" s="15"/>
      <c r="D6" s="15"/>
      <c r="E6" s="13"/>
    </row>
    <row r="7" spans="1:9" s="8" customFormat="1" ht="18" customHeight="1">
      <c r="A7" s="16" t="s">
        <v>1</v>
      </c>
      <c r="B7" s="17"/>
      <c r="C7" s="17"/>
      <c r="D7" s="16"/>
      <c r="E7" s="16"/>
      <c r="F7" s="18"/>
    </row>
    <row r="8" spans="1:9" ht="18" customHeight="1">
      <c r="A8" s="19" t="s">
        <v>2</v>
      </c>
      <c r="B8" s="20"/>
      <c r="C8" s="20"/>
      <c r="D8" s="21"/>
      <c r="E8" s="13">
        <v>100.9</v>
      </c>
      <c r="F8" s="9">
        <v>123001.25999999998</v>
      </c>
      <c r="G8" s="9">
        <v>122977.04</v>
      </c>
      <c r="H8" s="22">
        <f t="shared" ref="H8:H13" si="0">D8-100</f>
        <v>-100</v>
      </c>
    </row>
    <row r="9" spans="1:9" ht="18" customHeight="1">
      <c r="A9" s="19" t="s">
        <v>3</v>
      </c>
      <c r="B9" s="20"/>
      <c r="C9" s="20"/>
      <c r="D9" s="21"/>
      <c r="E9" s="13">
        <v>99.9</v>
      </c>
      <c r="F9" s="9">
        <v>680739.4800000001</v>
      </c>
      <c r="G9" s="9">
        <v>688394.46</v>
      </c>
      <c r="H9" s="22">
        <f t="shared" si="0"/>
        <v>-100</v>
      </c>
    </row>
    <row r="10" spans="1:9" ht="18" customHeight="1">
      <c r="A10" s="23" t="s">
        <v>4</v>
      </c>
      <c r="B10" s="20"/>
      <c r="C10" s="20"/>
      <c r="D10" s="21"/>
      <c r="E10" s="13">
        <v>99.9</v>
      </c>
      <c r="F10" s="9">
        <v>961782.32000000007</v>
      </c>
      <c r="G10" s="9">
        <v>947549.11999999988</v>
      </c>
      <c r="H10" s="24">
        <f t="shared" si="0"/>
        <v>-100</v>
      </c>
    </row>
    <row r="11" spans="1:9" ht="18" customHeight="1">
      <c r="A11" s="23" t="s">
        <v>5</v>
      </c>
      <c r="B11" s="20"/>
      <c r="C11" s="20"/>
      <c r="D11" s="21"/>
      <c r="E11" s="13">
        <v>102.7</v>
      </c>
      <c r="F11" s="9">
        <v>175304.06470000002</v>
      </c>
      <c r="G11" s="9">
        <v>177618.25999999998</v>
      </c>
      <c r="H11" s="22">
        <f t="shared" si="0"/>
        <v>-100</v>
      </c>
    </row>
    <row r="12" spans="1:9" ht="18" customHeight="1">
      <c r="A12" s="23" t="s">
        <v>6</v>
      </c>
      <c r="B12" s="20"/>
      <c r="C12" s="20"/>
      <c r="D12" s="21"/>
      <c r="E12" s="13">
        <v>95.6</v>
      </c>
      <c r="F12" s="9">
        <v>147505.59</v>
      </c>
      <c r="G12" s="9">
        <v>137736.71729729729</v>
      </c>
      <c r="H12" s="24">
        <f t="shared" si="0"/>
        <v>-100</v>
      </c>
      <c r="I12" s="9">
        <f>137.7/147.5*100-100</f>
        <v>-6.6440677966101731</v>
      </c>
    </row>
    <row r="13" spans="1:9" ht="18" customHeight="1">
      <c r="A13" s="23" t="s">
        <v>7</v>
      </c>
      <c r="B13" s="20"/>
      <c r="C13" s="20"/>
      <c r="D13" s="21"/>
      <c r="E13" s="13">
        <v>99.1</v>
      </c>
      <c r="F13" s="9">
        <v>299490.96999999997</v>
      </c>
      <c r="G13" s="9">
        <v>297211.97000000003</v>
      </c>
      <c r="H13" s="22">
        <f t="shared" si="0"/>
        <v>-100</v>
      </c>
    </row>
    <row r="14" spans="1:9" s="8" customFormat="1" ht="18" customHeight="1">
      <c r="A14" s="25" t="s">
        <v>8</v>
      </c>
      <c r="B14" s="20"/>
      <c r="C14" s="20"/>
      <c r="D14" s="21"/>
      <c r="E14" s="26"/>
      <c r="F14" s="18"/>
    </row>
    <row r="15" spans="1:9" ht="18" customHeight="1">
      <c r="A15" s="23" t="s">
        <v>9</v>
      </c>
      <c r="B15" s="27"/>
      <c r="C15" s="27"/>
      <c r="D15" s="21"/>
      <c r="E15" s="13">
        <v>103.4</v>
      </c>
      <c r="F15" s="9">
        <v>994215.19706300006</v>
      </c>
      <c r="G15" s="9">
        <v>1019878.2281152381</v>
      </c>
    </row>
    <row r="16" spans="1:9" ht="18" customHeight="1">
      <c r="A16" s="23" t="s">
        <v>10</v>
      </c>
      <c r="B16" s="27"/>
      <c r="C16" s="27"/>
      <c r="D16" s="21"/>
      <c r="E16" s="13">
        <v>102.8</v>
      </c>
      <c r="F16" s="9">
        <v>1616306.5043200001</v>
      </c>
      <c r="G16" s="9">
        <v>1656939.9415331231</v>
      </c>
    </row>
    <row r="17" spans="1:7" ht="18" customHeight="1">
      <c r="A17" s="23" t="s">
        <v>11</v>
      </c>
      <c r="B17" s="27"/>
      <c r="C17" s="27"/>
      <c r="D17" s="21"/>
      <c r="E17" s="13">
        <v>101.5</v>
      </c>
      <c r="F17" s="9">
        <v>1137703.77112064</v>
      </c>
      <c r="G17" s="9">
        <v>1177096.4520700001</v>
      </c>
    </row>
    <row r="18" spans="1:7" ht="18" customHeight="1">
      <c r="A18" s="23" t="s">
        <v>5</v>
      </c>
      <c r="B18" s="27"/>
      <c r="C18" s="27"/>
      <c r="D18" s="21"/>
      <c r="E18" s="13">
        <v>103.7</v>
      </c>
      <c r="F18" s="9">
        <v>1570556.7273650172</v>
      </c>
      <c r="G18" s="9">
        <v>1642630.8494026554</v>
      </c>
    </row>
    <row r="19" spans="1:7" ht="18" customHeight="1">
      <c r="A19" s="23" t="s">
        <v>6</v>
      </c>
      <c r="B19" s="27"/>
      <c r="C19" s="27"/>
      <c r="D19" s="21"/>
      <c r="E19" s="13">
        <v>97.9</v>
      </c>
      <c r="F19" s="9">
        <v>262738.72452918033</v>
      </c>
      <c r="G19" s="9">
        <v>263601.34443</v>
      </c>
    </row>
    <row r="20" spans="1:7" ht="18" customHeight="1">
      <c r="A20" s="23" t="s">
        <v>7</v>
      </c>
      <c r="B20" s="27"/>
      <c r="C20" s="27"/>
      <c r="D20" s="21"/>
      <c r="E20" s="13">
        <v>84</v>
      </c>
      <c r="F20" s="9">
        <v>266423.45783235657</v>
      </c>
      <c r="G20" s="9">
        <v>286314.93185208266</v>
      </c>
    </row>
    <row r="21" spans="1:7" ht="18" customHeight="1">
      <c r="A21" s="23"/>
      <c r="B21" s="27"/>
      <c r="C21" s="27"/>
      <c r="D21" s="21"/>
      <c r="E21" s="13"/>
    </row>
    <row r="22" spans="1:7" ht="18" customHeight="1">
      <c r="A22" s="25" t="s">
        <v>49</v>
      </c>
      <c r="B22" s="28"/>
      <c r="C22" s="28"/>
      <c r="D22" s="29"/>
      <c r="E22" s="30"/>
    </row>
    <row r="23" spans="1:7" ht="16.5" customHeight="1">
      <c r="A23" s="16" t="s">
        <v>1</v>
      </c>
    </row>
    <row r="24" spans="1:7" ht="20.100000000000001" customHeight="1">
      <c r="A24" s="42" t="s">
        <v>37</v>
      </c>
    </row>
    <row r="25" spans="1:7" ht="20.100000000000001" customHeight="1">
      <c r="A25" s="43" t="s">
        <v>38</v>
      </c>
    </row>
    <row r="26" spans="1:7" ht="20.100000000000001" customHeight="1">
      <c r="A26" s="43" t="s">
        <v>39</v>
      </c>
    </row>
    <row r="27" spans="1:7" ht="20.100000000000001" customHeight="1">
      <c r="A27" s="43" t="s">
        <v>40</v>
      </c>
    </row>
    <row r="28" spans="1:7" ht="20.100000000000001" customHeight="1">
      <c r="A28" s="43" t="s">
        <v>41</v>
      </c>
    </row>
    <row r="29" spans="1:7" ht="20.100000000000001" customHeight="1">
      <c r="A29" s="43" t="s">
        <v>42</v>
      </c>
    </row>
    <row r="30" spans="1:7" ht="20.100000000000001" customHeight="1">
      <c r="A30" s="42" t="s">
        <v>43</v>
      </c>
    </row>
    <row r="31" spans="1:7" ht="20.100000000000001" customHeight="1">
      <c r="A31" s="25" t="s">
        <v>8</v>
      </c>
    </row>
    <row r="32" spans="1:7" ht="20.100000000000001" customHeight="1">
      <c r="A32" s="42" t="s">
        <v>37</v>
      </c>
    </row>
    <row r="33" spans="1:1" ht="20.100000000000001" customHeight="1">
      <c r="A33" s="43" t="s">
        <v>38</v>
      </c>
    </row>
    <row r="34" spans="1:1" ht="20.100000000000001" customHeight="1">
      <c r="A34" s="43" t="s">
        <v>39</v>
      </c>
    </row>
    <row r="35" spans="1:1" ht="20.100000000000001" customHeight="1">
      <c r="A35" s="43" t="s">
        <v>40</v>
      </c>
    </row>
    <row r="36" spans="1:1" ht="20.100000000000001" customHeight="1">
      <c r="A36" s="43" t="s">
        <v>41</v>
      </c>
    </row>
    <row r="37" spans="1:1" ht="20.100000000000001" customHeight="1">
      <c r="A37" s="43" t="s">
        <v>42</v>
      </c>
    </row>
    <row r="38" spans="1:1" ht="20.100000000000001" customHeight="1">
      <c r="A38" s="42" t="s">
        <v>43</v>
      </c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4AAC-C7E2-47AD-BFEE-DB18790F1D6A}">
  <sheetPr>
    <pageSetUpPr fitToPage="1"/>
  </sheetPr>
  <dimension ref="A1:DI47"/>
  <sheetViews>
    <sheetView topLeftCell="A30" zoomScale="85" zoomScaleNormal="85" workbookViewId="0">
      <selection activeCell="B19" sqref="B19"/>
    </sheetView>
  </sheetViews>
  <sheetFormatPr defaultColWidth="16.6640625" defaultRowHeight="16.5" customHeight="1"/>
  <cols>
    <col min="1" max="1" width="44.88671875" style="45" customWidth="1"/>
    <col min="2" max="2" width="12.33203125" style="45" customWidth="1"/>
    <col min="3" max="4" width="11.33203125" style="45" customWidth="1"/>
    <col min="5" max="5" width="11.6640625" style="45" customWidth="1"/>
    <col min="6" max="16384" width="16.6640625" style="45"/>
  </cols>
  <sheetData>
    <row r="1" spans="1:113" ht="18" customHeight="1">
      <c r="A1" s="952" t="s">
        <v>53</v>
      </c>
      <c r="B1" s="952"/>
      <c r="C1" s="952"/>
      <c r="D1" s="952"/>
      <c r="E1" s="952"/>
    </row>
    <row r="2" spans="1:113" ht="15" customHeight="1">
      <c r="A2" s="46"/>
      <c r="B2" s="47"/>
      <c r="C2" s="48"/>
      <c r="D2" s="48"/>
      <c r="E2" s="49" t="s">
        <v>54</v>
      </c>
    </row>
    <row r="3" spans="1:113" s="53" customFormat="1" ht="15" customHeight="1">
      <c r="A3" s="50"/>
      <c r="B3" s="51" t="s">
        <v>55</v>
      </c>
      <c r="C3" s="51" t="s">
        <v>56</v>
      </c>
      <c r="D3" s="51" t="s">
        <v>57</v>
      </c>
      <c r="E3" s="52" t="s">
        <v>58</v>
      </c>
    </row>
    <row r="4" spans="1:113" s="53" customFormat="1" ht="15" customHeight="1">
      <c r="A4" s="54"/>
      <c r="B4" s="52" t="s">
        <v>59</v>
      </c>
      <c r="C4" s="52" t="s">
        <v>59</v>
      </c>
      <c r="D4" s="52" t="s">
        <v>59</v>
      </c>
      <c r="E4" s="52" t="s">
        <v>23</v>
      </c>
    </row>
    <row r="5" spans="1:113" s="53" customFormat="1" ht="15" customHeight="1">
      <c r="A5" s="54"/>
      <c r="B5" s="52" t="s">
        <v>23</v>
      </c>
      <c r="C5" s="52" t="s">
        <v>23</v>
      </c>
      <c r="D5" s="52" t="s">
        <v>23</v>
      </c>
      <c r="E5" s="52" t="s">
        <v>60</v>
      </c>
    </row>
    <row r="6" spans="1:113" s="53" customFormat="1" ht="15" customHeight="1">
      <c r="A6" s="54"/>
      <c r="B6" s="52" t="s">
        <v>61</v>
      </c>
      <c r="C6" s="52" t="s">
        <v>62</v>
      </c>
      <c r="D6" s="52" t="s">
        <v>61</v>
      </c>
      <c r="E6" s="52"/>
    </row>
    <row r="7" spans="1:113" s="53" customFormat="1" ht="15" customHeight="1">
      <c r="A7" s="54"/>
      <c r="B7" s="55" t="s">
        <v>63</v>
      </c>
      <c r="C7" s="55" t="s">
        <v>64</v>
      </c>
      <c r="D7" s="55" t="s">
        <v>63</v>
      </c>
      <c r="E7" s="55"/>
    </row>
    <row r="8" spans="1:113" s="53" customFormat="1" ht="6" customHeight="1">
      <c r="A8" s="54"/>
      <c r="B8" s="52"/>
      <c r="C8" s="52"/>
      <c r="D8" s="52"/>
      <c r="E8" s="52"/>
    </row>
    <row r="9" spans="1:113" s="52" customFormat="1" ht="15.6" customHeight="1">
      <c r="A9" s="56" t="s">
        <v>65</v>
      </c>
      <c r="B9" s="57">
        <v>107.95</v>
      </c>
      <c r="C9" s="57">
        <v>100.79</v>
      </c>
      <c r="D9" s="57">
        <v>108.84</v>
      </c>
      <c r="E9" s="58">
        <v>108.35</v>
      </c>
      <c r="F9" s="59"/>
      <c r="G9" s="59"/>
      <c r="H9" s="59"/>
    </row>
    <row r="10" spans="1:113" s="64" customFormat="1" ht="15" customHeight="1">
      <c r="A10" s="60" t="s">
        <v>66</v>
      </c>
      <c r="B10" s="61">
        <v>89.84</v>
      </c>
      <c r="C10" s="61">
        <v>101.45</v>
      </c>
      <c r="D10" s="61">
        <v>96.33</v>
      </c>
      <c r="E10" s="62">
        <v>93.51</v>
      </c>
      <c r="F10" s="59"/>
      <c r="G10" s="59"/>
      <c r="H10" s="5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</row>
    <row r="11" spans="1:113" ht="15" customHeight="1">
      <c r="A11" s="65" t="s">
        <v>67</v>
      </c>
      <c r="B11" s="66">
        <v>90.38</v>
      </c>
      <c r="C11" s="66">
        <v>88.29</v>
      </c>
      <c r="D11" s="66">
        <v>97.38</v>
      </c>
      <c r="E11" s="67">
        <v>94.47</v>
      </c>
      <c r="F11" s="59"/>
      <c r="G11" s="59"/>
      <c r="H11" s="59"/>
    </row>
    <row r="12" spans="1:113" ht="15" customHeight="1">
      <c r="A12" s="65" t="s">
        <v>68</v>
      </c>
      <c r="B12" s="66">
        <v>84.72</v>
      </c>
      <c r="C12" s="66">
        <v>106.01</v>
      </c>
      <c r="D12" s="66">
        <v>91.63</v>
      </c>
      <c r="E12" s="67">
        <v>89.07</v>
      </c>
      <c r="F12" s="59"/>
      <c r="G12" s="59"/>
      <c r="H12" s="59"/>
    </row>
    <row r="13" spans="1:113" ht="15" customHeight="1">
      <c r="A13" s="65" t="s">
        <v>69</v>
      </c>
      <c r="B13" s="66">
        <v>112.5</v>
      </c>
      <c r="C13" s="66">
        <v>100.2</v>
      </c>
      <c r="D13" s="66">
        <v>95.6</v>
      </c>
      <c r="E13" s="67">
        <v>114.4</v>
      </c>
      <c r="F13" s="59"/>
      <c r="G13" s="59"/>
      <c r="H13" s="59"/>
    </row>
    <row r="14" spans="1:113" s="68" customFormat="1" ht="15" customHeight="1">
      <c r="A14" s="65" t="s">
        <v>70</v>
      </c>
      <c r="B14" s="66">
        <v>104.25</v>
      </c>
      <c r="C14" s="66">
        <v>102.51</v>
      </c>
      <c r="D14" s="66">
        <v>102.01</v>
      </c>
      <c r="E14" s="67">
        <v>102.91</v>
      </c>
      <c r="F14" s="59"/>
      <c r="G14" s="59"/>
      <c r="H14" s="59"/>
    </row>
    <row r="15" spans="1:113" s="68" customFormat="1" ht="15" customHeight="1">
      <c r="A15" s="65" t="s">
        <v>71</v>
      </c>
      <c r="B15" s="66">
        <v>102.19</v>
      </c>
      <c r="C15" s="66">
        <v>113.99</v>
      </c>
      <c r="D15" s="66">
        <v>125.54</v>
      </c>
      <c r="E15" s="67">
        <v>109.96</v>
      </c>
      <c r="F15" s="59"/>
      <c r="G15" s="59"/>
      <c r="H15" s="59"/>
    </row>
    <row r="16" spans="1:113" ht="15" customHeight="1">
      <c r="A16" s="69" t="s">
        <v>72</v>
      </c>
      <c r="B16" s="61">
        <v>110</v>
      </c>
      <c r="C16" s="61">
        <v>100.81</v>
      </c>
      <c r="D16" s="61">
        <v>110.24</v>
      </c>
      <c r="E16" s="62">
        <v>109.63</v>
      </c>
      <c r="F16" s="59"/>
      <c r="G16" s="59"/>
      <c r="H16" s="59"/>
    </row>
    <row r="17" spans="1:113" ht="15" customHeight="1">
      <c r="A17" s="65" t="s">
        <v>73</v>
      </c>
      <c r="B17" s="66">
        <v>105.68</v>
      </c>
      <c r="C17" s="66">
        <v>103.03</v>
      </c>
      <c r="D17" s="66">
        <v>109.98</v>
      </c>
      <c r="E17" s="67">
        <v>107.39</v>
      </c>
      <c r="F17" s="59"/>
      <c r="G17" s="59"/>
      <c r="H17" s="59"/>
    </row>
    <row r="18" spans="1:113" ht="15" customHeight="1">
      <c r="A18" s="65" t="s">
        <v>74</v>
      </c>
      <c r="B18" s="66">
        <v>105.51</v>
      </c>
      <c r="C18" s="66">
        <v>104.94</v>
      </c>
      <c r="D18" s="66">
        <v>105.9</v>
      </c>
      <c r="E18" s="67">
        <v>101.38</v>
      </c>
      <c r="F18" s="59"/>
      <c r="G18" s="59"/>
      <c r="H18" s="59"/>
    </row>
    <row r="19" spans="1:113" ht="15" customHeight="1">
      <c r="A19" s="65" t="s">
        <v>75</v>
      </c>
      <c r="B19" s="66">
        <v>104.04</v>
      </c>
      <c r="C19" s="66">
        <v>99.95</v>
      </c>
      <c r="D19" s="66">
        <v>105.69</v>
      </c>
      <c r="E19" s="67">
        <v>106.43</v>
      </c>
      <c r="F19" s="59"/>
      <c r="G19" s="59"/>
      <c r="H19" s="59"/>
    </row>
    <row r="20" spans="1:113" ht="15" customHeight="1">
      <c r="A20" s="65" t="s">
        <v>76</v>
      </c>
      <c r="B20" s="66">
        <v>111.16</v>
      </c>
      <c r="C20" s="66">
        <v>102.47</v>
      </c>
      <c r="D20" s="66">
        <v>111.85</v>
      </c>
      <c r="E20" s="67">
        <v>112.13</v>
      </c>
      <c r="F20" s="59"/>
      <c r="G20" s="59"/>
      <c r="H20" s="59"/>
    </row>
    <row r="21" spans="1:113" ht="15" customHeight="1">
      <c r="A21" s="65" t="s">
        <v>77</v>
      </c>
      <c r="B21" s="66">
        <v>118.89</v>
      </c>
      <c r="C21" s="66">
        <v>103.59</v>
      </c>
      <c r="D21" s="66">
        <v>119.58</v>
      </c>
      <c r="E21" s="67">
        <v>111.68</v>
      </c>
      <c r="F21" s="59"/>
      <c r="G21" s="59"/>
      <c r="H21" s="59"/>
    </row>
    <row r="22" spans="1:113" ht="15" customHeight="1">
      <c r="A22" s="65" t="s">
        <v>78</v>
      </c>
      <c r="B22" s="66">
        <v>120.19</v>
      </c>
      <c r="C22" s="66">
        <v>101.93</v>
      </c>
      <c r="D22" s="66">
        <v>123.49</v>
      </c>
      <c r="E22" s="67">
        <v>113.73</v>
      </c>
      <c r="F22" s="59"/>
      <c r="G22" s="59"/>
      <c r="H22" s="59"/>
    </row>
    <row r="23" spans="1:113" ht="37.950000000000003" customHeight="1">
      <c r="A23" s="65" t="s">
        <v>79</v>
      </c>
      <c r="B23" s="70">
        <v>112.02</v>
      </c>
      <c r="C23" s="70">
        <v>99.76</v>
      </c>
      <c r="D23" s="70">
        <v>111.06</v>
      </c>
      <c r="E23" s="71">
        <v>109.71</v>
      </c>
      <c r="F23" s="59"/>
      <c r="G23" s="59"/>
      <c r="H23" s="59"/>
    </row>
    <row r="24" spans="1:113" ht="15" customHeight="1">
      <c r="A24" s="65" t="s">
        <v>80</v>
      </c>
      <c r="B24" s="66">
        <v>109.62</v>
      </c>
      <c r="C24" s="66">
        <v>101.29</v>
      </c>
      <c r="D24" s="66">
        <v>109.66</v>
      </c>
      <c r="E24" s="67">
        <v>109.52</v>
      </c>
      <c r="F24" s="59"/>
      <c r="G24" s="59"/>
      <c r="H24" s="59"/>
    </row>
    <row r="25" spans="1:113" ht="15" customHeight="1">
      <c r="A25" s="65" t="s">
        <v>81</v>
      </c>
      <c r="B25" s="66">
        <v>114.52</v>
      </c>
      <c r="C25" s="66">
        <v>100.85</v>
      </c>
      <c r="D25" s="66">
        <v>113.61</v>
      </c>
      <c r="E25" s="67">
        <v>110.46</v>
      </c>
      <c r="F25" s="59"/>
      <c r="G25" s="59"/>
      <c r="H25" s="59"/>
    </row>
    <row r="26" spans="1:113" ht="15" customHeight="1">
      <c r="A26" s="65" t="s">
        <v>82</v>
      </c>
      <c r="B26" s="66">
        <v>95.72</v>
      </c>
      <c r="C26" s="66">
        <v>102.34</v>
      </c>
      <c r="D26" s="66">
        <v>94.56</v>
      </c>
      <c r="E26" s="67">
        <v>112.58</v>
      </c>
      <c r="F26" s="59"/>
      <c r="G26" s="59"/>
      <c r="H26" s="59"/>
    </row>
    <row r="27" spans="1:113" ht="15" customHeight="1">
      <c r="A27" s="65" t="s">
        <v>83</v>
      </c>
      <c r="B27" s="66">
        <v>103.17</v>
      </c>
      <c r="C27" s="66">
        <v>100.48</v>
      </c>
      <c r="D27" s="66">
        <v>96.77</v>
      </c>
      <c r="E27" s="67">
        <v>111.92</v>
      </c>
      <c r="F27" s="59"/>
      <c r="G27" s="59"/>
      <c r="H27" s="59"/>
    </row>
    <row r="28" spans="1:113" ht="15" customHeight="1">
      <c r="A28" s="65" t="s">
        <v>84</v>
      </c>
      <c r="B28" s="66">
        <v>96.52</v>
      </c>
      <c r="C28" s="66">
        <v>103.92</v>
      </c>
      <c r="D28" s="66">
        <v>100.52</v>
      </c>
      <c r="E28" s="67">
        <v>107.26</v>
      </c>
      <c r="F28" s="59"/>
      <c r="G28" s="59"/>
      <c r="H28" s="59"/>
    </row>
    <row r="29" spans="1:113" s="72" customFormat="1" ht="15" customHeight="1">
      <c r="A29" s="65" t="s">
        <v>85</v>
      </c>
      <c r="B29" s="66">
        <v>112.45</v>
      </c>
      <c r="C29" s="66">
        <v>106.09</v>
      </c>
      <c r="D29" s="66">
        <v>120.65</v>
      </c>
      <c r="E29" s="67">
        <v>124.93</v>
      </c>
      <c r="F29" s="59"/>
      <c r="G29" s="59"/>
      <c r="H29" s="59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</row>
    <row r="30" spans="1:113" ht="15" customHeight="1">
      <c r="A30" s="65" t="s">
        <v>86</v>
      </c>
      <c r="B30" s="66">
        <v>107.12</v>
      </c>
      <c r="C30" s="66">
        <v>101.86</v>
      </c>
      <c r="D30" s="66">
        <v>104.45</v>
      </c>
      <c r="E30" s="67">
        <v>100.89</v>
      </c>
      <c r="F30" s="59"/>
      <c r="G30" s="59"/>
      <c r="H30" s="59"/>
    </row>
    <row r="31" spans="1:113" ht="15" customHeight="1">
      <c r="A31" s="65" t="s">
        <v>87</v>
      </c>
      <c r="B31" s="66">
        <v>103.86</v>
      </c>
      <c r="C31" s="66">
        <v>106.83</v>
      </c>
      <c r="D31" s="66">
        <v>105.59</v>
      </c>
      <c r="E31" s="67">
        <v>109.47</v>
      </c>
      <c r="F31" s="59"/>
      <c r="G31" s="59"/>
      <c r="H31" s="59"/>
    </row>
    <row r="32" spans="1:113" ht="25.2" customHeight="1">
      <c r="A32" s="65" t="s">
        <v>88</v>
      </c>
      <c r="B32" s="66">
        <v>105.46</v>
      </c>
      <c r="C32" s="66">
        <v>103.17</v>
      </c>
      <c r="D32" s="66">
        <v>105.55</v>
      </c>
      <c r="E32" s="67">
        <v>110.79</v>
      </c>
      <c r="F32" s="59"/>
      <c r="G32" s="59"/>
      <c r="H32" s="59"/>
    </row>
    <row r="33" spans="1:8" ht="25.2" customHeight="1">
      <c r="A33" s="65" t="s">
        <v>89</v>
      </c>
      <c r="B33" s="66">
        <v>108.45</v>
      </c>
      <c r="C33" s="66">
        <v>95.85</v>
      </c>
      <c r="D33" s="66">
        <v>108.04</v>
      </c>
      <c r="E33" s="67">
        <v>108.33</v>
      </c>
      <c r="F33" s="59"/>
      <c r="G33" s="59"/>
      <c r="H33" s="59"/>
    </row>
    <row r="34" spans="1:8" ht="14.7" customHeight="1">
      <c r="A34" s="65" t="s">
        <v>90</v>
      </c>
      <c r="B34" s="66">
        <v>117.13</v>
      </c>
      <c r="C34" s="66">
        <v>100.8</v>
      </c>
      <c r="D34" s="66">
        <v>113.3</v>
      </c>
      <c r="E34" s="67">
        <v>111.85</v>
      </c>
      <c r="F34" s="59"/>
      <c r="G34" s="59"/>
      <c r="H34" s="59"/>
    </row>
    <row r="35" spans="1:8" ht="14.7" customHeight="1">
      <c r="A35" s="65" t="s">
        <v>91</v>
      </c>
      <c r="B35" s="66">
        <v>110.62</v>
      </c>
      <c r="C35" s="66">
        <v>111.61</v>
      </c>
      <c r="D35" s="66">
        <v>95.1</v>
      </c>
      <c r="E35" s="67">
        <v>103.42</v>
      </c>
      <c r="F35" s="59"/>
      <c r="G35" s="59"/>
      <c r="H35" s="59"/>
    </row>
    <row r="36" spans="1:8" ht="14.7" customHeight="1">
      <c r="A36" s="65" t="s">
        <v>92</v>
      </c>
      <c r="B36" s="66">
        <v>149.55000000000001</v>
      </c>
      <c r="C36" s="66">
        <v>95.19</v>
      </c>
      <c r="D36" s="66">
        <v>137.83000000000001</v>
      </c>
      <c r="E36" s="67">
        <v>121.1</v>
      </c>
      <c r="F36" s="59"/>
      <c r="G36" s="59"/>
      <c r="H36" s="59"/>
    </row>
    <row r="37" spans="1:8" ht="14.7" customHeight="1">
      <c r="A37" s="65" t="s">
        <v>93</v>
      </c>
      <c r="B37" s="66">
        <v>101.04</v>
      </c>
      <c r="C37" s="66">
        <v>110.58</v>
      </c>
      <c r="D37" s="66">
        <v>126.67</v>
      </c>
      <c r="E37" s="67">
        <v>104.68</v>
      </c>
      <c r="F37" s="59"/>
      <c r="G37" s="59"/>
      <c r="H37" s="59"/>
    </row>
    <row r="38" spans="1:8" ht="14.7" customHeight="1">
      <c r="A38" s="65" t="s">
        <v>94</v>
      </c>
      <c r="B38" s="66">
        <v>127.62</v>
      </c>
      <c r="C38" s="66">
        <v>101.97</v>
      </c>
      <c r="D38" s="66">
        <v>114.46</v>
      </c>
      <c r="E38" s="67">
        <v>123.83</v>
      </c>
      <c r="F38" s="59"/>
      <c r="G38" s="59"/>
      <c r="H38" s="59"/>
    </row>
    <row r="39" spans="1:8" ht="14.7" customHeight="1">
      <c r="A39" s="65" t="s">
        <v>95</v>
      </c>
      <c r="B39" s="66">
        <v>104.84</v>
      </c>
      <c r="C39" s="66">
        <v>102.58</v>
      </c>
      <c r="D39" s="66">
        <v>107.23</v>
      </c>
      <c r="E39" s="67">
        <v>105.27</v>
      </c>
      <c r="F39" s="59"/>
      <c r="G39" s="59"/>
      <c r="H39" s="59"/>
    </row>
    <row r="40" spans="1:8" ht="14.7" customHeight="1">
      <c r="A40" s="65" t="s">
        <v>96</v>
      </c>
      <c r="B40" s="66">
        <v>95.15</v>
      </c>
      <c r="C40" s="66">
        <v>102.67</v>
      </c>
      <c r="D40" s="66">
        <v>73.349999999999994</v>
      </c>
      <c r="E40" s="67">
        <v>94.88</v>
      </c>
      <c r="F40" s="59"/>
      <c r="G40" s="59"/>
      <c r="H40" s="59"/>
    </row>
    <row r="41" spans="1:8" s="68" customFormat="1" ht="27" customHeight="1">
      <c r="A41" s="73" t="s">
        <v>97</v>
      </c>
      <c r="B41" s="74">
        <v>105.14</v>
      </c>
      <c r="C41" s="74">
        <v>100.27</v>
      </c>
      <c r="D41" s="74">
        <v>105.61</v>
      </c>
      <c r="E41" s="75">
        <v>109.46</v>
      </c>
      <c r="F41" s="59"/>
      <c r="G41" s="59"/>
      <c r="H41" s="59"/>
    </row>
    <row r="42" spans="1:8" s="68" customFormat="1" ht="27" customHeight="1">
      <c r="A42" s="73" t="s">
        <v>98</v>
      </c>
      <c r="B42" s="61">
        <v>112.81</v>
      </c>
      <c r="C42" s="61">
        <v>100.69</v>
      </c>
      <c r="D42" s="61">
        <v>116.38</v>
      </c>
      <c r="E42" s="62">
        <v>110.74</v>
      </c>
      <c r="F42" s="59"/>
      <c r="G42" s="59"/>
      <c r="H42" s="59"/>
    </row>
    <row r="43" spans="1:8" s="68" customFormat="1" ht="14.7" customHeight="1">
      <c r="A43" s="65" t="s">
        <v>99</v>
      </c>
      <c r="B43" s="66">
        <v>105.06</v>
      </c>
      <c r="C43" s="66">
        <v>100.85</v>
      </c>
      <c r="D43" s="66">
        <v>106.93</v>
      </c>
      <c r="E43" s="67">
        <v>105.14</v>
      </c>
      <c r="F43" s="59"/>
      <c r="G43" s="59"/>
      <c r="H43" s="59"/>
    </row>
    <row r="44" spans="1:8" s="68" customFormat="1" ht="14.7" customHeight="1">
      <c r="A44" s="65" t="s">
        <v>100</v>
      </c>
      <c r="B44" s="66">
        <v>113.01</v>
      </c>
      <c r="C44" s="66">
        <v>102.04</v>
      </c>
      <c r="D44" s="66">
        <v>106.35</v>
      </c>
      <c r="E44" s="67">
        <v>106.98</v>
      </c>
      <c r="F44" s="59"/>
      <c r="G44" s="59"/>
      <c r="H44" s="59"/>
    </row>
    <row r="45" spans="1:8" ht="25.2" customHeight="1">
      <c r="A45" s="65" t="s">
        <v>101</v>
      </c>
      <c r="B45" s="66">
        <v>122.3</v>
      </c>
      <c r="C45" s="66">
        <v>100.33</v>
      </c>
      <c r="D45" s="66">
        <v>130.38999999999999</v>
      </c>
      <c r="E45" s="67">
        <v>118.83</v>
      </c>
      <c r="F45" s="59"/>
      <c r="G45" s="59"/>
      <c r="H45" s="59"/>
    </row>
    <row r="46" spans="1:8" ht="27" customHeight="1">
      <c r="A46" s="65"/>
    </row>
    <row r="47" spans="1:8" ht="15" customHeight="1"/>
  </sheetData>
  <mergeCells count="1">
    <mergeCell ref="A1:E1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9BB3-D312-4F51-8A08-683D718CC672}">
  <sheetPr>
    <pageSetUpPr fitToPage="1"/>
  </sheetPr>
  <dimension ref="A1:DF44"/>
  <sheetViews>
    <sheetView zoomScale="85" zoomScaleNormal="85" workbookViewId="0">
      <selection activeCell="B19" sqref="B19"/>
    </sheetView>
  </sheetViews>
  <sheetFormatPr defaultColWidth="16.6640625" defaultRowHeight="16.5" customHeight="1"/>
  <cols>
    <col min="1" max="1" width="43.88671875" style="45" customWidth="1"/>
    <col min="2" max="2" width="12.33203125" style="45" customWidth="1"/>
    <col min="3" max="4" width="11.33203125" style="45" customWidth="1"/>
    <col min="5" max="5" width="11.6640625" style="45" customWidth="1"/>
    <col min="6" max="16384" width="16.6640625" style="45"/>
  </cols>
  <sheetData>
    <row r="1" spans="1:110" ht="18" customHeight="1">
      <c r="A1" s="952" t="s">
        <v>102</v>
      </c>
      <c r="B1" s="952"/>
      <c r="C1" s="952"/>
      <c r="D1" s="952"/>
      <c r="E1" s="44"/>
    </row>
    <row r="2" spans="1:110" ht="15.6" customHeight="1">
      <c r="A2" s="46"/>
      <c r="B2" s="47"/>
      <c r="C2" s="48"/>
      <c r="E2" s="76" t="s">
        <v>54</v>
      </c>
    </row>
    <row r="3" spans="1:110" ht="15" customHeight="1">
      <c r="A3" s="77"/>
      <c r="B3" s="953" t="s">
        <v>103</v>
      </c>
      <c r="C3" s="953"/>
      <c r="D3" s="953"/>
      <c r="E3" s="953"/>
    </row>
    <row r="4" spans="1:110" s="53" customFormat="1" ht="15" customHeight="1">
      <c r="A4" s="54"/>
      <c r="B4" s="52" t="s">
        <v>104</v>
      </c>
      <c r="C4" s="52" t="s">
        <v>104</v>
      </c>
      <c r="D4" s="52" t="s">
        <v>104</v>
      </c>
      <c r="E4" s="52" t="s">
        <v>105</v>
      </c>
    </row>
    <row r="5" spans="1:110" s="53" customFormat="1" ht="15" customHeight="1">
      <c r="A5" s="54"/>
      <c r="B5" s="78" t="s">
        <v>106</v>
      </c>
      <c r="C5" s="78" t="s">
        <v>107</v>
      </c>
      <c r="D5" s="78" t="s">
        <v>108</v>
      </c>
      <c r="E5" s="78" t="s">
        <v>109</v>
      </c>
    </row>
    <row r="6" spans="1:110" s="53" customFormat="1" ht="15" customHeight="1">
      <c r="A6" s="54"/>
      <c r="B6" s="55" t="s">
        <v>59</v>
      </c>
      <c r="C6" s="55" t="s">
        <v>59</v>
      </c>
      <c r="D6" s="55" t="s">
        <v>59</v>
      </c>
      <c r="E6" s="55" t="s">
        <v>59</v>
      </c>
    </row>
    <row r="7" spans="1:110" s="53" customFormat="1" ht="9.75" customHeight="1">
      <c r="A7" s="54"/>
      <c r="B7" s="52"/>
      <c r="C7" s="52"/>
      <c r="D7" s="52"/>
      <c r="E7" s="52"/>
    </row>
    <row r="8" spans="1:110" s="52" customFormat="1" ht="16.2" customHeight="1">
      <c r="A8" s="56" t="s">
        <v>65</v>
      </c>
      <c r="B8" s="79">
        <v>105.89</v>
      </c>
      <c r="C8" s="57">
        <v>109.94</v>
      </c>
      <c r="D8" s="57">
        <v>109.25</v>
      </c>
      <c r="E8" s="57">
        <v>107.94</v>
      </c>
      <c r="F8" s="59"/>
    </row>
    <row r="9" spans="1:110" s="64" customFormat="1" ht="15.6" customHeight="1">
      <c r="A9" s="60" t="s">
        <v>66</v>
      </c>
      <c r="B9" s="79">
        <v>96.22</v>
      </c>
      <c r="C9" s="61">
        <v>91.89</v>
      </c>
      <c r="D9" s="61">
        <v>91.28</v>
      </c>
      <c r="E9" s="61">
        <v>92.45</v>
      </c>
      <c r="F9" s="59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</row>
    <row r="10" spans="1:110" ht="15" customHeight="1">
      <c r="A10" s="65" t="s">
        <v>67</v>
      </c>
      <c r="B10" s="80">
        <v>98.71</v>
      </c>
      <c r="C10" s="66">
        <v>99.7</v>
      </c>
      <c r="D10" s="66">
        <v>83.87</v>
      </c>
      <c r="E10" s="66">
        <v>95</v>
      </c>
      <c r="F10" s="59"/>
    </row>
    <row r="11" spans="1:110" ht="15" customHeight="1">
      <c r="A11" s="65" t="s">
        <v>68</v>
      </c>
      <c r="B11" s="80">
        <v>91.24</v>
      </c>
      <c r="C11" s="66">
        <v>84.28</v>
      </c>
      <c r="D11" s="66">
        <v>90.26</v>
      </c>
      <c r="E11" s="66">
        <v>87.33</v>
      </c>
      <c r="F11" s="59"/>
    </row>
    <row r="12" spans="1:110" ht="15" customHeight="1">
      <c r="A12" s="65" t="s">
        <v>69</v>
      </c>
      <c r="B12" s="80">
        <v>114.88</v>
      </c>
      <c r="C12" s="66">
        <v>117.27</v>
      </c>
      <c r="D12" s="66">
        <v>118.75</v>
      </c>
      <c r="E12" s="66">
        <v>106.73</v>
      </c>
      <c r="F12" s="59"/>
    </row>
    <row r="13" spans="1:110" s="68" customFormat="1" ht="15" customHeight="1">
      <c r="A13" s="65" t="s">
        <v>70</v>
      </c>
      <c r="B13" s="80">
        <v>102.13</v>
      </c>
      <c r="C13" s="66">
        <v>102.5</v>
      </c>
      <c r="D13" s="66">
        <v>102.89</v>
      </c>
      <c r="E13" s="66">
        <v>104.38</v>
      </c>
      <c r="F13" s="59"/>
    </row>
    <row r="14" spans="1:110" ht="15" customHeight="1">
      <c r="A14" s="65" t="s">
        <v>71</v>
      </c>
      <c r="B14" s="80">
        <v>124.51</v>
      </c>
      <c r="C14" s="66">
        <v>111.9</v>
      </c>
      <c r="D14" s="66">
        <v>102.64</v>
      </c>
      <c r="E14" s="66">
        <v>103.61</v>
      </c>
      <c r="F14" s="59"/>
    </row>
    <row r="15" spans="1:110" ht="15.6" customHeight="1">
      <c r="A15" s="69" t="s">
        <v>72</v>
      </c>
      <c r="B15" s="81">
        <v>106.04</v>
      </c>
      <c r="C15" s="61">
        <v>111.55</v>
      </c>
      <c r="D15" s="61">
        <v>111.07</v>
      </c>
      <c r="E15" s="61">
        <v>109.61</v>
      </c>
      <c r="F15" s="59"/>
    </row>
    <row r="16" spans="1:110" ht="15.6" customHeight="1">
      <c r="A16" s="65" t="s">
        <v>73</v>
      </c>
      <c r="B16" s="82">
        <v>104.84</v>
      </c>
      <c r="C16" s="66">
        <v>107.75</v>
      </c>
      <c r="D16" s="66">
        <v>108.9</v>
      </c>
      <c r="E16" s="66">
        <v>107.8</v>
      </c>
      <c r="F16" s="59"/>
    </row>
    <row r="17" spans="1:6" ht="15.6" customHeight="1">
      <c r="A17" s="65" t="s">
        <v>74</v>
      </c>
      <c r="B17" s="82">
        <v>97.74</v>
      </c>
      <c r="C17" s="66">
        <v>104.72</v>
      </c>
      <c r="D17" s="66">
        <v>100.98</v>
      </c>
      <c r="E17" s="66">
        <v>103.43</v>
      </c>
      <c r="F17" s="59"/>
    </row>
    <row r="18" spans="1:6" ht="15.6" customHeight="1">
      <c r="A18" s="65" t="s">
        <v>75</v>
      </c>
      <c r="B18" s="82">
        <v>108.68</v>
      </c>
      <c r="C18" s="66">
        <v>106.34</v>
      </c>
      <c r="D18" s="66">
        <v>104.52</v>
      </c>
      <c r="E18" s="66">
        <v>106.47</v>
      </c>
      <c r="F18" s="59"/>
    </row>
    <row r="19" spans="1:6" ht="15.6" customHeight="1">
      <c r="A19" s="65" t="s">
        <v>76</v>
      </c>
      <c r="B19" s="82">
        <v>115.81</v>
      </c>
      <c r="C19" s="66">
        <v>109.93</v>
      </c>
      <c r="D19" s="66">
        <v>110.89</v>
      </c>
      <c r="E19" s="66">
        <v>110.88</v>
      </c>
      <c r="F19" s="59"/>
    </row>
    <row r="20" spans="1:6" ht="15.6" customHeight="1">
      <c r="A20" s="65" t="s">
        <v>77</v>
      </c>
      <c r="B20" s="82">
        <v>104.43</v>
      </c>
      <c r="C20" s="66">
        <v>106.56</v>
      </c>
      <c r="D20" s="66">
        <v>116.62</v>
      </c>
      <c r="E20" s="66">
        <v>118.11</v>
      </c>
      <c r="F20" s="59"/>
    </row>
    <row r="21" spans="1:6" ht="15.6" customHeight="1">
      <c r="A21" s="65" t="s">
        <v>78</v>
      </c>
      <c r="B21" s="82">
        <v>106.2</v>
      </c>
      <c r="C21" s="66">
        <v>110.67</v>
      </c>
      <c r="D21" s="66">
        <v>116.41</v>
      </c>
      <c r="E21" s="66">
        <v>120.17</v>
      </c>
      <c r="F21" s="59"/>
    </row>
    <row r="22" spans="1:6" ht="39" customHeight="1">
      <c r="A22" s="65" t="s">
        <v>110</v>
      </c>
      <c r="B22" s="82">
        <v>104.52</v>
      </c>
      <c r="C22" s="66">
        <v>119.19</v>
      </c>
      <c r="D22" s="66">
        <v>102.19</v>
      </c>
      <c r="E22" s="66">
        <v>113.34</v>
      </c>
      <c r="F22" s="59"/>
    </row>
    <row r="23" spans="1:6" ht="15.6" customHeight="1">
      <c r="A23" s="65" t="s">
        <v>80</v>
      </c>
      <c r="B23" s="82">
        <v>109.46</v>
      </c>
      <c r="C23" s="66">
        <v>109.2</v>
      </c>
      <c r="D23" s="66">
        <v>109.63</v>
      </c>
      <c r="E23" s="66">
        <v>109.77</v>
      </c>
      <c r="F23" s="59"/>
    </row>
    <row r="24" spans="1:6" ht="15.6" customHeight="1">
      <c r="A24" s="65" t="s">
        <v>81</v>
      </c>
      <c r="B24" s="82">
        <v>112.92</v>
      </c>
      <c r="C24" s="66">
        <v>109.24</v>
      </c>
      <c r="D24" s="66">
        <v>107.2</v>
      </c>
      <c r="E24" s="66">
        <v>112.76</v>
      </c>
      <c r="F24" s="59"/>
    </row>
    <row r="25" spans="1:6" ht="15.6" customHeight="1">
      <c r="A25" s="65" t="s">
        <v>82</v>
      </c>
      <c r="B25" s="82">
        <v>116.81</v>
      </c>
      <c r="C25" s="66">
        <v>98.47</v>
      </c>
      <c r="D25" s="66">
        <v>136.63999999999999</v>
      </c>
      <c r="E25" s="66">
        <v>103.55</v>
      </c>
      <c r="F25" s="59"/>
    </row>
    <row r="26" spans="1:6" ht="15.6" customHeight="1">
      <c r="A26" s="65" t="s">
        <v>83</v>
      </c>
      <c r="B26" s="82">
        <v>129.54</v>
      </c>
      <c r="C26" s="66">
        <v>109.14</v>
      </c>
      <c r="D26" s="66">
        <v>109.08</v>
      </c>
      <c r="E26" s="66">
        <v>102.22</v>
      </c>
      <c r="F26" s="59"/>
    </row>
    <row r="27" spans="1:6" ht="15.6" customHeight="1">
      <c r="A27" s="65" t="s">
        <v>84</v>
      </c>
      <c r="B27" s="82">
        <v>114.5</v>
      </c>
      <c r="C27" s="66">
        <v>103</v>
      </c>
      <c r="D27" s="66">
        <v>114.13</v>
      </c>
      <c r="E27" s="66">
        <v>98.69</v>
      </c>
      <c r="F27" s="59"/>
    </row>
    <row r="28" spans="1:6" ht="15.6" customHeight="1">
      <c r="A28" s="65" t="s">
        <v>85</v>
      </c>
      <c r="B28" s="82">
        <v>126.71</v>
      </c>
      <c r="C28" s="66">
        <v>131.41</v>
      </c>
      <c r="D28" s="66">
        <v>125.95</v>
      </c>
      <c r="E28" s="66">
        <v>117.32</v>
      </c>
      <c r="F28" s="59"/>
    </row>
    <row r="29" spans="1:6" ht="15.6" customHeight="1">
      <c r="A29" s="65" t="s">
        <v>86</v>
      </c>
      <c r="B29" s="82">
        <v>97.57</v>
      </c>
      <c r="C29" s="66">
        <v>97.02</v>
      </c>
      <c r="D29" s="66">
        <v>102.91</v>
      </c>
      <c r="E29" s="66">
        <v>106.34</v>
      </c>
      <c r="F29" s="59"/>
    </row>
    <row r="30" spans="1:6" s="68" customFormat="1" ht="15.6" customHeight="1">
      <c r="A30" s="65" t="s">
        <v>87</v>
      </c>
      <c r="B30" s="82">
        <v>117.26</v>
      </c>
      <c r="C30" s="66">
        <v>109.22</v>
      </c>
      <c r="D30" s="66">
        <v>107.5</v>
      </c>
      <c r="E30" s="66">
        <v>105.1</v>
      </c>
      <c r="F30" s="59"/>
    </row>
    <row r="31" spans="1:6" s="68" customFormat="1" ht="25.2" customHeight="1">
      <c r="A31" s="65" t="s">
        <v>88</v>
      </c>
      <c r="B31" s="82">
        <v>106.25</v>
      </c>
      <c r="C31" s="66">
        <v>119.45</v>
      </c>
      <c r="D31" s="66">
        <v>110.38</v>
      </c>
      <c r="E31" s="66">
        <v>107.2</v>
      </c>
      <c r="F31" s="59"/>
    </row>
    <row r="32" spans="1:6" ht="25.2" customHeight="1">
      <c r="A32" s="65" t="s">
        <v>89</v>
      </c>
      <c r="B32" s="82">
        <v>100.29</v>
      </c>
      <c r="C32" s="66">
        <v>120.95</v>
      </c>
      <c r="D32" s="66">
        <v>107.93</v>
      </c>
      <c r="E32" s="66">
        <v>105.48</v>
      </c>
      <c r="F32" s="59"/>
    </row>
    <row r="33" spans="1:6" ht="15" customHeight="1">
      <c r="A33" s="65" t="s">
        <v>90</v>
      </c>
      <c r="B33" s="82">
        <v>124.85</v>
      </c>
      <c r="C33" s="66">
        <v>110.92</v>
      </c>
      <c r="D33" s="66">
        <v>100.59</v>
      </c>
      <c r="E33" s="66">
        <v>115.77</v>
      </c>
      <c r="F33" s="59"/>
    </row>
    <row r="34" spans="1:6" ht="15" customHeight="1">
      <c r="A34" s="65" t="s">
        <v>91</v>
      </c>
      <c r="B34" s="82">
        <v>102.46</v>
      </c>
      <c r="C34" s="66">
        <v>103.87</v>
      </c>
      <c r="D34" s="66">
        <v>101.45</v>
      </c>
      <c r="E34" s="66">
        <v>104.97</v>
      </c>
      <c r="F34" s="59"/>
    </row>
    <row r="35" spans="1:6" ht="15" customHeight="1">
      <c r="A35" s="65" t="s">
        <v>92</v>
      </c>
      <c r="B35" s="82">
        <v>100.68</v>
      </c>
      <c r="C35" s="66">
        <v>106.18</v>
      </c>
      <c r="D35" s="66">
        <v>131.15</v>
      </c>
      <c r="E35" s="66">
        <v>143.71</v>
      </c>
      <c r="F35" s="59"/>
    </row>
    <row r="36" spans="1:6" ht="15" customHeight="1">
      <c r="A36" s="65" t="s">
        <v>93</v>
      </c>
      <c r="B36" s="82">
        <v>94.13</v>
      </c>
      <c r="C36" s="66">
        <v>99.81</v>
      </c>
      <c r="D36" s="66">
        <v>117.6</v>
      </c>
      <c r="E36" s="66">
        <v>107.93</v>
      </c>
      <c r="F36" s="59"/>
    </row>
    <row r="37" spans="1:6" ht="15" customHeight="1">
      <c r="A37" s="65" t="s">
        <v>94</v>
      </c>
      <c r="B37" s="82">
        <v>119.08</v>
      </c>
      <c r="C37" s="66">
        <v>120.5</v>
      </c>
      <c r="D37" s="66">
        <v>133.53</v>
      </c>
      <c r="E37" s="66">
        <v>122.48</v>
      </c>
      <c r="F37" s="59"/>
    </row>
    <row r="38" spans="1:6" ht="15" customHeight="1">
      <c r="A38" s="65" t="s">
        <v>95</v>
      </c>
      <c r="B38" s="82">
        <v>102.48</v>
      </c>
      <c r="C38" s="66">
        <v>103.33</v>
      </c>
      <c r="D38" s="66">
        <v>106.98</v>
      </c>
      <c r="E38" s="66">
        <v>107.73</v>
      </c>
      <c r="F38" s="59"/>
    </row>
    <row r="39" spans="1:6" ht="15" customHeight="1">
      <c r="A39" s="65" t="s">
        <v>96</v>
      </c>
      <c r="B39" s="82">
        <v>78.72</v>
      </c>
      <c r="C39" s="66">
        <v>108.05</v>
      </c>
      <c r="D39" s="66">
        <v>102.13</v>
      </c>
      <c r="E39" s="66">
        <v>92.2</v>
      </c>
      <c r="F39" s="59"/>
    </row>
    <row r="40" spans="1:6" ht="25.2" customHeight="1">
      <c r="A40" s="73" t="s">
        <v>97</v>
      </c>
      <c r="B40" s="74">
        <v>112.67</v>
      </c>
      <c r="C40" s="83">
        <v>112.98</v>
      </c>
      <c r="D40" s="83">
        <v>107.3</v>
      </c>
      <c r="E40" s="83">
        <v>105.32</v>
      </c>
      <c r="F40" s="59"/>
    </row>
    <row r="41" spans="1:6" ht="25.2" customHeight="1">
      <c r="A41" s="84" t="s">
        <v>111</v>
      </c>
      <c r="B41" s="82">
        <v>104.84</v>
      </c>
      <c r="C41" s="66">
        <v>107.78</v>
      </c>
      <c r="D41" s="66">
        <v>116.28</v>
      </c>
      <c r="E41" s="66">
        <v>113.65</v>
      </c>
      <c r="F41" s="59"/>
    </row>
    <row r="42" spans="1:6" ht="14.25" customHeight="1">
      <c r="A42" s="65" t="s">
        <v>99</v>
      </c>
      <c r="B42" s="82">
        <v>105.71</v>
      </c>
      <c r="C42" s="66">
        <v>106.02</v>
      </c>
      <c r="D42" s="66">
        <v>103.45</v>
      </c>
      <c r="E42" s="66">
        <v>105.44</v>
      </c>
      <c r="F42" s="59"/>
    </row>
    <row r="43" spans="1:6" ht="14.25" customHeight="1">
      <c r="A43" s="65" t="s">
        <v>100</v>
      </c>
      <c r="B43" s="82">
        <v>102.79</v>
      </c>
      <c r="C43" s="66">
        <v>108.72</v>
      </c>
      <c r="D43" s="66">
        <v>110.31</v>
      </c>
      <c r="E43" s="66">
        <v>105.64</v>
      </c>
      <c r="F43" s="59"/>
    </row>
    <row r="44" spans="1:6" ht="25.2" customHeight="1">
      <c r="A44" s="65" t="s">
        <v>112</v>
      </c>
      <c r="B44" s="82">
        <v>104.04</v>
      </c>
      <c r="C44" s="66">
        <v>109.98</v>
      </c>
      <c r="D44" s="66">
        <v>135.44</v>
      </c>
      <c r="E44" s="66">
        <v>125.44</v>
      </c>
      <c r="F44" s="59"/>
    </row>
  </sheetData>
  <mergeCells count="2">
    <mergeCell ref="A1:D1"/>
    <mergeCell ref="B3:E3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A195-9D87-49F3-9A86-D573EF8C5909}">
  <sheetPr>
    <pageSetUpPr fitToPage="1"/>
  </sheetPr>
  <dimension ref="A1:J65"/>
  <sheetViews>
    <sheetView zoomScale="90" zoomScaleNormal="90" workbookViewId="0">
      <selection activeCell="B19" sqref="B19"/>
    </sheetView>
  </sheetViews>
  <sheetFormatPr defaultColWidth="10.6640625" defaultRowHeight="18" customHeight="1"/>
  <cols>
    <col min="1" max="1" width="23.109375" style="87" customWidth="1"/>
    <col min="2" max="2" width="13" style="87" customWidth="1"/>
    <col min="3" max="3" width="11" style="87" customWidth="1"/>
    <col min="4" max="4" width="11.6640625" style="87" customWidth="1"/>
    <col min="5" max="5" width="9.6640625" style="87" customWidth="1"/>
    <col min="6" max="6" width="14.44140625" style="87" customWidth="1"/>
    <col min="7" max="7" width="12" style="87" customWidth="1"/>
    <col min="8" max="221" width="10.6640625" style="87"/>
    <col min="222" max="222" width="38.44140625" style="87" customWidth="1"/>
    <col min="223" max="223" width="11.6640625" style="87" bestFit="1" customWidth="1"/>
    <col min="224" max="224" width="8.6640625" style="87" bestFit="1" customWidth="1"/>
    <col min="225" max="225" width="8" style="87" bestFit="1" customWidth="1"/>
    <col min="226" max="226" width="8.5546875" style="87" bestFit="1" customWidth="1"/>
    <col min="227" max="228" width="12.33203125" style="87" customWidth="1"/>
    <col min="229" max="16384" width="10.6640625" style="87"/>
  </cols>
  <sheetData>
    <row r="1" spans="1:10" ht="24" customHeight="1">
      <c r="A1" s="85" t="s">
        <v>113</v>
      </c>
      <c r="B1" s="86"/>
      <c r="C1" s="86"/>
      <c r="D1" s="86"/>
      <c r="E1" s="86"/>
      <c r="F1" s="86"/>
      <c r="G1" s="86"/>
    </row>
    <row r="2" spans="1:10" ht="20.100000000000001" customHeight="1">
      <c r="A2" s="85" t="s">
        <v>114</v>
      </c>
      <c r="B2" s="88"/>
    </row>
    <row r="3" spans="1:10" ht="20.100000000000001" customHeight="1">
      <c r="A3" s="89"/>
      <c r="B3" s="89"/>
      <c r="E3" s="90"/>
      <c r="F3" s="90"/>
      <c r="G3" s="90"/>
    </row>
    <row r="4" spans="1:10" s="93" customFormat="1" ht="15" customHeight="1">
      <c r="A4" s="91"/>
      <c r="B4" s="91" t="s">
        <v>115</v>
      </c>
      <c r="C4" s="91" t="s">
        <v>116</v>
      </c>
      <c r="D4" s="91" t="s">
        <v>117</v>
      </c>
      <c r="E4" s="91" t="s">
        <v>117</v>
      </c>
      <c r="F4" s="92" t="s">
        <v>57</v>
      </c>
      <c r="G4" s="92" t="s">
        <v>58</v>
      </c>
    </row>
    <row r="5" spans="1:10" s="93" customFormat="1" ht="15" customHeight="1">
      <c r="A5" s="92"/>
      <c r="B5" s="92" t="s">
        <v>118</v>
      </c>
      <c r="C5" s="92" t="s">
        <v>119</v>
      </c>
      <c r="D5" s="94" t="s">
        <v>120</v>
      </c>
      <c r="E5" s="92" t="s">
        <v>59</v>
      </c>
      <c r="F5" s="92" t="s">
        <v>59</v>
      </c>
      <c r="G5" s="92" t="s">
        <v>23</v>
      </c>
    </row>
    <row r="6" spans="1:10" s="93" customFormat="1" ht="15" customHeight="1">
      <c r="A6" s="92"/>
      <c r="B6" s="92"/>
      <c r="C6" s="92" t="s">
        <v>59</v>
      </c>
      <c r="D6" s="92" t="s">
        <v>59</v>
      </c>
      <c r="E6" s="92"/>
      <c r="F6" s="92" t="s">
        <v>121</v>
      </c>
      <c r="G6" s="92" t="s">
        <v>60</v>
      </c>
    </row>
    <row r="7" spans="1:10" s="93" customFormat="1" ht="15" customHeight="1">
      <c r="A7" s="92"/>
      <c r="B7" s="95"/>
      <c r="C7" s="95"/>
      <c r="D7" s="95"/>
      <c r="E7" s="95"/>
      <c r="F7" s="96" t="s">
        <v>0</v>
      </c>
      <c r="G7" s="95" t="s">
        <v>122</v>
      </c>
    </row>
    <row r="8" spans="1:10" s="93" customFormat="1" ht="7.95" customHeight="1">
      <c r="A8" s="92"/>
      <c r="B8" s="97"/>
      <c r="C8" s="97"/>
      <c r="D8" s="97"/>
      <c r="E8" s="97"/>
      <c r="F8" s="98"/>
      <c r="G8" s="97"/>
    </row>
    <row r="9" spans="1:10" ht="18" customHeight="1">
      <c r="A9" s="99" t="s">
        <v>128</v>
      </c>
      <c r="B9" s="100" t="s">
        <v>30</v>
      </c>
      <c r="C9" s="934">
        <v>3720.13904242751</v>
      </c>
      <c r="D9" s="934">
        <v>3286.6198891786098</v>
      </c>
      <c r="E9" s="935">
        <v>43754.442355345775</v>
      </c>
      <c r="F9" s="936">
        <v>97.328392186258597</v>
      </c>
      <c r="G9" s="937">
        <v>94.422694484146135</v>
      </c>
      <c r="J9" s="101"/>
    </row>
    <row r="10" spans="1:10" ht="18" customHeight="1">
      <c r="A10" s="99" t="s">
        <v>126</v>
      </c>
      <c r="B10" s="100" t="s">
        <v>127</v>
      </c>
      <c r="C10" s="938">
        <v>652.78</v>
      </c>
      <c r="D10" s="938">
        <v>671.75300000000004</v>
      </c>
      <c r="E10" s="935">
        <v>8101.9520000000002</v>
      </c>
      <c r="F10" s="936">
        <v>96.16253435639031</v>
      </c>
      <c r="G10" s="937">
        <v>94.225606186967653</v>
      </c>
      <c r="J10" s="101"/>
    </row>
    <row r="11" spans="1:10" ht="18" customHeight="1">
      <c r="A11" s="99" t="s">
        <v>123</v>
      </c>
      <c r="B11" s="100" t="s">
        <v>124</v>
      </c>
      <c r="C11" s="938">
        <v>496.59</v>
      </c>
      <c r="D11" s="938">
        <v>542.65</v>
      </c>
      <c r="E11" s="935">
        <v>6319.96</v>
      </c>
      <c r="F11" s="936">
        <v>87.553848884299526</v>
      </c>
      <c r="G11" s="937">
        <v>84.637976175330294</v>
      </c>
      <c r="J11" s="101"/>
    </row>
    <row r="12" spans="1:10" ht="18" customHeight="1">
      <c r="A12" s="99" t="s">
        <v>125</v>
      </c>
      <c r="B12" s="100" t="s">
        <v>30</v>
      </c>
      <c r="C12" s="939">
        <v>70.593632999999997</v>
      </c>
      <c r="D12" s="938">
        <v>67.92898464000001</v>
      </c>
      <c r="E12" s="935">
        <v>764.23395864000008</v>
      </c>
      <c r="F12" s="936">
        <v>93.451892728335295</v>
      </c>
      <c r="G12" s="937">
        <v>87.465313654640426</v>
      </c>
      <c r="J12" s="101"/>
    </row>
    <row r="13" spans="1:10" ht="18" customHeight="1">
      <c r="A13" s="99" t="s">
        <v>159</v>
      </c>
      <c r="B13" s="100" t="s">
        <v>127</v>
      </c>
      <c r="C13" s="939">
        <v>1301.730865</v>
      </c>
      <c r="D13" s="938">
        <v>1334.8776715925969</v>
      </c>
      <c r="E13" s="935">
        <v>17131.725843862419</v>
      </c>
      <c r="F13" s="936">
        <v>94.824591930191332</v>
      </c>
      <c r="G13" s="937">
        <v>114.00998132857269</v>
      </c>
      <c r="J13" s="101"/>
    </row>
    <row r="14" spans="1:10" ht="18" customHeight="1">
      <c r="A14" s="99" t="s">
        <v>133</v>
      </c>
      <c r="B14" s="100" t="s">
        <v>127</v>
      </c>
      <c r="C14" s="934">
        <v>125.80400999999999</v>
      </c>
      <c r="D14" s="934">
        <v>134.1</v>
      </c>
      <c r="E14" s="935">
        <v>1521.9881499999999</v>
      </c>
      <c r="F14" s="936">
        <v>103.97378340981595</v>
      </c>
      <c r="G14" s="940">
        <v>99.055398542704125</v>
      </c>
      <c r="J14" s="101"/>
    </row>
    <row r="15" spans="1:10" ht="18" customHeight="1">
      <c r="A15" s="99" t="s">
        <v>155</v>
      </c>
      <c r="B15" s="100" t="s">
        <v>127</v>
      </c>
      <c r="C15" s="934">
        <v>539.81340061208743</v>
      </c>
      <c r="D15" s="934">
        <v>556.29636869736862</v>
      </c>
      <c r="E15" s="935">
        <v>6222.5255468870164</v>
      </c>
      <c r="F15" s="936">
        <v>113.9951575199526</v>
      </c>
      <c r="G15" s="937">
        <v>110.4112022072953</v>
      </c>
      <c r="J15" s="101"/>
    </row>
    <row r="16" spans="1:10" ht="18" customHeight="1">
      <c r="A16" s="99" t="s">
        <v>136</v>
      </c>
      <c r="B16" s="100" t="s">
        <v>132</v>
      </c>
      <c r="C16" s="934">
        <v>176.68062486523519</v>
      </c>
      <c r="D16" s="934">
        <v>183.87122611868963</v>
      </c>
      <c r="E16" s="935">
        <v>2054.1840229093063</v>
      </c>
      <c r="F16" s="936">
        <v>104.87307735560165</v>
      </c>
      <c r="G16" s="937">
        <v>102.72679540714643</v>
      </c>
      <c r="J16" s="101"/>
    </row>
    <row r="17" spans="1:10" ht="18" customHeight="1">
      <c r="A17" s="99" t="s">
        <v>156</v>
      </c>
      <c r="B17" s="100" t="s">
        <v>30</v>
      </c>
      <c r="C17" s="934">
        <v>12.792479171567241</v>
      </c>
      <c r="D17" s="934">
        <v>13.363639686559202</v>
      </c>
      <c r="E17" s="935">
        <v>145.46275418697022</v>
      </c>
      <c r="F17" s="936">
        <v>108.64747712649756</v>
      </c>
      <c r="G17" s="937">
        <v>110.94805948994362</v>
      </c>
      <c r="J17" s="101"/>
    </row>
    <row r="18" spans="1:10" ht="18" customHeight="1">
      <c r="A18" s="99" t="s">
        <v>160</v>
      </c>
      <c r="B18" s="100" t="s">
        <v>127</v>
      </c>
      <c r="C18" s="934">
        <v>44.804770000000005</v>
      </c>
      <c r="D18" s="934">
        <v>193.0730315003307</v>
      </c>
      <c r="E18" s="935">
        <v>1337.2841345748332</v>
      </c>
      <c r="F18" s="936">
        <v>122.99420432320819</v>
      </c>
      <c r="G18" s="937">
        <v>116.67203753097191</v>
      </c>
      <c r="J18" s="101"/>
    </row>
    <row r="19" spans="1:10" ht="18" customHeight="1">
      <c r="A19" s="99" t="s">
        <v>147</v>
      </c>
      <c r="B19" s="100" t="s">
        <v>127</v>
      </c>
      <c r="C19" s="934">
        <v>29.236148791362801</v>
      </c>
      <c r="D19" s="934">
        <v>29.068256844034099</v>
      </c>
      <c r="E19" s="935">
        <v>330.59904938777731</v>
      </c>
      <c r="F19" s="936">
        <v>110.75744422033628</v>
      </c>
      <c r="G19" s="937">
        <v>106.92361213903308</v>
      </c>
      <c r="J19" s="101"/>
    </row>
    <row r="20" spans="1:10" ht="18" customHeight="1">
      <c r="A20" s="99" t="s">
        <v>142</v>
      </c>
      <c r="B20" s="100" t="s">
        <v>127</v>
      </c>
      <c r="C20" s="934">
        <v>1350.622026955504</v>
      </c>
      <c r="D20" s="934">
        <v>1375.0212474460839</v>
      </c>
      <c r="E20" s="935">
        <v>15317.672335197087</v>
      </c>
      <c r="F20" s="936">
        <v>103.32290708191192</v>
      </c>
      <c r="G20" s="937">
        <v>106.09295313056208</v>
      </c>
      <c r="J20" s="101"/>
    </row>
    <row r="21" spans="1:10" ht="18" customHeight="1">
      <c r="A21" s="99" t="s">
        <v>134</v>
      </c>
      <c r="B21" s="100" t="s">
        <v>127</v>
      </c>
      <c r="C21" s="934">
        <v>683.88608769962457</v>
      </c>
      <c r="D21" s="934">
        <v>703.13910208078028</v>
      </c>
      <c r="E21" s="935">
        <v>8171.2961571286251</v>
      </c>
      <c r="F21" s="936">
        <v>116.99485891527127</v>
      </c>
      <c r="G21" s="937">
        <v>100.78319839242138</v>
      </c>
      <c r="J21" s="101"/>
    </row>
    <row r="22" spans="1:10" ht="18" customHeight="1">
      <c r="A22" s="99" t="s">
        <v>131</v>
      </c>
      <c r="B22" s="100" t="s">
        <v>132</v>
      </c>
      <c r="C22" s="934">
        <v>400.69397659905553</v>
      </c>
      <c r="D22" s="934">
        <v>411.36061426755742</v>
      </c>
      <c r="E22" s="935">
        <v>4486.9083452265177</v>
      </c>
      <c r="F22" s="936">
        <v>107.17346035047805</v>
      </c>
      <c r="G22" s="937">
        <v>99.048490465608836</v>
      </c>
      <c r="J22" s="101"/>
    </row>
    <row r="23" spans="1:10" ht="18" customHeight="1">
      <c r="A23" s="45" t="s">
        <v>144</v>
      </c>
      <c r="B23" s="100" t="s">
        <v>145</v>
      </c>
      <c r="C23" s="934">
        <v>662.5487240223913</v>
      </c>
      <c r="D23" s="934">
        <v>662.22317710801565</v>
      </c>
      <c r="E23" s="935">
        <v>7526.3694372371583</v>
      </c>
      <c r="F23" s="936">
        <v>105.70202348092828</v>
      </c>
      <c r="G23" s="937">
        <v>106.42693674828352</v>
      </c>
      <c r="J23" s="101"/>
    </row>
    <row r="24" spans="1:10" ht="18" customHeight="1">
      <c r="A24" s="45" t="s">
        <v>161</v>
      </c>
      <c r="B24" s="100" t="s">
        <v>162</v>
      </c>
      <c r="C24" s="934">
        <v>104.89591275040219</v>
      </c>
      <c r="D24" s="934">
        <v>106.4659726832282</v>
      </c>
      <c r="E24" s="935">
        <v>1076.4070071649319</v>
      </c>
      <c r="F24" s="936">
        <v>122.12201500714406</v>
      </c>
      <c r="G24" s="937">
        <v>116.69808198631083</v>
      </c>
      <c r="J24" s="101"/>
    </row>
    <row r="25" spans="1:10" ht="27" customHeight="1">
      <c r="A25" s="105" t="s">
        <v>146</v>
      </c>
      <c r="B25" s="103" t="s">
        <v>127</v>
      </c>
      <c r="C25" s="941">
        <v>112.04717079950591</v>
      </c>
      <c r="D25" s="941">
        <v>118.52195633845729</v>
      </c>
      <c r="E25" s="942">
        <v>1364.5262217324389</v>
      </c>
      <c r="F25" s="943">
        <v>110.25298264042537</v>
      </c>
      <c r="G25" s="944">
        <v>106.4489300600669</v>
      </c>
      <c r="J25" s="101"/>
    </row>
    <row r="26" spans="1:10" ht="18" customHeight="1">
      <c r="A26" s="99" t="s">
        <v>151</v>
      </c>
      <c r="B26" s="100" t="s">
        <v>130</v>
      </c>
      <c r="C26" s="934">
        <v>663.59127074238461</v>
      </c>
      <c r="D26" s="934">
        <v>684.00641575895327</v>
      </c>
      <c r="E26" s="935">
        <v>7423.4542023553176</v>
      </c>
      <c r="F26" s="936">
        <v>116.22878772454601</v>
      </c>
      <c r="G26" s="937">
        <v>107.73150267857585</v>
      </c>
      <c r="J26" s="101"/>
    </row>
    <row r="27" spans="1:10" ht="18" customHeight="1">
      <c r="A27" s="106" t="s">
        <v>149</v>
      </c>
      <c r="B27" s="100" t="s">
        <v>150</v>
      </c>
      <c r="C27" s="934">
        <v>34.196268390296254</v>
      </c>
      <c r="D27" s="934">
        <v>34.046064090615403</v>
      </c>
      <c r="E27" s="935">
        <v>367.2997297491471</v>
      </c>
      <c r="F27" s="936">
        <v>114.63321242631449</v>
      </c>
      <c r="G27" s="937">
        <v>107.31590400878225</v>
      </c>
      <c r="J27" s="101"/>
    </row>
    <row r="28" spans="1:10" ht="18" customHeight="1">
      <c r="A28" s="99" t="s">
        <v>152</v>
      </c>
      <c r="B28" s="100" t="s">
        <v>30</v>
      </c>
      <c r="C28" s="934">
        <v>237.64792516901412</v>
      </c>
      <c r="D28" s="934">
        <v>222.88740845070419</v>
      </c>
      <c r="E28" s="935">
        <v>2744.6132357605634</v>
      </c>
      <c r="F28" s="936">
        <v>100.17758087194213</v>
      </c>
      <c r="G28" s="937">
        <v>108.42079592117841</v>
      </c>
      <c r="J28" s="101"/>
    </row>
    <row r="29" spans="1:10" ht="18" customHeight="1">
      <c r="A29" s="99" t="s">
        <v>157</v>
      </c>
      <c r="B29" s="100" t="s">
        <v>127</v>
      </c>
      <c r="C29" s="934">
        <v>298.91673479260572</v>
      </c>
      <c r="D29" s="934">
        <v>262.98185437276294</v>
      </c>
      <c r="E29" s="935">
        <v>3188.2300194026275</v>
      </c>
      <c r="F29" s="936">
        <v>94.665894302650443</v>
      </c>
      <c r="G29" s="937">
        <v>110.98443767756001</v>
      </c>
      <c r="J29" s="101"/>
    </row>
    <row r="30" spans="1:10" ht="18" customHeight="1">
      <c r="A30" s="99" t="s">
        <v>143</v>
      </c>
      <c r="B30" s="100" t="s">
        <v>127</v>
      </c>
      <c r="C30" s="934">
        <v>130.37860530634023</v>
      </c>
      <c r="D30" s="934">
        <v>139.18431986211294</v>
      </c>
      <c r="E30" s="935">
        <v>1401.9690619595726</v>
      </c>
      <c r="F30" s="936">
        <v>111.34745588969035</v>
      </c>
      <c r="G30" s="937">
        <v>106.35216945204091</v>
      </c>
      <c r="J30" s="101"/>
    </row>
    <row r="31" spans="1:10" ht="18" customHeight="1">
      <c r="A31" s="99" t="s">
        <v>137</v>
      </c>
      <c r="B31" s="100" t="s">
        <v>138</v>
      </c>
      <c r="C31" s="934">
        <v>17.05171877801493</v>
      </c>
      <c r="D31" s="934">
        <v>17.222341040495063</v>
      </c>
      <c r="E31" s="935">
        <v>184.23065511076211</v>
      </c>
      <c r="F31" s="936">
        <v>109.83635867662669</v>
      </c>
      <c r="G31" s="937">
        <v>103.51581490208493</v>
      </c>
      <c r="J31" s="101"/>
    </row>
    <row r="32" spans="1:10" ht="18" customHeight="1">
      <c r="A32" s="99" t="s">
        <v>135</v>
      </c>
      <c r="B32" s="100" t="s">
        <v>30</v>
      </c>
      <c r="C32" s="934">
        <v>1711.6372410577223</v>
      </c>
      <c r="D32" s="934">
        <v>1798.0082523538738</v>
      </c>
      <c r="E32" s="935">
        <v>21743.761340482226</v>
      </c>
      <c r="F32" s="936">
        <v>103.51227704973367</v>
      </c>
      <c r="G32" s="937">
        <v>101.79969205060439</v>
      </c>
      <c r="J32" s="101"/>
    </row>
    <row r="33" spans="1:10" ht="18" customHeight="1">
      <c r="A33" s="45" t="s">
        <v>158</v>
      </c>
      <c r="B33" s="100" t="s">
        <v>127</v>
      </c>
      <c r="C33" s="934">
        <v>1574.8325033426006</v>
      </c>
      <c r="D33" s="934">
        <v>1516.5154266148936</v>
      </c>
      <c r="E33" s="935">
        <v>18554.341597252787</v>
      </c>
      <c r="F33" s="936">
        <v>107.098547077323</v>
      </c>
      <c r="G33" s="937">
        <v>113.83318217250742</v>
      </c>
      <c r="J33" s="101"/>
    </row>
    <row r="34" spans="1:10" ht="18" customHeight="1">
      <c r="A34" s="99" t="s">
        <v>165</v>
      </c>
      <c r="B34" s="100" t="s">
        <v>127</v>
      </c>
      <c r="C34" s="934">
        <v>1007.4165796269371</v>
      </c>
      <c r="D34" s="934">
        <v>973.10469446278523</v>
      </c>
      <c r="E34" s="935">
        <v>13328.467012198616</v>
      </c>
      <c r="F34" s="936">
        <v>95.40242102576326</v>
      </c>
      <c r="G34" s="937">
        <v>118.69540570685653</v>
      </c>
      <c r="J34" s="101"/>
    </row>
    <row r="35" spans="1:10" ht="18" customHeight="1">
      <c r="A35" s="99" t="s">
        <v>129</v>
      </c>
      <c r="B35" s="100" t="s">
        <v>130</v>
      </c>
      <c r="C35" s="934">
        <v>16.850308999999999</v>
      </c>
      <c r="D35" s="934">
        <v>16.857620000000001</v>
      </c>
      <c r="E35" s="935">
        <v>192.25698600000001</v>
      </c>
      <c r="F35" s="936">
        <v>105.21296494109895</v>
      </c>
      <c r="G35" s="937">
        <v>95.793762293324889</v>
      </c>
      <c r="J35" s="101"/>
    </row>
    <row r="36" spans="1:10" ht="27" customHeight="1">
      <c r="A36" s="102" t="s">
        <v>139</v>
      </c>
      <c r="B36" s="103" t="s">
        <v>140</v>
      </c>
      <c r="C36" s="941">
        <v>64.749390197970698</v>
      </c>
      <c r="D36" s="941">
        <v>60.9610493246293</v>
      </c>
      <c r="E36" s="942">
        <v>611.80876249753339</v>
      </c>
      <c r="F36" s="943">
        <v>111.70255496165751</v>
      </c>
      <c r="G36" s="944">
        <v>103.54755604669901</v>
      </c>
      <c r="H36" s="104"/>
      <c r="I36" s="104"/>
      <c r="J36" s="104"/>
    </row>
    <row r="37" spans="1:10" ht="18" customHeight="1">
      <c r="A37" s="99" t="s">
        <v>163</v>
      </c>
      <c r="B37" s="100" t="s">
        <v>164</v>
      </c>
      <c r="C37" s="934">
        <v>1531.2130806571899</v>
      </c>
      <c r="D37" s="934">
        <v>1592.0057610973101</v>
      </c>
      <c r="E37" s="935">
        <v>13496.936250634066</v>
      </c>
      <c r="F37" s="936">
        <v>186.47905449666158</v>
      </c>
      <c r="G37" s="937">
        <v>118.57688249646459</v>
      </c>
      <c r="J37" s="101"/>
    </row>
    <row r="38" spans="1:10" ht="18" customHeight="1">
      <c r="A38" s="99" t="s">
        <v>166</v>
      </c>
      <c r="B38" s="100" t="s">
        <v>167</v>
      </c>
      <c r="C38" s="934">
        <v>52.350328819374475</v>
      </c>
      <c r="D38" s="934">
        <v>46.989453367552237</v>
      </c>
      <c r="E38" s="935">
        <v>388.45987979382051</v>
      </c>
      <c r="F38" s="936">
        <v>151.94649431706463</v>
      </c>
      <c r="G38" s="937">
        <v>126.98690545284566</v>
      </c>
      <c r="J38" s="101"/>
    </row>
    <row r="39" spans="1:10" ht="18" customHeight="1">
      <c r="A39" s="99" t="s">
        <v>148</v>
      </c>
      <c r="B39" s="100" t="s">
        <v>127</v>
      </c>
      <c r="C39" s="934">
        <v>279.53139122165879</v>
      </c>
      <c r="D39" s="934">
        <v>312.25322354174864</v>
      </c>
      <c r="E39" s="935">
        <v>3113.6818930528925</v>
      </c>
      <c r="F39" s="936">
        <v>128.55217107523615</v>
      </c>
      <c r="G39" s="937">
        <v>107.07280638213292</v>
      </c>
      <c r="J39" s="101"/>
    </row>
    <row r="40" spans="1:10" ht="18" customHeight="1">
      <c r="A40" s="99" t="s">
        <v>153</v>
      </c>
      <c r="B40" s="100" t="s">
        <v>154</v>
      </c>
      <c r="C40" s="945">
        <v>23.757412109417498</v>
      </c>
      <c r="D40" s="945">
        <v>23.911332744304399</v>
      </c>
      <c r="E40" s="935">
        <v>293.34317941680536</v>
      </c>
      <c r="F40" s="936">
        <v>105.53018003827339</v>
      </c>
      <c r="G40" s="937">
        <v>109.62732544321874</v>
      </c>
      <c r="J40" s="101"/>
    </row>
    <row r="41" spans="1:10" ht="18" customHeight="1">
      <c r="A41" s="99" t="s">
        <v>141</v>
      </c>
      <c r="B41" s="100" t="s">
        <v>124</v>
      </c>
      <c r="C41" s="934">
        <v>330.31005819063921</v>
      </c>
      <c r="D41" s="934">
        <v>333.89793702979279</v>
      </c>
      <c r="E41" s="935">
        <v>3922.5145897619359</v>
      </c>
      <c r="F41" s="936">
        <v>107.01856956083103</v>
      </c>
      <c r="G41" s="937">
        <v>105.23171007103403</v>
      </c>
      <c r="J41" s="101"/>
    </row>
    <row r="42" spans="1:10" ht="18" customHeight="1">
      <c r="A42" s="107"/>
    </row>
    <row r="43" spans="1:10" ht="15"/>
    <row r="44" spans="1:10" ht="15"/>
    <row r="45" spans="1:10" ht="15"/>
    <row r="46" spans="1:10" ht="15"/>
    <row r="47" spans="1:10" ht="15"/>
    <row r="48" spans="1:10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4803149606299202" right="0.17" top="0.74803149606299202" bottom="0.511811023622047" header="0.43307086614173201" footer="0.31496062992126"/>
  <pageSetup paperSize="9" scale="98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13D-D793-4D1B-BE5D-A24C4336AF91}">
  <sheetPr>
    <pageSetUpPr fitToPage="1"/>
  </sheetPr>
  <dimension ref="A1:I65"/>
  <sheetViews>
    <sheetView workbookViewId="0">
      <selection activeCell="B19" sqref="B19"/>
    </sheetView>
  </sheetViews>
  <sheetFormatPr defaultColWidth="10.5546875" defaultRowHeight="18" customHeight="1"/>
  <cols>
    <col min="1" max="1" width="26" style="87" customWidth="1"/>
    <col min="2" max="2" width="13" style="87" customWidth="1"/>
    <col min="3" max="4" width="12.33203125" style="87" customWidth="1"/>
    <col min="5" max="6" width="14.6640625" style="87" customWidth="1"/>
    <col min="7" max="235" width="10.5546875" style="87"/>
    <col min="236" max="236" width="38.5546875" style="87" customWidth="1"/>
    <col min="237" max="237" width="11.6640625" style="87" bestFit="1" customWidth="1"/>
    <col min="238" max="238" width="8.6640625" style="87" bestFit="1" customWidth="1"/>
    <col min="239" max="239" width="8" style="87" bestFit="1" customWidth="1"/>
    <col min="240" max="240" width="8.6640625" style="87" bestFit="1" customWidth="1"/>
    <col min="241" max="242" width="12.33203125" style="87" customWidth="1"/>
    <col min="243" max="16384" width="10.5546875" style="87"/>
  </cols>
  <sheetData>
    <row r="1" spans="1:8" ht="24" customHeight="1">
      <c r="A1" s="85" t="s">
        <v>656</v>
      </c>
      <c r="B1" s="86"/>
      <c r="C1" s="86"/>
      <c r="D1" s="86"/>
      <c r="E1" s="86"/>
      <c r="F1" s="86"/>
    </row>
    <row r="2" spans="1:8" ht="12" customHeight="1">
      <c r="A2" s="108"/>
      <c r="B2" s="88"/>
    </row>
    <row r="3" spans="1:8" ht="16.2" customHeight="1">
      <c r="A3" s="89"/>
      <c r="B3" s="89"/>
    </row>
    <row r="4" spans="1:8" ht="16.2" customHeight="1">
      <c r="A4" s="109"/>
      <c r="B4" s="110" t="s">
        <v>115</v>
      </c>
      <c r="C4" s="110" t="s">
        <v>116</v>
      </c>
      <c r="D4" s="110" t="s">
        <v>117</v>
      </c>
      <c r="E4" s="954" t="s">
        <v>168</v>
      </c>
      <c r="F4" s="954"/>
    </row>
    <row r="5" spans="1:8" ht="16.2" customHeight="1">
      <c r="A5" s="89"/>
      <c r="B5" s="111" t="s">
        <v>118</v>
      </c>
      <c r="C5" s="111" t="s">
        <v>18</v>
      </c>
      <c r="D5" s="111" t="s">
        <v>169</v>
      </c>
      <c r="E5" s="111" t="s">
        <v>21</v>
      </c>
      <c r="F5" s="111" t="s">
        <v>22</v>
      </c>
    </row>
    <row r="6" spans="1:8" ht="16.2" customHeight="1">
      <c r="A6" s="89"/>
      <c r="B6" s="111"/>
      <c r="C6" s="112" t="s">
        <v>20</v>
      </c>
      <c r="D6" s="112" t="s">
        <v>20</v>
      </c>
      <c r="E6" s="112" t="s">
        <v>20</v>
      </c>
      <c r="F6" s="112" t="s">
        <v>20</v>
      </c>
    </row>
    <row r="7" spans="1:8" ht="16.2" customHeight="1">
      <c r="A7" s="89"/>
      <c r="B7" s="113"/>
      <c r="C7" s="113">
        <v>2024</v>
      </c>
      <c r="D7" s="113">
        <v>2024</v>
      </c>
      <c r="E7" s="113">
        <v>2024</v>
      </c>
      <c r="F7" s="113">
        <v>2024</v>
      </c>
    </row>
    <row r="8" spans="1:8" ht="16.2" customHeight="1">
      <c r="A8" s="89"/>
      <c r="B8" s="114"/>
      <c r="C8" s="35"/>
      <c r="D8" s="35"/>
      <c r="E8" s="35"/>
      <c r="F8" s="35"/>
    </row>
    <row r="9" spans="1:8" ht="18" customHeight="1">
      <c r="A9" s="115" t="s">
        <v>128</v>
      </c>
      <c r="B9" s="116" t="s">
        <v>30</v>
      </c>
      <c r="C9" s="117">
        <v>9447.3752928318609</v>
      </c>
      <c r="D9" s="117">
        <v>10669.227802880851</v>
      </c>
      <c r="E9" s="118">
        <v>83.890362228496343</v>
      </c>
      <c r="F9" s="118">
        <v>94.907776984127153</v>
      </c>
      <c r="G9" s="101"/>
      <c r="H9" s="101"/>
    </row>
    <row r="10" spans="1:8" ht="18" customHeight="1">
      <c r="A10" s="115" t="s">
        <v>126</v>
      </c>
      <c r="B10" s="116" t="s">
        <v>127</v>
      </c>
      <c r="C10" s="117">
        <v>1994.35</v>
      </c>
      <c r="D10" s="117">
        <v>1999.3529999999998</v>
      </c>
      <c r="E10" s="118">
        <v>95.3495376789283</v>
      </c>
      <c r="F10" s="118">
        <v>95.338035019455248</v>
      </c>
      <c r="G10" s="101"/>
      <c r="H10" s="101"/>
    </row>
    <row r="11" spans="1:8" ht="18" customHeight="1">
      <c r="A11" s="115" t="s">
        <v>123</v>
      </c>
      <c r="B11" s="116" t="s">
        <v>170</v>
      </c>
      <c r="C11" s="117">
        <v>1363.74</v>
      </c>
      <c r="D11" s="117">
        <v>1510.73</v>
      </c>
      <c r="E11" s="118">
        <v>93.891095857401524</v>
      </c>
      <c r="F11" s="118">
        <v>81.240387614407567</v>
      </c>
      <c r="G11" s="101"/>
      <c r="H11" s="101"/>
    </row>
    <row r="12" spans="1:8" ht="18" customHeight="1">
      <c r="A12" s="115" t="s">
        <v>125</v>
      </c>
      <c r="B12" s="116" t="s">
        <v>30</v>
      </c>
      <c r="C12" s="117">
        <v>192.758656</v>
      </c>
      <c r="D12" s="117">
        <v>206.73312164000004</v>
      </c>
      <c r="E12" s="118">
        <v>91.492973731099966</v>
      </c>
      <c r="F12" s="118">
        <v>93.404641497656357</v>
      </c>
      <c r="G12" s="101"/>
      <c r="H12" s="101"/>
    </row>
    <row r="13" spans="1:8" ht="18" customHeight="1">
      <c r="A13" s="115" t="s">
        <v>159</v>
      </c>
      <c r="B13" s="119" t="s">
        <v>127</v>
      </c>
      <c r="C13" s="117">
        <v>4449.8864210000002</v>
      </c>
      <c r="D13" s="117">
        <v>3930.3692578624168</v>
      </c>
      <c r="E13" s="118">
        <v>138.02164573422573</v>
      </c>
      <c r="F13" s="118">
        <v>103.92417645677537</v>
      </c>
      <c r="G13" s="101"/>
      <c r="H13" s="101"/>
    </row>
    <row r="14" spans="1:8" ht="18" customHeight="1">
      <c r="A14" s="115" t="s">
        <v>133</v>
      </c>
      <c r="B14" s="119" t="s">
        <v>127</v>
      </c>
      <c r="C14" s="117">
        <v>379.26954000000001</v>
      </c>
      <c r="D14" s="117">
        <v>385.88200999999998</v>
      </c>
      <c r="E14" s="118">
        <v>100.80893373378757</v>
      </c>
      <c r="F14" s="118">
        <v>103.84342179246251</v>
      </c>
      <c r="G14" s="101"/>
      <c r="H14" s="101"/>
    </row>
    <row r="15" spans="1:8" ht="18" customHeight="1">
      <c r="A15" s="115" t="s">
        <v>155</v>
      </c>
      <c r="B15" s="116" t="s">
        <v>127</v>
      </c>
      <c r="C15" s="117">
        <v>1658.9357642086879</v>
      </c>
      <c r="D15" s="117">
        <v>1669.0756121869636</v>
      </c>
      <c r="E15" s="118">
        <v>115.67783029138047</v>
      </c>
      <c r="F15" s="118">
        <v>110.5421294249264</v>
      </c>
      <c r="G15" s="101"/>
      <c r="H15" s="101"/>
    </row>
    <row r="16" spans="1:8" ht="18" customHeight="1">
      <c r="A16" s="115" t="s">
        <v>136</v>
      </c>
      <c r="B16" s="116" t="s">
        <v>132</v>
      </c>
      <c r="C16" s="117">
        <v>514.30590670512083</v>
      </c>
      <c r="D16" s="117">
        <v>535.69459904767041</v>
      </c>
      <c r="E16" s="118">
        <v>101.60132491211395</v>
      </c>
      <c r="F16" s="118">
        <v>101.81842123357292</v>
      </c>
      <c r="G16" s="101"/>
      <c r="H16" s="101"/>
    </row>
    <row r="17" spans="1:8" ht="18" customHeight="1">
      <c r="A17" s="115" t="s">
        <v>156</v>
      </c>
      <c r="B17" s="116" t="s">
        <v>30</v>
      </c>
      <c r="C17" s="117">
        <v>37.519327702890585</v>
      </c>
      <c r="D17" s="117">
        <v>38.992046630546902</v>
      </c>
      <c r="E17" s="118">
        <v>114.7450232518521</v>
      </c>
      <c r="F17" s="118">
        <v>108.94676342706597</v>
      </c>
      <c r="G17" s="101"/>
      <c r="H17" s="101"/>
    </row>
    <row r="18" spans="1:8" ht="18" customHeight="1">
      <c r="A18" s="115" t="s">
        <v>160</v>
      </c>
      <c r="B18" s="116" t="s">
        <v>127</v>
      </c>
      <c r="C18" s="117">
        <v>67.374949999999998</v>
      </c>
      <c r="D18" s="117">
        <v>266.98535150033069</v>
      </c>
      <c r="E18" s="118">
        <v>180.50358864172847</v>
      </c>
      <c r="F18" s="118">
        <v>139.7141898574404</v>
      </c>
      <c r="G18" s="101"/>
      <c r="H18" s="101"/>
    </row>
    <row r="19" spans="1:8" ht="18" customHeight="1">
      <c r="A19" s="115" t="s">
        <v>147</v>
      </c>
      <c r="B19" s="116" t="s">
        <v>127</v>
      </c>
      <c r="C19" s="117">
        <v>83.767258699745</v>
      </c>
      <c r="D19" s="117">
        <v>86.689347395178501</v>
      </c>
      <c r="E19" s="118">
        <v>109.51775912185518</v>
      </c>
      <c r="F19" s="118">
        <v>109.99095090239355</v>
      </c>
      <c r="G19" s="101"/>
      <c r="H19" s="101"/>
    </row>
    <row r="20" spans="1:8" ht="18" customHeight="1">
      <c r="A20" s="115" t="s">
        <v>142</v>
      </c>
      <c r="B20" s="116" t="s">
        <v>127</v>
      </c>
      <c r="C20" s="117">
        <v>3896.4395291630099</v>
      </c>
      <c r="D20" s="117">
        <v>4042.5514851857088</v>
      </c>
      <c r="E20" s="118">
        <v>107.97349541837808</v>
      </c>
      <c r="F20" s="118">
        <v>105.34336117747776</v>
      </c>
      <c r="G20" s="101"/>
      <c r="H20" s="101"/>
    </row>
    <row r="21" spans="1:8" ht="18" customHeight="1">
      <c r="A21" s="115" t="s">
        <v>134</v>
      </c>
      <c r="B21" s="116" t="s">
        <v>127</v>
      </c>
      <c r="C21" s="117">
        <v>2086.3178802026268</v>
      </c>
      <c r="D21" s="117">
        <v>2083.4344047170216</v>
      </c>
      <c r="E21" s="118">
        <v>98.420505717644431</v>
      </c>
      <c r="F21" s="118">
        <v>103.62252087521244</v>
      </c>
      <c r="G21" s="101"/>
      <c r="H21" s="101"/>
    </row>
    <row r="22" spans="1:8" ht="18" customHeight="1">
      <c r="A22" s="115" t="s">
        <v>131</v>
      </c>
      <c r="B22" s="116" t="s">
        <v>132</v>
      </c>
      <c r="C22" s="117">
        <v>1127.2337298584084</v>
      </c>
      <c r="D22" s="117">
        <v>1203.4325100822732</v>
      </c>
      <c r="E22" s="118">
        <v>97.537069345383841</v>
      </c>
      <c r="F22" s="118">
        <v>104.98582218301196</v>
      </c>
      <c r="G22" s="101"/>
      <c r="H22" s="101"/>
    </row>
    <row r="23" spans="1:8" ht="18" customHeight="1">
      <c r="A23" s="120" t="s">
        <v>144</v>
      </c>
      <c r="B23" s="116" t="s">
        <v>145</v>
      </c>
      <c r="C23" s="117">
        <v>1914.4554021142076</v>
      </c>
      <c r="D23" s="117">
        <v>2012.4349637216915</v>
      </c>
      <c r="E23" s="118">
        <v>104.52936948480523</v>
      </c>
      <c r="F23" s="118">
        <v>106.47240694787001</v>
      </c>
      <c r="G23" s="101"/>
      <c r="H23" s="101"/>
    </row>
    <row r="24" spans="1:8" ht="18" customHeight="1">
      <c r="A24" s="120" t="s">
        <v>161</v>
      </c>
      <c r="B24" s="116" t="s">
        <v>171</v>
      </c>
      <c r="C24" s="117">
        <v>276.26456073262312</v>
      </c>
      <c r="D24" s="117">
        <v>312.23524941578376</v>
      </c>
      <c r="E24" s="118">
        <v>111.9930925622763</v>
      </c>
      <c r="F24" s="118">
        <v>119.47929798177918</v>
      </c>
      <c r="G24" s="101"/>
      <c r="H24" s="101"/>
    </row>
    <row r="25" spans="1:8" ht="27" customHeight="1">
      <c r="A25" s="121" t="s">
        <v>146</v>
      </c>
      <c r="B25" s="122" t="s">
        <v>127</v>
      </c>
      <c r="C25" s="123">
        <v>353.45264790771921</v>
      </c>
      <c r="D25" s="123">
        <v>343.9514255863121</v>
      </c>
      <c r="E25" s="124">
        <v>111.13115796501157</v>
      </c>
      <c r="F25" s="124">
        <v>107.93680587030437</v>
      </c>
      <c r="G25" s="101"/>
      <c r="H25" s="101"/>
    </row>
    <row r="26" spans="1:8" ht="18" customHeight="1">
      <c r="A26" s="115" t="s">
        <v>151</v>
      </c>
      <c r="B26" s="116" t="s">
        <v>130</v>
      </c>
      <c r="C26" s="117">
        <v>1992.9326862019147</v>
      </c>
      <c r="D26" s="117">
        <v>1992.4258749159076</v>
      </c>
      <c r="E26" s="118">
        <v>110.57718949131194</v>
      </c>
      <c r="F26" s="118">
        <v>115.79158917393542</v>
      </c>
      <c r="G26" s="101"/>
      <c r="H26" s="101"/>
    </row>
    <row r="27" spans="1:8" ht="18" customHeight="1">
      <c r="A27" s="125" t="s">
        <v>149</v>
      </c>
      <c r="B27" s="116" t="s">
        <v>150</v>
      </c>
      <c r="C27" s="117">
        <v>92.659349341747145</v>
      </c>
      <c r="D27" s="117">
        <v>100.96916607541291</v>
      </c>
      <c r="E27" s="118">
        <v>110.35473035401316</v>
      </c>
      <c r="F27" s="118">
        <v>115.93657833897456</v>
      </c>
      <c r="G27" s="101"/>
      <c r="H27" s="101"/>
    </row>
    <row r="28" spans="1:8" ht="18" customHeight="1">
      <c r="A28" s="115" t="s">
        <v>152</v>
      </c>
      <c r="B28" s="116" t="s">
        <v>30</v>
      </c>
      <c r="C28" s="117">
        <v>657.25577726760571</v>
      </c>
      <c r="D28" s="117">
        <v>708.94740374647881</v>
      </c>
      <c r="E28" s="118">
        <v>103.44111211346225</v>
      </c>
      <c r="F28" s="118">
        <v>108.14082644152012</v>
      </c>
      <c r="G28" s="101"/>
      <c r="H28" s="101"/>
    </row>
    <row r="29" spans="1:8" ht="18" customHeight="1">
      <c r="A29" s="115" t="s">
        <v>157</v>
      </c>
      <c r="B29" s="116" t="s">
        <v>127</v>
      </c>
      <c r="C29" s="117">
        <v>798.45903522916115</v>
      </c>
      <c r="D29" s="117">
        <v>855.66852093196212</v>
      </c>
      <c r="E29" s="118">
        <v>105.28204578443578</v>
      </c>
      <c r="F29" s="118">
        <v>110.38035615737382</v>
      </c>
      <c r="G29" s="101"/>
      <c r="H29" s="101"/>
    </row>
    <row r="30" spans="1:8" ht="18" customHeight="1">
      <c r="A30" s="115" t="s">
        <v>143</v>
      </c>
      <c r="B30" s="116" t="s">
        <v>127</v>
      </c>
      <c r="C30" s="117">
        <v>349.84143735377359</v>
      </c>
      <c r="D30" s="117">
        <v>391.91770308623035</v>
      </c>
      <c r="E30" s="118">
        <v>99.460236923231264</v>
      </c>
      <c r="F30" s="118">
        <v>106.15322402118915</v>
      </c>
      <c r="G30" s="101"/>
      <c r="H30" s="101"/>
    </row>
    <row r="31" spans="1:8" ht="18" customHeight="1">
      <c r="A31" s="115" t="s">
        <v>137</v>
      </c>
      <c r="B31" s="116" t="s">
        <v>138</v>
      </c>
      <c r="C31" s="117">
        <v>44.458810051609277</v>
      </c>
      <c r="D31" s="117">
        <v>50.898117488224827</v>
      </c>
      <c r="E31" s="118">
        <v>103.40941560628308</v>
      </c>
      <c r="F31" s="118">
        <v>110.44160371528189</v>
      </c>
      <c r="G31" s="101"/>
      <c r="H31" s="101"/>
    </row>
    <row r="32" spans="1:8" ht="18" customHeight="1">
      <c r="A32" s="115" t="s">
        <v>135</v>
      </c>
      <c r="B32" s="116" t="s">
        <v>30</v>
      </c>
      <c r="C32" s="117">
        <v>5975.5830928820997</v>
      </c>
      <c r="D32" s="117">
        <v>5258.2532239227639</v>
      </c>
      <c r="E32" s="118">
        <v>114.01173572620962</v>
      </c>
      <c r="F32" s="118">
        <v>103.67218501425009</v>
      </c>
      <c r="G32" s="101"/>
      <c r="H32" s="101"/>
    </row>
    <row r="33" spans="1:9" ht="18" customHeight="1">
      <c r="A33" s="120" t="s">
        <v>158</v>
      </c>
      <c r="B33" s="116" t="s">
        <v>127</v>
      </c>
      <c r="C33" s="117">
        <v>5045.8407628798832</v>
      </c>
      <c r="D33" s="117">
        <v>4673.3526194927563</v>
      </c>
      <c r="E33" s="118">
        <v>113.97878389157179</v>
      </c>
      <c r="F33" s="118">
        <v>106.86834254499786</v>
      </c>
      <c r="G33" s="101"/>
      <c r="H33" s="101"/>
    </row>
    <row r="34" spans="1:9" ht="18" customHeight="1">
      <c r="A34" s="115" t="s">
        <v>165</v>
      </c>
      <c r="B34" s="116" t="s">
        <v>127</v>
      </c>
      <c r="C34" s="117">
        <v>3690.6750691531506</v>
      </c>
      <c r="D34" s="117">
        <v>2964.5229568263348</v>
      </c>
      <c r="E34" s="118">
        <v>105.61382369875949</v>
      </c>
      <c r="F34" s="118">
        <v>106.63751643260197</v>
      </c>
      <c r="G34" s="101"/>
      <c r="H34" s="101"/>
    </row>
    <row r="35" spans="1:9" ht="18" customHeight="1">
      <c r="A35" s="115" t="s">
        <v>129</v>
      </c>
      <c r="B35" s="116" t="s">
        <v>130</v>
      </c>
      <c r="C35" s="117">
        <v>48.748242000000005</v>
      </c>
      <c r="D35" s="117">
        <v>51.325838000000005</v>
      </c>
      <c r="E35" s="118">
        <v>86.849030791327635</v>
      </c>
      <c r="F35" s="118">
        <v>101.36240499861253</v>
      </c>
      <c r="G35" s="101"/>
      <c r="H35" s="101"/>
    </row>
    <row r="36" spans="1:9" ht="27" customHeight="1">
      <c r="A36" s="126" t="s">
        <v>139</v>
      </c>
      <c r="B36" s="127" t="s">
        <v>140</v>
      </c>
      <c r="C36" s="123">
        <v>167.91745375038701</v>
      </c>
      <c r="D36" s="123">
        <v>186.71479409718671</v>
      </c>
      <c r="E36" s="124">
        <v>102.60447577785069</v>
      </c>
      <c r="F36" s="124">
        <v>96.108482954743707</v>
      </c>
      <c r="G36" s="101"/>
      <c r="H36" s="101"/>
      <c r="I36" s="101"/>
    </row>
    <row r="37" spans="1:9" ht="18" customHeight="1">
      <c r="A37" s="115" t="s">
        <v>163</v>
      </c>
      <c r="B37" s="116" t="s">
        <v>164</v>
      </c>
      <c r="C37" s="117">
        <v>3675.2081916421103</v>
      </c>
      <c r="D37" s="117">
        <v>4260.0359161449405</v>
      </c>
      <c r="E37" s="118">
        <v>126.5353861512784</v>
      </c>
      <c r="F37" s="118">
        <v>164.99346515272671</v>
      </c>
      <c r="G37" s="101"/>
      <c r="H37" s="101"/>
    </row>
    <row r="38" spans="1:9" ht="18" customHeight="1">
      <c r="A38" s="115" t="s">
        <v>166</v>
      </c>
      <c r="B38" s="116" t="s">
        <v>167</v>
      </c>
      <c r="C38" s="117">
        <v>98.315833400400066</v>
      </c>
      <c r="D38" s="117">
        <v>145.29642248006564</v>
      </c>
      <c r="E38" s="118">
        <v>146.77290945793843</v>
      </c>
      <c r="F38" s="118">
        <v>161.06286647977035</v>
      </c>
      <c r="G38" s="101"/>
      <c r="H38" s="101"/>
    </row>
    <row r="39" spans="1:9" ht="18" customHeight="1">
      <c r="A39" s="115" t="s">
        <v>148</v>
      </c>
      <c r="B39" s="116" t="s">
        <v>127</v>
      </c>
      <c r="C39" s="117">
        <v>808.22397542191879</v>
      </c>
      <c r="D39" s="117">
        <v>861.27197194558823</v>
      </c>
      <c r="E39" s="118">
        <v>123.18609593383918</v>
      </c>
      <c r="F39" s="118">
        <v>109.40954928170579</v>
      </c>
      <c r="G39" s="101"/>
      <c r="H39" s="101"/>
    </row>
    <row r="40" spans="1:9" ht="18" customHeight="1">
      <c r="A40" s="115" t="s">
        <v>153</v>
      </c>
      <c r="B40" s="116" t="s">
        <v>154</v>
      </c>
      <c r="C40" s="117">
        <v>77.288779820675501</v>
      </c>
      <c r="D40" s="117">
        <v>72.248938342322589</v>
      </c>
      <c r="E40" s="118">
        <v>107.93961894239281</v>
      </c>
      <c r="F40" s="118">
        <v>106.91414481656597</v>
      </c>
      <c r="G40" s="101"/>
      <c r="H40" s="101"/>
    </row>
    <row r="41" spans="1:9" ht="18" customHeight="1">
      <c r="A41" s="115" t="s">
        <v>141</v>
      </c>
      <c r="B41" s="116" t="s">
        <v>170</v>
      </c>
      <c r="C41" s="117">
        <v>988.96304697013909</v>
      </c>
      <c r="D41" s="117">
        <v>987.45373996530384</v>
      </c>
      <c r="E41" s="118">
        <v>103.37772926045461</v>
      </c>
      <c r="F41" s="118">
        <v>105.48029054802154</v>
      </c>
      <c r="G41" s="101"/>
      <c r="H41" s="101"/>
    </row>
    <row r="42" spans="1:9" ht="15">
      <c r="A42" s="107"/>
    </row>
    <row r="43" spans="1:9" ht="15"/>
    <row r="44" spans="1:9" ht="15"/>
    <row r="45" spans="1:9" ht="15"/>
    <row r="46" spans="1:9" ht="15"/>
    <row r="47" spans="1:9" ht="15"/>
    <row r="48" spans="1:9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E2AA-2C30-4AD3-8DDB-C73E523A27C5}">
  <sheetPr>
    <pageSetUpPr fitToPage="1"/>
  </sheetPr>
  <dimension ref="A1:G82"/>
  <sheetViews>
    <sheetView workbookViewId="0">
      <selection activeCell="B19" sqref="B19"/>
    </sheetView>
  </sheetViews>
  <sheetFormatPr defaultColWidth="18.6640625" defaultRowHeight="11.4"/>
  <cols>
    <col min="1" max="1" width="40.6640625" style="149" customWidth="1"/>
    <col min="2" max="3" width="10.33203125" style="130" customWidth="1"/>
    <col min="4" max="4" width="10" style="130" customWidth="1"/>
    <col min="5" max="5" width="0.6640625" style="130" customWidth="1"/>
    <col min="6" max="6" width="12.5546875" style="130" customWidth="1"/>
    <col min="7" max="7" width="12.33203125" style="130" customWidth="1"/>
    <col min="8" max="16384" width="18.6640625" style="130"/>
  </cols>
  <sheetData>
    <row r="1" spans="1:7" ht="20.100000000000001" customHeight="1">
      <c r="A1" s="128" t="s">
        <v>172</v>
      </c>
      <c r="B1" s="129"/>
    </row>
    <row r="2" spans="1:7" ht="20.100000000000001" customHeight="1">
      <c r="A2" s="129"/>
      <c r="B2" s="129"/>
    </row>
    <row r="3" spans="1:7" ht="20.100000000000001" customHeight="1">
      <c r="A3" s="130"/>
      <c r="G3" s="131" t="s">
        <v>54</v>
      </c>
    </row>
    <row r="4" spans="1:7" ht="18" customHeight="1">
      <c r="A4" s="132"/>
      <c r="B4" s="955" t="s">
        <v>173</v>
      </c>
      <c r="C4" s="955"/>
      <c r="D4" s="955"/>
      <c r="E4" s="133"/>
      <c r="F4" s="956" t="s">
        <v>174</v>
      </c>
      <c r="G4" s="956"/>
    </row>
    <row r="5" spans="1:7" ht="18" customHeight="1">
      <c r="A5" s="134"/>
      <c r="B5" s="135" t="s">
        <v>175</v>
      </c>
      <c r="C5" s="135" t="s">
        <v>175</v>
      </c>
      <c r="D5" s="135" t="s">
        <v>15</v>
      </c>
      <c r="E5" s="135"/>
      <c r="F5" s="136" t="s">
        <v>117</v>
      </c>
      <c r="G5" s="136" t="s">
        <v>117</v>
      </c>
    </row>
    <row r="6" spans="1:7" ht="18" customHeight="1">
      <c r="A6" s="134"/>
      <c r="B6" s="135" t="s">
        <v>59</v>
      </c>
      <c r="C6" s="135" t="s">
        <v>59</v>
      </c>
      <c r="D6" s="135">
        <v>2024</v>
      </c>
      <c r="E6" s="135"/>
      <c r="F6" s="135" t="s">
        <v>176</v>
      </c>
      <c r="G6" s="135" t="s">
        <v>176</v>
      </c>
    </row>
    <row r="7" spans="1:7" ht="18" customHeight="1">
      <c r="A7" s="134"/>
      <c r="B7" s="135" t="s">
        <v>23</v>
      </c>
      <c r="C7" s="135" t="s">
        <v>23</v>
      </c>
      <c r="D7" s="135" t="s">
        <v>23</v>
      </c>
      <c r="E7" s="135"/>
      <c r="F7" s="137" t="s">
        <v>177</v>
      </c>
      <c r="G7" s="137" t="s">
        <v>177</v>
      </c>
    </row>
    <row r="8" spans="1:7" ht="18" customHeight="1">
      <c r="A8" s="134"/>
      <c r="B8" s="135" t="s">
        <v>178</v>
      </c>
      <c r="C8" s="135" t="s">
        <v>179</v>
      </c>
      <c r="D8" s="135" t="s">
        <v>20</v>
      </c>
      <c r="E8" s="135"/>
      <c r="F8" s="135" t="s">
        <v>180</v>
      </c>
      <c r="G8" s="135" t="s">
        <v>180</v>
      </c>
    </row>
    <row r="9" spans="1:7" ht="18" customHeight="1">
      <c r="A9" s="134"/>
      <c r="B9" s="135" t="s">
        <v>64</v>
      </c>
      <c r="C9" s="135" t="s">
        <v>63</v>
      </c>
      <c r="D9" s="135">
        <v>2023</v>
      </c>
      <c r="E9" s="135"/>
      <c r="F9" s="135" t="s">
        <v>181</v>
      </c>
      <c r="G9" s="135" t="s">
        <v>181</v>
      </c>
    </row>
    <row r="10" spans="1:7" ht="20.100000000000001" customHeight="1">
      <c r="A10" s="134"/>
      <c r="B10" s="138"/>
      <c r="C10" s="138"/>
      <c r="D10" s="138"/>
      <c r="E10" s="138"/>
      <c r="F10" s="139" t="s">
        <v>182</v>
      </c>
      <c r="G10" s="139" t="s">
        <v>63</v>
      </c>
    </row>
    <row r="11" spans="1:7" ht="30.75" customHeight="1">
      <c r="A11" s="140" t="s">
        <v>183</v>
      </c>
      <c r="B11" s="141">
        <v>94.92</v>
      </c>
      <c r="C11" s="141">
        <v>100.81</v>
      </c>
      <c r="D11" s="142">
        <v>111.31</v>
      </c>
      <c r="E11" s="143"/>
      <c r="F11" s="141">
        <v>109.96</v>
      </c>
      <c r="G11" s="141">
        <v>110.63</v>
      </c>
    </row>
    <row r="12" spans="1:7" ht="20.100000000000001" customHeight="1">
      <c r="A12" s="65" t="s">
        <v>73</v>
      </c>
      <c r="B12" s="144">
        <v>100.85</v>
      </c>
      <c r="C12" s="144">
        <v>104.96</v>
      </c>
      <c r="D12" s="145">
        <v>106.42</v>
      </c>
      <c r="E12" s="146"/>
      <c r="F12" s="144">
        <v>103.51</v>
      </c>
      <c r="G12" s="144">
        <v>99.53</v>
      </c>
    </row>
    <row r="13" spans="1:7" ht="20.100000000000001" customHeight="1">
      <c r="A13" s="65" t="s">
        <v>74</v>
      </c>
      <c r="B13" s="144">
        <v>101.55</v>
      </c>
      <c r="C13" s="144">
        <v>99.06</v>
      </c>
      <c r="D13" s="145">
        <v>99.81</v>
      </c>
      <c r="E13" s="146"/>
      <c r="F13" s="144">
        <v>101.87</v>
      </c>
      <c r="G13" s="144">
        <v>123.7</v>
      </c>
    </row>
    <row r="14" spans="1:7" ht="20.100000000000001" customHeight="1">
      <c r="A14" s="65" t="s">
        <v>75</v>
      </c>
      <c r="B14" s="144">
        <v>104.6</v>
      </c>
      <c r="C14" s="144">
        <v>102.38</v>
      </c>
      <c r="D14" s="145">
        <v>104.04</v>
      </c>
      <c r="E14" s="146"/>
      <c r="F14" s="144">
        <v>104.88</v>
      </c>
      <c r="G14" s="144">
        <v>115.62</v>
      </c>
    </row>
    <row r="15" spans="1:7" ht="20.100000000000001" customHeight="1">
      <c r="A15" s="65" t="s">
        <v>76</v>
      </c>
      <c r="B15" s="144">
        <v>101.59</v>
      </c>
      <c r="C15" s="144">
        <v>95.88</v>
      </c>
      <c r="D15" s="145">
        <v>109.47</v>
      </c>
      <c r="E15" s="146"/>
      <c r="F15" s="144">
        <v>104.63</v>
      </c>
      <c r="G15" s="144">
        <v>95.4</v>
      </c>
    </row>
    <row r="16" spans="1:7" ht="20.100000000000001" customHeight="1">
      <c r="A16" s="65" t="s">
        <v>77</v>
      </c>
      <c r="B16" s="144">
        <v>101.12</v>
      </c>
      <c r="C16" s="144">
        <v>113.37</v>
      </c>
      <c r="D16" s="145">
        <v>110.19</v>
      </c>
      <c r="E16" s="146"/>
      <c r="F16" s="144">
        <v>103.25</v>
      </c>
      <c r="G16" s="144">
        <v>92.17</v>
      </c>
    </row>
    <row r="17" spans="1:7" ht="20.100000000000001" customHeight="1">
      <c r="A17" s="65" t="s">
        <v>78</v>
      </c>
      <c r="B17" s="144">
        <v>102.22</v>
      </c>
      <c r="C17" s="144">
        <v>120.82</v>
      </c>
      <c r="D17" s="145">
        <v>112.13</v>
      </c>
      <c r="E17" s="146"/>
      <c r="F17" s="144">
        <v>102.97</v>
      </c>
      <c r="G17" s="144">
        <v>96.26</v>
      </c>
    </row>
    <row r="18" spans="1:7" ht="39.75" customHeight="1">
      <c r="A18" s="65" t="s">
        <v>184</v>
      </c>
      <c r="B18" s="144">
        <v>90.95</v>
      </c>
      <c r="C18" s="144">
        <v>106.42</v>
      </c>
      <c r="D18" s="145">
        <v>111</v>
      </c>
      <c r="E18" s="146"/>
      <c r="F18" s="144">
        <v>106.54</v>
      </c>
      <c r="G18" s="144">
        <v>94.53</v>
      </c>
    </row>
    <row r="19" spans="1:7" ht="20.100000000000001" customHeight="1">
      <c r="A19" s="65" t="s">
        <v>80</v>
      </c>
      <c r="B19" s="144">
        <v>100.61</v>
      </c>
      <c r="C19" s="144">
        <v>103.62</v>
      </c>
      <c r="D19" s="145">
        <v>110.01</v>
      </c>
      <c r="E19" s="146"/>
      <c r="F19" s="144">
        <v>102.49</v>
      </c>
      <c r="G19" s="144">
        <v>114.52</v>
      </c>
    </row>
    <row r="20" spans="1:7" ht="20.100000000000001" customHeight="1">
      <c r="A20" s="65" t="s">
        <v>81</v>
      </c>
      <c r="B20" s="144">
        <v>101.38</v>
      </c>
      <c r="C20" s="144">
        <v>111.15</v>
      </c>
      <c r="D20" s="145">
        <v>118.73</v>
      </c>
      <c r="E20" s="146"/>
      <c r="F20" s="144">
        <v>104.76</v>
      </c>
      <c r="G20" s="144">
        <v>86.01</v>
      </c>
    </row>
    <row r="21" spans="1:7" ht="20.100000000000001" customHeight="1">
      <c r="A21" s="65" t="s">
        <v>82</v>
      </c>
      <c r="B21" s="144">
        <v>109.33</v>
      </c>
      <c r="C21" s="144">
        <v>87.2</v>
      </c>
      <c r="D21" s="145">
        <v>110.87</v>
      </c>
      <c r="E21" s="146"/>
      <c r="F21" s="144">
        <v>83.3</v>
      </c>
      <c r="G21" s="144">
        <v>251.09</v>
      </c>
    </row>
    <row r="22" spans="1:7" ht="20.100000000000001" customHeight="1">
      <c r="A22" s="65" t="s">
        <v>83</v>
      </c>
      <c r="B22" s="144">
        <v>95.83</v>
      </c>
      <c r="C22" s="144">
        <v>87.18</v>
      </c>
      <c r="D22" s="145">
        <v>115.12</v>
      </c>
      <c r="E22" s="146"/>
      <c r="F22" s="144">
        <v>105.34</v>
      </c>
      <c r="G22" s="144">
        <v>97.45</v>
      </c>
    </row>
    <row r="23" spans="1:7" ht="20.100000000000001" customHeight="1">
      <c r="A23" s="65" t="s">
        <v>84</v>
      </c>
      <c r="B23" s="144">
        <v>102.55</v>
      </c>
      <c r="C23" s="144">
        <v>93.71</v>
      </c>
      <c r="D23" s="145">
        <v>101.77</v>
      </c>
      <c r="E23" s="146"/>
      <c r="F23" s="144">
        <v>106.33</v>
      </c>
      <c r="G23" s="144">
        <v>90.98</v>
      </c>
    </row>
    <row r="24" spans="1:7" ht="20.100000000000001" customHeight="1">
      <c r="A24" s="65" t="s">
        <v>85</v>
      </c>
      <c r="B24" s="144">
        <v>103.94</v>
      </c>
      <c r="C24" s="144">
        <v>116.78</v>
      </c>
      <c r="D24" s="145">
        <v>124.84</v>
      </c>
      <c r="E24" s="146"/>
      <c r="F24" s="144">
        <v>104.74</v>
      </c>
      <c r="G24" s="144">
        <v>99.87</v>
      </c>
    </row>
    <row r="25" spans="1:7" ht="20.100000000000001" customHeight="1">
      <c r="A25" s="65" t="s">
        <v>86</v>
      </c>
      <c r="B25" s="144">
        <v>89.35</v>
      </c>
      <c r="C25" s="144">
        <v>90.72</v>
      </c>
      <c r="D25" s="145">
        <v>101.05</v>
      </c>
      <c r="E25" s="146"/>
      <c r="F25" s="144">
        <v>120.67</v>
      </c>
      <c r="G25" s="144">
        <v>103.67</v>
      </c>
    </row>
    <row r="26" spans="1:7" ht="20.100000000000001" customHeight="1">
      <c r="A26" s="65" t="s">
        <v>87</v>
      </c>
      <c r="B26" s="144">
        <v>89.99</v>
      </c>
      <c r="C26" s="144">
        <v>83.28</v>
      </c>
      <c r="D26" s="145">
        <v>108.13</v>
      </c>
      <c r="E26" s="146"/>
      <c r="F26" s="144">
        <v>124.1</v>
      </c>
      <c r="G26" s="144">
        <v>125.61</v>
      </c>
    </row>
    <row r="27" spans="1:7" ht="27" customHeight="1">
      <c r="A27" s="65" t="s">
        <v>88</v>
      </c>
      <c r="B27" s="144">
        <v>97.68</v>
      </c>
      <c r="C27" s="144">
        <v>81.61</v>
      </c>
      <c r="D27" s="145">
        <v>113.14</v>
      </c>
      <c r="E27" s="146"/>
      <c r="F27" s="144">
        <v>109.3</v>
      </c>
      <c r="G27" s="144">
        <v>133.75</v>
      </c>
    </row>
    <row r="28" spans="1:7" ht="27" customHeight="1">
      <c r="A28" s="65" t="s">
        <v>89</v>
      </c>
      <c r="B28" s="144">
        <v>65.180000000000007</v>
      </c>
      <c r="C28" s="144">
        <v>74.34</v>
      </c>
      <c r="D28" s="145">
        <v>112.15</v>
      </c>
      <c r="E28" s="146"/>
      <c r="F28" s="144">
        <v>127.23</v>
      </c>
      <c r="G28" s="144">
        <v>129.63</v>
      </c>
    </row>
    <row r="29" spans="1:7" ht="20.100000000000001" customHeight="1">
      <c r="A29" s="65" t="s">
        <v>90</v>
      </c>
      <c r="B29" s="144">
        <v>100.41</v>
      </c>
      <c r="C29" s="144">
        <v>136.11000000000001</v>
      </c>
      <c r="D29" s="145">
        <v>139.77000000000001</v>
      </c>
      <c r="E29" s="146"/>
      <c r="F29" s="144">
        <v>99.47</v>
      </c>
      <c r="G29" s="144">
        <v>133.91999999999999</v>
      </c>
    </row>
    <row r="30" spans="1:7" ht="20.100000000000001" customHeight="1">
      <c r="A30" s="65" t="s">
        <v>185</v>
      </c>
      <c r="B30" s="144">
        <v>99.28</v>
      </c>
      <c r="C30" s="144">
        <v>116.58</v>
      </c>
      <c r="D30" s="145">
        <v>118.69</v>
      </c>
      <c r="E30" s="146"/>
      <c r="F30" s="144">
        <v>104.54</v>
      </c>
      <c r="G30" s="144">
        <v>110.25</v>
      </c>
    </row>
    <row r="31" spans="1:7" ht="20.100000000000001" customHeight="1">
      <c r="A31" s="65" t="s">
        <v>92</v>
      </c>
      <c r="B31" s="144">
        <v>94.28</v>
      </c>
      <c r="C31" s="144">
        <v>131.38999999999999</v>
      </c>
      <c r="D31" s="145">
        <v>121.25</v>
      </c>
      <c r="E31" s="146"/>
      <c r="F31" s="144">
        <v>93.9</v>
      </c>
      <c r="G31" s="144">
        <v>90.78</v>
      </c>
    </row>
    <row r="32" spans="1:7" ht="20.100000000000001" customHeight="1">
      <c r="A32" s="65" t="s">
        <v>93</v>
      </c>
      <c r="B32" s="144">
        <v>112.64</v>
      </c>
      <c r="C32" s="144">
        <v>121.36</v>
      </c>
      <c r="D32" s="145">
        <v>105.79</v>
      </c>
      <c r="E32" s="146"/>
      <c r="F32" s="144">
        <v>99.11</v>
      </c>
      <c r="G32" s="144">
        <v>76.63</v>
      </c>
    </row>
    <row r="33" spans="1:7" ht="20.100000000000001" customHeight="1">
      <c r="A33" s="65" t="s">
        <v>94</v>
      </c>
      <c r="B33" s="144">
        <v>96.08</v>
      </c>
      <c r="C33" s="144">
        <v>103.21</v>
      </c>
      <c r="D33" s="145">
        <v>114.62</v>
      </c>
      <c r="E33" s="146"/>
      <c r="F33" s="144">
        <v>114.6</v>
      </c>
      <c r="G33" s="144">
        <v>114.25</v>
      </c>
    </row>
    <row r="34" spans="1:7" ht="20.100000000000001" customHeight="1">
      <c r="A34" s="65" t="s">
        <v>95</v>
      </c>
      <c r="B34" s="144">
        <v>101.62</v>
      </c>
      <c r="C34" s="144">
        <v>108.65</v>
      </c>
      <c r="D34" s="145">
        <v>101.65</v>
      </c>
      <c r="E34" s="146"/>
      <c r="F34" s="144">
        <v>97.49</v>
      </c>
      <c r="G34" s="144">
        <v>84.57</v>
      </c>
    </row>
    <row r="35" spans="1:7" ht="20.100000000000001" customHeight="1">
      <c r="A35" s="65"/>
      <c r="B35" s="147"/>
      <c r="C35" s="65"/>
      <c r="D35" s="147"/>
      <c r="E35" s="148"/>
      <c r="F35" s="147"/>
      <c r="G35" s="147"/>
    </row>
    <row r="36" spans="1:7">
      <c r="A36" s="130"/>
      <c r="F36" s="147"/>
      <c r="G36" s="147"/>
    </row>
    <row r="37" spans="1:7">
      <c r="A37" s="130"/>
    </row>
    <row r="38" spans="1:7">
      <c r="A38" s="130"/>
    </row>
    <row r="39" spans="1:7">
      <c r="A39" s="130"/>
    </row>
    <row r="40" spans="1:7">
      <c r="A40" s="130"/>
    </row>
    <row r="41" spans="1:7">
      <c r="A41" s="130"/>
    </row>
    <row r="42" spans="1:7">
      <c r="A42" s="130"/>
    </row>
    <row r="43" spans="1:7">
      <c r="A43" s="130"/>
    </row>
    <row r="44" spans="1:7">
      <c r="A44" s="130"/>
    </row>
    <row r="45" spans="1:7">
      <c r="A45" s="130"/>
    </row>
    <row r="46" spans="1:7">
      <c r="A46" s="130"/>
    </row>
    <row r="47" spans="1:7">
      <c r="A47" s="130"/>
    </row>
    <row r="48" spans="1:7">
      <c r="A48" s="130"/>
    </row>
    <row r="49" s="130" customFormat="1"/>
    <row r="50" s="130" customFormat="1"/>
    <row r="51" s="130" customFormat="1"/>
    <row r="52" s="130" customFormat="1"/>
    <row r="53" s="130" customFormat="1"/>
    <row r="54" s="130" customFormat="1"/>
    <row r="55" s="130" customFormat="1"/>
    <row r="56" s="130" customFormat="1"/>
    <row r="57" s="130" customFormat="1"/>
    <row r="58" s="130" customFormat="1"/>
    <row r="59" s="130" customFormat="1"/>
    <row r="60" s="130" customFormat="1"/>
    <row r="61" s="130" customFormat="1"/>
    <row r="62" s="130" customFormat="1"/>
    <row r="63" s="130" customFormat="1"/>
    <row r="64" s="130" customFormat="1"/>
    <row r="65" s="130" customFormat="1"/>
    <row r="66" s="130" customFormat="1"/>
    <row r="67" s="130" customFormat="1"/>
    <row r="68" s="130" customFormat="1"/>
    <row r="69" s="130" customFormat="1"/>
    <row r="70" s="130" customFormat="1"/>
    <row r="71" s="130" customFormat="1"/>
    <row r="72" s="130" customFormat="1"/>
    <row r="73" s="130" customFormat="1"/>
    <row r="74" s="130" customFormat="1"/>
    <row r="75" s="130" customFormat="1"/>
    <row r="76" s="130" customFormat="1"/>
    <row r="77" s="130" customFormat="1"/>
    <row r="78" s="130" customFormat="1"/>
    <row r="79" s="130" customFormat="1"/>
    <row r="80" s="130" customFormat="1"/>
    <row r="81" s="130" customFormat="1"/>
    <row r="82" s="130" customFormat="1"/>
  </sheetData>
  <mergeCells count="2">
    <mergeCell ref="B4:D4"/>
    <mergeCell ref="F4:G4"/>
  </mergeCells>
  <pageMargins left="0.62" right="0.17" top="0.74803149606299202" bottom="0.511811023622047" header="0.43307086614173201" footer="0.31496062992126"/>
  <pageSetup paperSize="9" scale="98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4644-AD74-47B3-9E30-E2A06D3BAAC1}">
  <sheetPr>
    <pageSetUpPr fitToPage="1"/>
  </sheetPr>
  <dimension ref="A1:DP47"/>
  <sheetViews>
    <sheetView topLeftCell="A4" workbookViewId="0">
      <selection activeCell="B19" sqref="B19"/>
    </sheetView>
  </sheetViews>
  <sheetFormatPr defaultColWidth="13" defaultRowHeight="16.5" customHeight="1"/>
  <cols>
    <col min="1" max="1" width="54" style="151" customWidth="1"/>
    <col min="2" max="2" width="18.6640625" style="151" customWidth="1"/>
    <col min="3" max="3" width="19.6640625" style="151" customWidth="1"/>
    <col min="4" max="4" width="13" style="151" customWidth="1"/>
    <col min="5" max="16384" width="13" style="151"/>
  </cols>
  <sheetData>
    <row r="1" spans="1:120" ht="18" customHeight="1">
      <c r="A1" s="957" t="s">
        <v>186</v>
      </c>
      <c r="B1" s="957"/>
      <c r="C1" s="957"/>
    </row>
    <row r="2" spans="1:120" ht="14.25" customHeight="1">
      <c r="A2" s="150"/>
      <c r="B2" s="150"/>
      <c r="C2" s="150"/>
    </row>
    <row r="3" spans="1:120" ht="14.25" customHeight="1">
      <c r="A3" s="152"/>
      <c r="C3" s="153" t="s">
        <v>54</v>
      </c>
    </row>
    <row r="4" spans="1:120" s="154" customFormat="1" ht="14.7" customHeight="1">
      <c r="A4" s="132"/>
      <c r="B4" s="133" t="s">
        <v>187</v>
      </c>
      <c r="C4" s="133" t="s">
        <v>187</v>
      </c>
    </row>
    <row r="5" spans="1:120" s="154" customFormat="1" ht="14.7" customHeight="1">
      <c r="A5" s="134"/>
      <c r="B5" s="135" t="s">
        <v>188</v>
      </c>
      <c r="C5" s="135" t="s">
        <v>188</v>
      </c>
    </row>
    <row r="6" spans="1:120" s="154" customFormat="1" ht="14.7" customHeight="1">
      <c r="A6" s="134"/>
      <c r="B6" s="137" t="s">
        <v>189</v>
      </c>
      <c r="C6" s="137" t="s">
        <v>189</v>
      </c>
    </row>
    <row r="7" spans="1:120" s="154" customFormat="1" ht="14.7" customHeight="1">
      <c r="A7" s="134"/>
      <c r="B7" s="135" t="s">
        <v>190</v>
      </c>
      <c r="C7" s="135" t="s">
        <v>190</v>
      </c>
    </row>
    <row r="8" spans="1:120" s="154" customFormat="1" ht="14.7" customHeight="1">
      <c r="A8" s="134"/>
      <c r="B8" s="139" t="s">
        <v>182</v>
      </c>
      <c r="C8" s="139" t="s">
        <v>63</v>
      </c>
    </row>
    <row r="9" spans="1:120" s="154" customFormat="1" ht="16.2" customHeight="1">
      <c r="A9" s="134"/>
      <c r="C9" s="155"/>
    </row>
    <row r="10" spans="1:120" ht="16.2" customHeight="1">
      <c r="A10" s="56" t="s">
        <v>65</v>
      </c>
      <c r="B10" s="156">
        <v>100.77</v>
      </c>
      <c r="C10" s="155">
        <v>103.21</v>
      </c>
    </row>
    <row r="11" spans="1:120" s="157" customFormat="1" ht="14.7" customHeight="1">
      <c r="A11" s="60" t="s">
        <v>66</v>
      </c>
      <c r="B11" s="156">
        <v>100.05</v>
      </c>
      <c r="C11" s="155">
        <v>99.63</v>
      </c>
    </row>
    <row r="12" spans="1:120" s="160" customFormat="1" ht="14.7" customHeight="1">
      <c r="A12" s="65" t="s">
        <v>67</v>
      </c>
      <c r="B12" s="158">
        <v>100.03</v>
      </c>
      <c r="C12" s="158">
        <v>100.06</v>
      </c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59"/>
      <c r="CB12" s="159"/>
      <c r="CC12" s="159"/>
      <c r="CD12" s="159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59"/>
      <c r="CQ12" s="159"/>
      <c r="CR12" s="159"/>
      <c r="CS12" s="159"/>
      <c r="CT12" s="159"/>
      <c r="CU12" s="159"/>
      <c r="CV12" s="159"/>
      <c r="CW12" s="159"/>
      <c r="CX12" s="159"/>
      <c r="CY12" s="159"/>
      <c r="CZ12" s="159"/>
      <c r="DA12" s="159"/>
      <c r="DB12" s="159"/>
      <c r="DC12" s="159"/>
      <c r="DD12" s="159"/>
      <c r="DE12" s="159"/>
      <c r="DF12" s="159"/>
      <c r="DG12" s="159"/>
      <c r="DH12" s="159"/>
      <c r="DI12" s="159"/>
      <c r="DJ12" s="159"/>
      <c r="DK12" s="159"/>
      <c r="DL12" s="159"/>
      <c r="DM12" s="159"/>
      <c r="DN12" s="159"/>
      <c r="DO12" s="159"/>
      <c r="DP12" s="159"/>
    </row>
    <row r="13" spans="1:120" ht="14.7" customHeight="1">
      <c r="A13" s="65" t="s">
        <v>68</v>
      </c>
      <c r="B13" s="158">
        <v>99.98</v>
      </c>
      <c r="C13" s="158">
        <v>99.83</v>
      </c>
    </row>
    <row r="14" spans="1:120" ht="14.7" customHeight="1">
      <c r="A14" s="65" t="s">
        <v>69</v>
      </c>
      <c r="B14" s="158">
        <v>100.27</v>
      </c>
      <c r="C14" s="158">
        <v>100.41</v>
      </c>
    </row>
    <row r="15" spans="1:120" ht="14.7" customHeight="1">
      <c r="A15" s="65" t="s">
        <v>70</v>
      </c>
      <c r="B15" s="158">
        <v>100.04</v>
      </c>
      <c r="C15" s="158">
        <v>96.2</v>
      </c>
    </row>
    <row r="16" spans="1:120" ht="14.7" customHeight="1">
      <c r="A16" s="65" t="s">
        <v>71</v>
      </c>
      <c r="B16" s="158">
        <v>100.16</v>
      </c>
      <c r="C16" s="158">
        <v>105.41</v>
      </c>
    </row>
    <row r="17" spans="1:120" ht="14.7" customHeight="1">
      <c r="A17" s="69" t="s">
        <v>72</v>
      </c>
      <c r="B17" s="161">
        <v>100.81</v>
      </c>
      <c r="C17" s="161">
        <v>103.43</v>
      </c>
    </row>
    <row r="18" spans="1:120" s="162" customFormat="1" ht="14.7" customHeight="1">
      <c r="A18" s="65" t="s">
        <v>73</v>
      </c>
      <c r="B18" s="158">
        <v>101.1</v>
      </c>
      <c r="C18" s="158">
        <v>98.68</v>
      </c>
    </row>
    <row r="19" spans="1:120" ht="14.7" customHeight="1">
      <c r="A19" s="65" t="s">
        <v>74</v>
      </c>
      <c r="B19" s="158">
        <v>100.35</v>
      </c>
      <c r="C19" s="158">
        <v>101.43</v>
      </c>
    </row>
    <row r="20" spans="1:120" ht="14.7" customHeight="1">
      <c r="A20" s="65" t="s">
        <v>75</v>
      </c>
      <c r="B20" s="158">
        <v>99.95</v>
      </c>
      <c r="C20" s="158">
        <v>101.09</v>
      </c>
    </row>
    <row r="21" spans="1:120" ht="14.7" customHeight="1">
      <c r="A21" s="65" t="s">
        <v>76</v>
      </c>
      <c r="B21" s="158">
        <v>101.13</v>
      </c>
      <c r="C21" s="158">
        <v>103.56</v>
      </c>
    </row>
    <row r="22" spans="1:120" ht="14.7" customHeight="1">
      <c r="A22" s="65" t="s">
        <v>77</v>
      </c>
      <c r="B22" s="158">
        <v>100.96</v>
      </c>
      <c r="C22" s="158">
        <v>103.19</v>
      </c>
    </row>
    <row r="23" spans="1:120" ht="14.7" customHeight="1">
      <c r="A23" s="65" t="s">
        <v>78</v>
      </c>
      <c r="B23" s="158">
        <v>100.71</v>
      </c>
      <c r="C23" s="158">
        <v>105.55</v>
      </c>
    </row>
    <row r="24" spans="1:120" ht="27" customHeight="1">
      <c r="A24" s="65" t="s">
        <v>191</v>
      </c>
      <c r="B24" s="158">
        <v>100.63</v>
      </c>
      <c r="C24" s="163">
        <v>100.24</v>
      </c>
    </row>
    <row r="25" spans="1:120" ht="14.7" customHeight="1">
      <c r="A25" s="65" t="s">
        <v>80</v>
      </c>
      <c r="B25" s="158">
        <v>100.53</v>
      </c>
      <c r="C25" s="163">
        <v>99.76</v>
      </c>
    </row>
    <row r="26" spans="1:120" ht="14.7" customHeight="1">
      <c r="A26" s="65" t="s">
        <v>81</v>
      </c>
      <c r="B26" s="158">
        <v>100.6</v>
      </c>
      <c r="C26" s="163">
        <v>97.53</v>
      </c>
    </row>
    <row r="27" spans="1:120" ht="14.7" customHeight="1">
      <c r="A27" s="65" t="s">
        <v>82</v>
      </c>
      <c r="B27" s="158">
        <v>100.33</v>
      </c>
      <c r="C27" s="158">
        <v>101.01</v>
      </c>
    </row>
    <row r="28" spans="1:120" ht="14.7" customHeight="1">
      <c r="A28" s="65" t="s">
        <v>83</v>
      </c>
      <c r="B28" s="158">
        <v>100.04</v>
      </c>
      <c r="C28" s="158">
        <v>102.18</v>
      </c>
    </row>
    <row r="29" spans="1:120" s="164" customFormat="1" ht="14.7" customHeight="1">
      <c r="A29" s="65" t="s">
        <v>84</v>
      </c>
      <c r="B29" s="158">
        <v>100.2</v>
      </c>
      <c r="C29" s="163">
        <v>99.17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</row>
    <row r="30" spans="1:120" ht="14.7" customHeight="1">
      <c r="A30" s="65" t="s">
        <v>85</v>
      </c>
      <c r="B30" s="158">
        <v>100.96</v>
      </c>
      <c r="C30" s="158">
        <v>102</v>
      </c>
    </row>
    <row r="31" spans="1:120" ht="14.7" customHeight="1">
      <c r="A31" s="65" t="s">
        <v>86</v>
      </c>
      <c r="B31" s="158">
        <v>100.29</v>
      </c>
      <c r="C31" s="158">
        <v>97.49</v>
      </c>
    </row>
    <row r="32" spans="1:120" ht="14.7" customHeight="1">
      <c r="A32" s="65" t="s">
        <v>87</v>
      </c>
      <c r="B32" s="158">
        <v>100.24</v>
      </c>
      <c r="C32" s="158">
        <v>105.76</v>
      </c>
    </row>
    <row r="33" spans="1:3" ht="27" customHeight="1">
      <c r="A33" s="65" t="s">
        <v>88</v>
      </c>
      <c r="B33" s="158">
        <v>100.19</v>
      </c>
      <c r="C33" s="158">
        <v>104.91</v>
      </c>
    </row>
    <row r="34" spans="1:3" ht="27" customHeight="1">
      <c r="A34" s="65" t="s">
        <v>89</v>
      </c>
      <c r="B34" s="158">
        <v>101</v>
      </c>
      <c r="C34" s="158">
        <v>102.72</v>
      </c>
    </row>
    <row r="35" spans="1:3" ht="14.7" customHeight="1">
      <c r="A35" s="65" t="s">
        <v>90</v>
      </c>
      <c r="B35" s="158">
        <v>100.61</v>
      </c>
      <c r="C35" s="158">
        <v>97.51</v>
      </c>
    </row>
    <row r="36" spans="1:3" ht="14.7" customHeight="1">
      <c r="A36" s="65" t="s">
        <v>91</v>
      </c>
      <c r="B36" s="158">
        <v>100.73</v>
      </c>
      <c r="C36" s="158">
        <v>108.62</v>
      </c>
    </row>
    <row r="37" spans="1:3" s="162" customFormat="1" ht="14.7" customHeight="1">
      <c r="A37" s="65" t="s">
        <v>92</v>
      </c>
      <c r="B37" s="158">
        <v>100.37</v>
      </c>
      <c r="C37" s="158">
        <v>101.94</v>
      </c>
    </row>
    <row r="38" spans="1:3" s="162" customFormat="1" ht="14.7" customHeight="1">
      <c r="A38" s="65" t="s">
        <v>93</v>
      </c>
      <c r="B38" s="158">
        <v>101.92</v>
      </c>
      <c r="C38" s="158">
        <v>108.19</v>
      </c>
    </row>
    <row r="39" spans="1:3" ht="14.7" customHeight="1">
      <c r="A39" s="65" t="s">
        <v>94</v>
      </c>
      <c r="B39" s="158">
        <v>100.81</v>
      </c>
      <c r="C39" s="163">
        <v>106.86</v>
      </c>
    </row>
    <row r="40" spans="1:3" ht="14.7" customHeight="1">
      <c r="A40" s="65" t="s">
        <v>95</v>
      </c>
      <c r="B40" s="158">
        <v>101</v>
      </c>
      <c r="C40" s="158">
        <v>113.19</v>
      </c>
    </row>
    <row r="41" spans="1:3" ht="14.7" customHeight="1">
      <c r="A41" s="65" t="s">
        <v>96</v>
      </c>
      <c r="B41" s="158">
        <v>100.6</v>
      </c>
      <c r="C41" s="158">
        <v>95.31</v>
      </c>
    </row>
    <row r="42" spans="1:3" ht="14.7" customHeight="1">
      <c r="A42" s="84" t="s">
        <v>192</v>
      </c>
      <c r="B42" s="161">
        <v>100.08</v>
      </c>
      <c r="C42" s="161">
        <v>100.84</v>
      </c>
    </row>
    <row r="43" spans="1:3" ht="14.7" customHeight="1">
      <c r="A43" s="84" t="s">
        <v>193</v>
      </c>
      <c r="B43" s="161">
        <v>100.25</v>
      </c>
      <c r="C43" s="161">
        <v>101.11</v>
      </c>
    </row>
    <row r="44" spans="1:3" ht="14.7" customHeight="1">
      <c r="A44" s="65" t="s">
        <v>99</v>
      </c>
      <c r="B44" s="158">
        <v>100.14</v>
      </c>
      <c r="C44" s="163">
        <v>100.28</v>
      </c>
    </row>
    <row r="45" spans="1:3" ht="14.7" customHeight="1">
      <c r="A45" s="65" t="s">
        <v>100</v>
      </c>
      <c r="B45" s="165">
        <v>100.97</v>
      </c>
      <c r="C45" s="166">
        <v>105.88</v>
      </c>
    </row>
    <row r="46" spans="1:3" ht="14.7" customHeight="1">
      <c r="A46" s="65" t="s">
        <v>194</v>
      </c>
      <c r="B46" s="158">
        <v>100.2</v>
      </c>
      <c r="C46" s="158">
        <v>100.96</v>
      </c>
    </row>
    <row r="47" spans="1:3" ht="14.7" customHeight="1">
      <c r="A47" s="65" t="s">
        <v>195</v>
      </c>
      <c r="B47" s="158">
        <v>100</v>
      </c>
      <c r="C47" s="158">
        <v>95.71</v>
      </c>
    </row>
  </sheetData>
  <mergeCells count="1">
    <mergeCell ref="A1:C1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C13E-B680-4C8F-9199-5BA0D3708B45}">
  <dimension ref="A1:K94"/>
  <sheetViews>
    <sheetView workbookViewId="0">
      <selection activeCell="B19" sqref="B19"/>
    </sheetView>
  </sheetViews>
  <sheetFormatPr defaultColWidth="10.5546875" defaultRowHeight="13.2"/>
  <cols>
    <col min="1" max="1" width="29.5546875" style="185" customWidth="1"/>
    <col min="2" max="2" width="29.33203125" style="185" customWidth="1"/>
    <col min="3" max="3" width="28.33203125" style="185" customWidth="1"/>
    <col min="4" max="16384" width="10.5546875" style="185"/>
  </cols>
  <sheetData>
    <row r="1" spans="1:11" s="170" customFormat="1" ht="19.5" customHeight="1">
      <c r="A1" s="167" t="s">
        <v>196</v>
      </c>
      <c r="B1" s="168"/>
      <c r="C1" s="169"/>
    </row>
    <row r="2" spans="1:11" s="170" customFormat="1" ht="19.5" customHeight="1">
      <c r="A2" s="150" t="s">
        <v>197</v>
      </c>
      <c r="B2" s="150"/>
      <c r="C2" s="171"/>
    </row>
    <row r="3" spans="1:11" s="170" customFormat="1" ht="19.5" customHeight="1">
      <c r="A3" s="171"/>
      <c r="B3" s="171"/>
      <c r="C3" s="171"/>
    </row>
    <row r="4" spans="1:11" s="170" customFormat="1" ht="19.5" customHeight="1">
      <c r="A4" s="172"/>
      <c r="C4" s="131" t="s">
        <v>54</v>
      </c>
    </row>
    <row r="5" spans="1:11" s="175" customFormat="1" ht="17.7" customHeight="1">
      <c r="A5" s="173"/>
      <c r="B5" s="174" t="s">
        <v>198</v>
      </c>
      <c r="C5" s="174" t="s">
        <v>198</v>
      </c>
    </row>
    <row r="6" spans="1:11" s="175" customFormat="1" ht="17.7" customHeight="1">
      <c r="A6" s="176"/>
      <c r="B6" s="177" t="s">
        <v>199</v>
      </c>
      <c r="C6" s="177" t="s">
        <v>199</v>
      </c>
    </row>
    <row r="7" spans="1:11" s="175" customFormat="1" ht="17.7" customHeight="1">
      <c r="A7" s="176"/>
      <c r="B7" s="178" t="s">
        <v>200</v>
      </c>
      <c r="C7" s="178" t="s">
        <v>201</v>
      </c>
    </row>
    <row r="8" spans="1:11" s="175" customFormat="1" ht="17.7" customHeight="1">
      <c r="A8" s="176"/>
      <c r="B8" s="179"/>
      <c r="C8" s="179"/>
    </row>
    <row r="9" spans="1:11" s="170" customFormat="1" ht="17.7" customHeight="1">
      <c r="A9" s="180" t="s">
        <v>202</v>
      </c>
      <c r="B9" s="181">
        <v>100.77</v>
      </c>
      <c r="C9" s="182">
        <v>103.21</v>
      </c>
    </row>
    <row r="10" spans="1:11" s="170" customFormat="1" ht="19.5" customHeight="1">
      <c r="A10" s="183" t="s">
        <v>203</v>
      </c>
      <c r="B10" s="184">
        <v>100.49</v>
      </c>
      <c r="C10" s="184">
        <v>101.57</v>
      </c>
      <c r="D10" s="185"/>
      <c r="E10" s="185"/>
      <c r="F10" s="185"/>
      <c r="G10" s="185"/>
      <c r="H10" s="185"/>
      <c r="I10" s="185"/>
      <c r="J10" s="185"/>
      <c r="K10" s="185"/>
    </row>
    <row r="11" spans="1:11" ht="19.5" customHeight="1">
      <c r="A11" s="183" t="s">
        <v>204</v>
      </c>
      <c r="B11" s="184">
        <v>100.85</v>
      </c>
      <c r="C11" s="184">
        <v>95.79</v>
      </c>
    </row>
    <row r="12" spans="1:11" ht="19.5" customHeight="1">
      <c r="A12" s="183" t="s">
        <v>205</v>
      </c>
      <c r="B12" s="184">
        <v>100.67</v>
      </c>
      <c r="C12" s="184">
        <v>92.45</v>
      </c>
    </row>
    <row r="13" spans="1:11" ht="19.5" customHeight="1">
      <c r="A13" s="183" t="s">
        <v>206</v>
      </c>
      <c r="B13" s="184">
        <v>100.45</v>
      </c>
      <c r="C13" s="184">
        <v>99.32</v>
      </c>
    </row>
    <row r="14" spans="1:11" ht="19.5" customHeight="1">
      <c r="A14" s="183" t="s">
        <v>207</v>
      </c>
      <c r="B14" s="184">
        <v>100.43</v>
      </c>
      <c r="C14" s="184">
        <v>101.2</v>
      </c>
    </row>
    <row r="15" spans="1:11" ht="19.5" customHeight="1">
      <c r="A15" s="183" t="s">
        <v>208</v>
      </c>
      <c r="B15" s="184">
        <v>100.1</v>
      </c>
      <c r="C15" s="184">
        <v>102.9</v>
      </c>
    </row>
    <row r="16" spans="1:11" ht="19.5" customHeight="1">
      <c r="A16" s="183" t="s">
        <v>209</v>
      </c>
      <c r="B16" s="184">
        <v>100.83</v>
      </c>
      <c r="C16" s="184">
        <v>104.28</v>
      </c>
    </row>
    <row r="17" spans="1:3" ht="19.5" customHeight="1">
      <c r="A17" s="183" t="s">
        <v>210</v>
      </c>
      <c r="B17" s="184">
        <v>101.21</v>
      </c>
      <c r="C17" s="184">
        <v>106</v>
      </c>
    </row>
    <row r="18" spans="1:3" ht="19.5" customHeight="1">
      <c r="A18" s="183" t="s">
        <v>211</v>
      </c>
      <c r="B18" s="184">
        <v>101.54</v>
      </c>
      <c r="C18" s="184">
        <v>100.2</v>
      </c>
    </row>
    <row r="19" spans="1:3" ht="19.5" customHeight="1">
      <c r="A19" s="183" t="s">
        <v>212</v>
      </c>
      <c r="B19" s="184">
        <v>100.19</v>
      </c>
      <c r="C19" s="184">
        <v>101.24</v>
      </c>
    </row>
    <row r="20" spans="1:3" ht="19.5" customHeight="1">
      <c r="A20" s="183" t="s">
        <v>213</v>
      </c>
      <c r="B20" s="184">
        <v>100.92</v>
      </c>
      <c r="C20" s="184">
        <v>103.57</v>
      </c>
    </row>
    <row r="21" spans="1:3" ht="19.5" customHeight="1">
      <c r="A21" s="183" t="s">
        <v>214</v>
      </c>
      <c r="B21" s="184">
        <v>100.09</v>
      </c>
      <c r="C21" s="184">
        <v>93.08</v>
      </c>
    </row>
    <row r="22" spans="1:3" ht="19.5" customHeight="1">
      <c r="A22" s="183" t="s">
        <v>215</v>
      </c>
      <c r="B22" s="184">
        <v>99.94</v>
      </c>
      <c r="C22" s="184">
        <v>97.89</v>
      </c>
    </row>
    <row r="23" spans="1:3" ht="19.5" customHeight="1">
      <c r="A23" s="183" t="s">
        <v>216</v>
      </c>
      <c r="B23" s="184">
        <v>100.61</v>
      </c>
      <c r="C23" s="184">
        <v>104.58</v>
      </c>
    </row>
    <row r="24" spans="1:3" ht="19.5" customHeight="1">
      <c r="A24" s="183" t="s">
        <v>217</v>
      </c>
      <c r="B24" s="184">
        <v>99.83</v>
      </c>
      <c r="C24" s="184">
        <v>105.48</v>
      </c>
    </row>
    <row r="25" spans="1:3" ht="19.5" customHeight="1">
      <c r="A25" s="183" t="s">
        <v>218</v>
      </c>
      <c r="B25" s="184">
        <v>100.08</v>
      </c>
      <c r="C25" s="184">
        <v>101.54</v>
      </c>
    </row>
    <row r="26" spans="1:3" ht="19.5" customHeight="1">
      <c r="A26" s="183" t="s">
        <v>219</v>
      </c>
      <c r="B26" s="184">
        <v>101.07</v>
      </c>
      <c r="C26" s="184">
        <v>95.31</v>
      </c>
    </row>
    <row r="27" spans="1:3" ht="19.5" customHeight="1">
      <c r="A27" s="183" t="s">
        <v>220</v>
      </c>
      <c r="B27" s="184">
        <v>100.49</v>
      </c>
      <c r="C27" s="184">
        <v>96.17</v>
      </c>
    </row>
    <row r="28" spans="1:3" ht="19.5" customHeight="1">
      <c r="A28" s="183" t="s">
        <v>221</v>
      </c>
      <c r="B28" s="184">
        <v>100.61</v>
      </c>
      <c r="C28" s="184">
        <v>103.61</v>
      </c>
    </row>
    <row r="29" spans="1:3" ht="19.5" customHeight="1">
      <c r="A29" s="183" t="s">
        <v>222</v>
      </c>
      <c r="B29" s="184">
        <v>101.89</v>
      </c>
      <c r="C29" s="184">
        <v>113.91</v>
      </c>
    </row>
    <row r="30" spans="1:3" ht="19.5" customHeight="1">
      <c r="A30" s="183" t="s">
        <v>223</v>
      </c>
      <c r="B30" s="184">
        <v>100.3</v>
      </c>
      <c r="C30" s="184">
        <v>102.97</v>
      </c>
    </row>
    <row r="31" spans="1:3" ht="19.5" customHeight="1">
      <c r="A31" s="183" t="s">
        <v>224</v>
      </c>
      <c r="B31" s="184">
        <v>100.16</v>
      </c>
      <c r="C31" s="184">
        <v>100.32</v>
      </c>
    </row>
    <row r="32" spans="1:3" ht="19.5" customHeight="1">
      <c r="A32" s="183" t="s">
        <v>225</v>
      </c>
      <c r="B32" s="184">
        <v>99.37</v>
      </c>
      <c r="C32" s="184">
        <v>103.24</v>
      </c>
    </row>
    <row r="33" spans="1:11" ht="19.5" customHeight="1">
      <c r="A33" s="183" t="s">
        <v>226</v>
      </c>
      <c r="B33" s="184">
        <v>100.09</v>
      </c>
      <c r="C33" s="184">
        <v>95.61</v>
      </c>
    </row>
    <row r="34" spans="1:11" ht="19.5" customHeight="1">
      <c r="A34" s="183" t="s">
        <v>227</v>
      </c>
      <c r="B34" s="184">
        <v>100.88</v>
      </c>
      <c r="C34" s="184">
        <v>100.07</v>
      </c>
    </row>
    <row r="35" spans="1:11" ht="19.5" customHeight="1">
      <c r="A35" s="183" t="s">
        <v>228</v>
      </c>
      <c r="B35" s="184">
        <v>101.31</v>
      </c>
      <c r="C35" s="184">
        <v>103.16</v>
      </c>
    </row>
    <row r="36" spans="1:11" ht="19.5" customHeight="1">
      <c r="A36" s="183" t="s">
        <v>229</v>
      </c>
      <c r="B36" s="184">
        <v>101.06</v>
      </c>
      <c r="C36" s="184">
        <v>106.27</v>
      </c>
    </row>
    <row r="37" spans="1:11" ht="19.5" customHeight="1">
      <c r="A37" s="183" t="s">
        <v>230</v>
      </c>
      <c r="B37" s="184">
        <v>100.08</v>
      </c>
      <c r="C37" s="184">
        <v>95.52</v>
      </c>
    </row>
    <row r="38" spans="1:11" ht="19.5" customHeight="1">
      <c r="A38" s="183" t="s">
        <v>231</v>
      </c>
      <c r="B38" s="184">
        <v>99.92</v>
      </c>
      <c r="C38" s="184">
        <v>100</v>
      </c>
    </row>
    <row r="39" spans="1:11" ht="19.5" customHeight="1">
      <c r="A39" s="183" t="s">
        <v>232</v>
      </c>
      <c r="B39" s="184">
        <v>100.33</v>
      </c>
      <c r="C39" s="184">
        <v>101.2</v>
      </c>
    </row>
    <row r="40" spans="1:11" ht="19.5" customHeight="1">
      <c r="A40" s="183" t="s">
        <v>233</v>
      </c>
      <c r="B40" s="184">
        <v>100.81</v>
      </c>
      <c r="C40" s="184">
        <v>110.3</v>
      </c>
    </row>
    <row r="41" spans="1:11" ht="16.95" customHeight="1">
      <c r="A41" s="167" t="s">
        <v>234</v>
      </c>
      <c r="B41" s="169"/>
      <c r="C41" s="169"/>
      <c r="D41" s="170"/>
      <c r="E41" s="170"/>
      <c r="F41" s="170"/>
      <c r="G41" s="170"/>
      <c r="H41" s="170"/>
      <c r="I41" s="170"/>
      <c r="J41" s="170"/>
      <c r="K41" s="170"/>
    </row>
    <row r="42" spans="1:11" ht="16.95" customHeight="1">
      <c r="A42" s="150" t="s">
        <v>197</v>
      </c>
      <c r="B42" s="171"/>
      <c r="C42" s="171"/>
      <c r="D42" s="170"/>
      <c r="E42" s="170"/>
      <c r="F42" s="170"/>
      <c r="G42" s="170"/>
      <c r="H42" s="170"/>
      <c r="I42" s="170"/>
      <c r="J42" s="170"/>
      <c r="K42" s="170"/>
    </row>
    <row r="43" spans="1:11" ht="16.95" customHeight="1">
      <c r="A43" s="150"/>
      <c r="B43" s="171"/>
      <c r="C43" s="171"/>
      <c r="D43" s="170"/>
      <c r="E43" s="170"/>
      <c r="F43" s="170"/>
      <c r="G43" s="170"/>
      <c r="H43" s="170"/>
      <c r="I43" s="170"/>
      <c r="J43" s="170"/>
      <c r="K43" s="170"/>
    </row>
    <row r="44" spans="1:11" ht="16.95" customHeight="1">
      <c r="A44" s="172"/>
      <c r="B44" s="170"/>
      <c r="C44" s="131" t="s">
        <v>54</v>
      </c>
      <c r="D44" s="170"/>
      <c r="E44" s="170"/>
      <c r="F44" s="170"/>
      <c r="G44" s="170"/>
      <c r="H44" s="170"/>
      <c r="I44" s="170"/>
      <c r="J44" s="170"/>
      <c r="K44" s="170"/>
    </row>
    <row r="45" spans="1:11" s="170" customFormat="1" ht="21" customHeight="1">
      <c r="A45" s="173"/>
      <c r="B45" s="174" t="s">
        <v>198</v>
      </c>
      <c r="C45" s="174" t="s">
        <v>198</v>
      </c>
      <c r="D45" s="175"/>
      <c r="E45" s="175"/>
      <c r="F45" s="175"/>
      <c r="G45" s="175"/>
      <c r="H45" s="175"/>
      <c r="I45" s="175"/>
      <c r="J45" s="175"/>
      <c r="K45" s="175"/>
    </row>
    <row r="46" spans="1:11" s="170" customFormat="1" ht="19.2" customHeight="1">
      <c r="A46" s="176"/>
      <c r="B46" s="177" t="s">
        <v>199</v>
      </c>
      <c r="C46" s="177" t="s">
        <v>199</v>
      </c>
      <c r="D46" s="175"/>
      <c r="E46" s="175"/>
      <c r="F46" s="175"/>
      <c r="G46" s="175"/>
      <c r="H46" s="175"/>
      <c r="I46" s="175"/>
      <c r="J46" s="175"/>
      <c r="K46" s="175"/>
    </row>
    <row r="47" spans="1:11" s="170" customFormat="1" ht="19.2" customHeight="1">
      <c r="A47" s="176"/>
      <c r="B47" s="178" t="s">
        <v>200</v>
      </c>
      <c r="C47" s="178" t="s">
        <v>201</v>
      </c>
      <c r="D47" s="175"/>
      <c r="E47" s="175"/>
      <c r="F47" s="175"/>
      <c r="G47" s="175"/>
      <c r="H47" s="175"/>
      <c r="I47" s="175"/>
      <c r="J47" s="175"/>
      <c r="K47" s="175"/>
    </row>
    <row r="48" spans="1:11" s="170" customFormat="1" ht="19.2" customHeight="1">
      <c r="A48" s="186"/>
      <c r="B48" s="165"/>
      <c r="C48" s="165"/>
      <c r="D48" s="185"/>
      <c r="E48" s="185"/>
      <c r="F48" s="185"/>
      <c r="G48" s="185"/>
      <c r="H48" s="185"/>
      <c r="I48" s="185"/>
      <c r="J48" s="185"/>
      <c r="K48" s="185"/>
    </row>
    <row r="49" spans="1:11" s="175" customFormat="1" ht="18" customHeight="1">
      <c r="A49" s="183" t="s">
        <v>235</v>
      </c>
      <c r="B49" s="187">
        <v>100.21</v>
      </c>
      <c r="C49" s="188">
        <v>100.42</v>
      </c>
      <c r="D49" s="185"/>
      <c r="E49" s="185"/>
      <c r="F49" s="185"/>
      <c r="G49" s="185"/>
      <c r="H49" s="185"/>
      <c r="I49" s="185"/>
      <c r="J49" s="185"/>
      <c r="K49" s="185"/>
    </row>
    <row r="50" spans="1:11" s="175" customFormat="1" ht="18" customHeight="1">
      <c r="A50" s="183" t="s">
        <v>236</v>
      </c>
      <c r="B50" s="187">
        <v>101.07</v>
      </c>
      <c r="C50" s="188">
        <v>102.44</v>
      </c>
      <c r="D50" s="185"/>
      <c r="E50" s="185"/>
      <c r="F50" s="185"/>
      <c r="G50" s="185"/>
      <c r="H50" s="185"/>
      <c r="I50" s="185"/>
      <c r="J50" s="185"/>
      <c r="K50" s="185"/>
    </row>
    <row r="51" spans="1:11" s="175" customFormat="1" ht="18" customHeight="1">
      <c r="A51" s="183" t="s">
        <v>237</v>
      </c>
      <c r="B51" s="184">
        <v>99.93</v>
      </c>
      <c r="C51" s="184">
        <v>112.26</v>
      </c>
      <c r="D51" s="185"/>
      <c r="E51" s="185"/>
      <c r="F51" s="185"/>
      <c r="G51" s="185"/>
      <c r="H51" s="185"/>
      <c r="I51" s="185"/>
      <c r="J51" s="185"/>
      <c r="K51" s="185"/>
    </row>
    <row r="52" spans="1:11" ht="18" customHeight="1">
      <c r="A52" s="183" t="s">
        <v>238</v>
      </c>
      <c r="B52" s="184">
        <v>101.09</v>
      </c>
      <c r="C52" s="184">
        <v>103.25</v>
      </c>
    </row>
    <row r="53" spans="1:11" ht="18" customHeight="1">
      <c r="A53" s="183" t="s">
        <v>239</v>
      </c>
      <c r="B53" s="184">
        <v>100.16</v>
      </c>
      <c r="C53" s="184">
        <v>101.37</v>
      </c>
    </row>
    <row r="54" spans="1:11" ht="18" customHeight="1">
      <c r="A54" s="183" t="s">
        <v>240</v>
      </c>
      <c r="B54" s="184">
        <v>100.52</v>
      </c>
      <c r="C54" s="184">
        <v>99.95</v>
      </c>
    </row>
    <row r="55" spans="1:11" ht="18" customHeight="1">
      <c r="A55" s="183" t="s">
        <v>241</v>
      </c>
      <c r="B55" s="184">
        <v>100.44</v>
      </c>
      <c r="C55" s="184">
        <v>115.05</v>
      </c>
    </row>
    <row r="56" spans="1:11" ht="18" customHeight="1">
      <c r="A56" s="183" t="s">
        <v>242</v>
      </c>
      <c r="B56" s="184">
        <v>100.54</v>
      </c>
      <c r="C56" s="184">
        <v>105.55</v>
      </c>
    </row>
    <row r="57" spans="1:11" ht="18" customHeight="1">
      <c r="A57" s="183" t="s">
        <v>243</v>
      </c>
      <c r="B57" s="184">
        <v>100.34</v>
      </c>
      <c r="C57" s="184">
        <v>97.4</v>
      </c>
    </row>
    <row r="58" spans="1:11" ht="18" customHeight="1">
      <c r="A58" s="183" t="s">
        <v>244</v>
      </c>
      <c r="B58" s="184">
        <v>106.86</v>
      </c>
      <c r="C58" s="184">
        <v>106.21</v>
      </c>
    </row>
    <row r="59" spans="1:11" ht="18" customHeight="1">
      <c r="A59" s="183" t="s">
        <v>245</v>
      </c>
      <c r="B59" s="184">
        <v>100.9</v>
      </c>
      <c r="C59" s="184">
        <v>134.77000000000001</v>
      </c>
    </row>
    <row r="60" spans="1:11" ht="18" customHeight="1">
      <c r="A60" s="183" t="s">
        <v>246</v>
      </c>
      <c r="B60" s="184">
        <v>100.62</v>
      </c>
      <c r="C60" s="184">
        <v>98.75</v>
      </c>
    </row>
    <row r="61" spans="1:11" ht="18" customHeight="1">
      <c r="A61" s="183" t="s">
        <v>247</v>
      </c>
      <c r="B61" s="184">
        <v>100.01</v>
      </c>
      <c r="C61" s="184">
        <v>100.22</v>
      </c>
    </row>
    <row r="62" spans="1:11" ht="18" customHeight="1">
      <c r="A62" s="183" t="s">
        <v>248</v>
      </c>
      <c r="B62" s="184">
        <v>103.43</v>
      </c>
      <c r="C62" s="184">
        <v>110.13</v>
      </c>
    </row>
    <row r="63" spans="1:11" ht="18" customHeight="1">
      <c r="A63" s="183" t="s">
        <v>249</v>
      </c>
      <c r="B63" s="184">
        <v>101.06</v>
      </c>
      <c r="C63" s="184">
        <v>104.8</v>
      </c>
    </row>
    <row r="64" spans="1:11" ht="18" customHeight="1">
      <c r="A64" s="183" t="s">
        <v>250</v>
      </c>
      <c r="B64" s="184">
        <v>101.16</v>
      </c>
      <c r="C64" s="184">
        <v>105.12</v>
      </c>
    </row>
    <row r="65" spans="1:3" ht="18" customHeight="1">
      <c r="A65" s="183" t="s">
        <v>251</v>
      </c>
      <c r="B65" s="184">
        <v>100.34</v>
      </c>
      <c r="C65" s="184">
        <v>103.78</v>
      </c>
    </row>
    <row r="66" spans="1:3" ht="18" customHeight="1">
      <c r="A66" s="183" t="s">
        <v>252</v>
      </c>
      <c r="B66" s="184">
        <v>101.62</v>
      </c>
      <c r="C66" s="184">
        <v>108.55</v>
      </c>
    </row>
    <row r="67" spans="1:3" ht="18" customHeight="1">
      <c r="A67" s="183" t="s">
        <v>253</v>
      </c>
      <c r="B67" s="184">
        <v>100.51</v>
      </c>
      <c r="C67" s="184">
        <v>101.38</v>
      </c>
    </row>
    <row r="68" spans="1:3" ht="18" customHeight="1">
      <c r="A68" s="183" t="s">
        <v>254</v>
      </c>
      <c r="B68" s="184">
        <v>100.46</v>
      </c>
      <c r="C68" s="184">
        <v>113.01</v>
      </c>
    </row>
    <row r="69" spans="1:3" ht="18" customHeight="1">
      <c r="A69" s="183" t="s">
        <v>255</v>
      </c>
      <c r="B69" s="184">
        <v>100.88</v>
      </c>
      <c r="C69" s="184">
        <v>104.58</v>
      </c>
    </row>
    <row r="70" spans="1:3" ht="18" customHeight="1">
      <c r="A70" s="183" t="s">
        <v>256</v>
      </c>
      <c r="B70" s="184">
        <v>100.98</v>
      </c>
      <c r="C70" s="184">
        <v>107.64</v>
      </c>
    </row>
    <row r="71" spans="1:3" ht="18" customHeight="1">
      <c r="A71" s="183" t="s">
        <v>257</v>
      </c>
      <c r="B71" s="184">
        <v>100.57</v>
      </c>
      <c r="C71" s="184">
        <v>105.21</v>
      </c>
    </row>
    <row r="72" spans="1:3" ht="18" customHeight="1">
      <c r="A72" s="183" t="s">
        <v>258</v>
      </c>
      <c r="B72" s="184">
        <v>100.35</v>
      </c>
      <c r="C72" s="184">
        <v>109.1</v>
      </c>
    </row>
    <row r="73" spans="1:3" ht="18" customHeight="1">
      <c r="A73" s="183" t="s">
        <v>259</v>
      </c>
      <c r="B73" s="184">
        <v>101.01</v>
      </c>
      <c r="C73" s="184">
        <v>97.09</v>
      </c>
    </row>
    <row r="74" spans="1:3" ht="18" customHeight="1">
      <c r="A74" s="183" t="s">
        <v>260</v>
      </c>
      <c r="B74" s="184">
        <v>101.85</v>
      </c>
      <c r="C74" s="184">
        <v>112.54</v>
      </c>
    </row>
    <row r="75" spans="1:3" ht="18" customHeight="1">
      <c r="A75" s="183" t="s">
        <v>261</v>
      </c>
      <c r="B75" s="184">
        <v>102.21</v>
      </c>
      <c r="C75" s="184">
        <v>102.32</v>
      </c>
    </row>
    <row r="76" spans="1:3" ht="18" customHeight="1">
      <c r="A76" s="183" t="s">
        <v>262</v>
      </c>
      <c r="B76" s="184">
        <v>99.88</v>
      </c>
      <c r="C76" s="184">
        <v>101.99</v>
      </c>
    </row>
    <row r="77" spans="1:3" ht="18" customHeight="1">
      <c r="A77" s="183" t="s">
        <v>263</v>
      </c>
      <c r="B77" s="184">
        <v>100.5</v>
      </c>
      <c r="C77" s="184">
        <v>101.01</v>
      </c>
    </row>
    <row r="78" spans="1:3" ht="18" customHeight="1">
      <c r="A78" s="183" t="s">
        <v>264</v>
      </c>
      <c r="B78" s="184">
        <v>102.22</v>
      </c>
      <c r="C78" s="184">
        <v>100.67</v>
      </c>
    </row>
    <row r="79" spans="1:3" ht="18" customHeight="1">
      <c r="A79" s="183" t="s">
        <v>265</v>
      </c>
      <c r="B79" s="184">
        <v>99.8</v>
      </c>
      <c r="C79" s="184">
        <v>112.13</v>
      </c>
    </row>
    <row r="80" spans="1:3" ht="18" customHeight="1">
      <c r="A80" s="183" t="s">
        <v>266</v>
      </c>
      <c r="B80" s="184">
        <v>102.56</v>
      </c>
      <c r="C80" s="184">
        <v>104.93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7.7" customHeight="1"/>
    <row r="89" ht="17.7" customHeight="1"/>
    <row r="90" ht="17.7" customHeight="1"/>
    <row r="91" ht="17.7" customHeight="1"/>
    <row r="92" ht="17.7" customHeight="1"/>
    <row r="93" ht="17.7" customHeight="1"/>
    <row r="94" ht="17.7" customHeight="1"/>
  </sheetData>
  <pageMargins left="0.78" right="0.17" top="0.74803149606299202" bottom="0.511811023622047" header="0.43307086614173201" footer="0.31496062992126"/>
  <pageSetup paperSize="9" firstPageNumber="39" fitToHeight="0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575A-CC29-4343-8AC9-F6A75F97E187}">
  <sheetPr>
    <pageSetUpPr fitToPage="1"/>
  </sheetPr>
  <dimension ref="A1:N51"/>
  <sheetViews>
    <sheetView zoomScale="98" zoomScaleNormal="98" workbookViewId="0">
      <selection activeCell="B19" sqref="B19"/>
    </sheetView>
  </sheetViews>
  <sheetFormatPr defaultColWidth="7.5546875" defaultRowHeight="13.8"/>
  <cols>
    <col min="1" max="1" width="37.33203125" style="762" customWidth="1"/>
    <col min="2" max="3" width="9.44140625" style="762" customWidth="1"/>
    <col min="4" max="4" width="9.33203125" style="762" customWidth="1"/>
    <col min="5" max="5" width="8.6640625" style="762" customWidth="1"/>
    <col min="6" max="6" width="9.5546875" style="762" customWidth="1"/>
    <col min="7" max="7" width="11.33203125" style="762" customWidth="1"/>
    <col min="8" max="8" width="4.5546875" style="762" hidden="1" customWidth="1"/>
    <col min="9" max="9" width="9.44140625" style="762" hidden="1" customWidth="1"/>
    <col min="10" max="10" width="10.5546875" style="762" hidden="1" customWidth="1"/>
    <col min="11" max="11" width="3.33203125" style="762" hidden="1" customWidth="1"/>
    <col min="12" max="14" width="7.5546875" style="762" hidden="1" customWidth="1"/>
    <col min="15" max="16384" width="7.5546875" style="762"/>
  </cols>
  <sheetData>
    <row r="1" spans="1:14" s="735" customFormat="1" ht="20.100000000000001" customHeight="1">
      <c r="A1" s="734" t="s">
        <v>696</v>
      </c>
    </row>
    <row r="2" spans="1:14" s="737" customFormat="1" ht="20.100000000000001" customHeight="1">
      <c r="A2" s="736"/>
    </row>
    <row r="3" spans="1:14" s="739" customFormat="1" ht="20.100000000000001" customHeight="1">
      <c r="A3" s="738"/>
      <c r="E3" s="740"/>
      <c r="F3" s="741"/>
      <c r="L3" s="742" t="s">
        <v>307</v>
      </c>
      <c r="M3" s="743" t="s">
        <v>657</v>
      </c>
      <c r="N3" s="743" t="s">
        <v>658</v>
      </c>
    </row>
    <row r="4" spans="1:14" s="746" customFormat="1" ht="16.95" customHeight="1">
      <c r="A4" s="744"/>
      <c r="B4" s="745" t="s">
        <v>55</v>
      </c>
      <c r="C4" s="745" t="s">
        <v>56</v>
      </c>
      <c r="D4" s="745" t="s">
        <v>15</v>
      </c>
      <c r="E4" s="958" t="s">
        <v>386</v>
      </c>
      <c r="F4" s="958"/>
      <c r="G4" s="745" t="s">
        <v>58</v>
      </c>
      <c r="I4" s="745" t="s">
        <v>56</v>
      </c>
      <c r="J4" s="745" t="s">
        <v>15</v>
      </c>
      <c r="L4" s="747">
        <f>(D10+D14)/1000</f>
        <v>233.41900000000001</v>
      </c>
      <c r="M4" s="748">
        <f>L4/L5*100-100</f>
        <v>7.1397752726471566</v>
      </c>
      <c r="N4" s="749">
        <f>L4/12</f>
        <v>19.451583333333335</v>
      </c>
    </row>
    <row r="5" spans="1:14" s="746" customFormat="1" ht="16.95" customHeight="1">
      <c r="B5" s="750" t="s">
        <v>20</v>
      </c>
      <c r="C5" s="750" t="s">
        <v>20</v>
      </c>
      <c r="D5" s="750">
        <v>2024</v>
      </c>
      <c r="E5" s="959" t="s">
        <v>659</v>
      </c>
      <c r="F5" s="959"/>
      <c r="G5" s="751" t="s">
        <v>23</v>
      </c>
      <c r="I5" s="750" t="s">
        <v>20</v>
      </c>
      <c r="J5" s="750">
        <v>2023</v>
      </c>
      <c r="L5" s="752">
        <f>(J10+J14)/1000</f>
        <v>217.864</v>
      </c>
      <c r="M5" s="752"/>
      <c r="N5" s="752"/>
    </row>
    <row r="6" spans="1:14" s="746" customFormat="1" ht="16.95" customHeight="1">
      <c r="B6" s="750">
        <v>2024</v>
      </c>
      <c r="C6" s="750">
        <v>2024</v>
      </c>
      <c r="E6" s="111" t="s">
        <v>55</v>
      </c>
      <c r="F6" s="111" t="s">
        <v>56</v>
      </c>
      <c r="G6" s="751" t="s">
        <v>60</v>
      </c>
      <c r="I6" s="750">
        <v>2023</v>
      </c>
      <c r="J6" s="750"/>
      <c r="N6" s="752"/>
    </row>
    <row r="7" spans="1:14" s="746" customFormat="1" ht="16.95" customHeight="1">
      <c r="B7" s="750"/>
      <c r="C7" s="750"/>
      <c r="D7" s="750"/>
      <c r="E7" s="111" t="s">
        <v>20</v>
      </c>
      <c r="F7" s="111" t="s">
        <v>20</v>
      </c>
      <c r="G7" s="751" t="s">
        <v>122</v>
      </c>
      <c r="I7" s="750"/>
      <c r="J7" s="750"/>
      <c r="L7" s="747">
        <f>SUM(D15:D17)/1000</f>
        <v>197.86099999999999</v>
      </c>
      <c r="M7" s="752">
        <f>L7/L8*100-100</f>
        <v>14.666133500237606</v>
      </c>
      <c r="N7" s="749">
        <f>L7/12</f>
        <v>16.488416666666666</v>
      </c>
    </row>
    <row r="8" spans="1:14" s="746" customFormat="1" ht="16.95" customHeight="1">
      <c r="B8" s="753"/>
      <c r="C8" s="753"/>
      <c r="D8" s="753"/>
      <c r="E8" s="754">
        <v>2024</v>
      </c>
      <c r="F8" s="754">
        <v>2023</v>
      </c>
      <c r="G8" s="754"/>
      <c r="I8" s="753"/>
      <c r="J8" s="753"/>
      <c r="L8" s="752">
        <f>SUM(J15:J17)/1000</f>
        <v>172.554</v>
      </c>
    </row>
    <row r="9" spans="1:14" s="746" customFormat="1" ht="16.2" customHeight="1">
      <c r="B9" s="755"/>
      <c r="C9" s="755"/>
      <c r="D9" s="755"/>
      <c r="I9" s="755"/>
      <c r="J9" s="755"/>
    </row>
    <row r="10" spans="1:14" s="746" customFormat="1" ht="30" customHeight="1">
      <c r="A10" s="756" t="s">
        <v>660</v>
      </c>
      <c r="B10" s="757">
        <v>11159</v>
      </c>
      <c r="C10" s="757">
        <v>9996</v>
      </c>
      <c r="D10" s="757">
        <v>157240</v>
      </c>
      <c r="E10" s="758">
        <f t="shared" ref="E10:E17" si="0">C10/B10*100</f>
        <v>89.57791916838427</v>
      </c>
      <c r="F10" s="758">
        <f t="shared" ref="F10:G17" si="1">C10/I10*100</f>
        <v>87.431120440829176</v>
      </c>
      <c r="G10" s="758">
        <f t="shared" si="1"/>
        <v>98.612748664174802</v>
      </c>
      <c r="H10" s="752"/>
      <c r="I10" s="757">
        <v>11433</v>
      </c>
      <c r="J10" s="757">
        <v>159452</v>
      </c>
      <c r="L10" s="752">
        <f t="shared" ref="L10:N17" si="2">E10-100</f>
        <v>-10.42208083161573</v>
      </c>
      <c r="M10" s="752">
        <f t="shared" si="2"/>
        <v>-12.568879559170824</v>
      </c>
      <c r="N10" s="752">
        <f t="shared" si="2"/>
        <v>-1.3872513358251979</v>
      </c>
    </row>
    <row r="11" spans="1:14" s="746" customFormat="1" ht="30" customHeight="1">
      <c r="A11" s="756" t="s">
        <v>661</v>
      </c>
      <c r="B11" s="757">
        <v>138552.11655671202</v>
      </c>
      <c r="C11" s="757">
        <v>96406</v>
      </c>
      <c r="D11" s="757">
        <v>1547032</v>
      </c>
      <c r="E11" s="758">
        <f t="shared" si="0"/>
        <v>69.5810373712618</v>
      </c>
      <c r="F11" s="758">
        <f t="shared" si="1"/>
        <v>77.158313053062386</v>
      </c>
      <c r="G11" s="758">
        <f t="shared" si="1"/>
        <v>98.174785608820585</v>
      </c>
      <c r="H11" s="752"/>
      <c r="I11" s="757">
        <v>124945.70731957401</v>
      </c>
      <c r="J11" s="757">
        <v>1575793.6117774479</v>
      </c>
      <c r="L11" s="752">
        <f t="shared" si="2"/>
        <v>-30.4189626287382</v>
      </c>
      <c r="M11" s="752">
        <f t="shared" si="2"/>
        <v>-22.841686946937614</v>
      </c>
      <c r="N11" s="752">
        <f t="shared" si="2"/>
        <v>-1.825214391179415</v>
      </c>
    </row>
    <row r="12" spans="1:14" s="746" customFormat="1" ht="30" customHeight="1">
      <c r="A12" s="756" t="s">
        <v>662</v>
      </c>
      <c r="B12" s="757">
        <v>90160</v>
      </c>
      <c r="C12" s="757">
        <v>95749</v>
      </c>
      <c r="D12" s="757">
        <v>1001483</v>
      </c>
      <c r="E12" s="758">
        <f>C12/B12*100</f>
        <v>106.19897959183673</v>
      </c>
      <c r="F12" s="758">
        <f t="shared" si="1"/>
        <v>127.82212847759919</v>
      </c>
      <c r="G12" s="758">
        <f t="shared" si="1"/>
        <v>94.57517413837391</v>
      </c>
      <c r="H12" s="752"/>
      <c r="I12" s="757">
        <v>74908</v>
      </c>
      <c r="J12" s="757">
        <v>1058928</v>
      </c>
      <c r="L12" s="752">
        <f t="shared" si="2"/>
        <v>6.1989795918367321</v>
      </c>
      <c r="M12" s="752">
        <f t="shared" si="2"/>
        <v>27.822128477599193</v>
      </c>
      <c r="N12" s="752">
        <f t="shared" si="2"/>
        <v>-5.4248258616260898</v>
      </c>
    </row>
    <row r="13" spans="1:14" s="746" customFormat="1" ht="30" customHeight="1">
      <c r="A13" s="759" t="s">
        <v>663</v>
      </c>
      <c r="B13" s="760">
        <f t="shared" ref="B13:D13" si="3">B11/B10</f>
        <v>12.416176768232997</v>
      </c>
      <c r="C13" s="760">
        <f t="shared" si="3"/>
        <v>9.6444577831132445</v>
      </c>
      <c r="D13" s="760">
        <f t="shared" si="3"/>
        <v>9.8386670058509278</v>
      </c>
      <c r="E13" s="758">
        <f t="shared" si="0"/>
        <v>77.676550222680106</v>
      </c>
      <c r="F13" s="758">
        <f t="shared" si="1"/>
        <v>88.250399473355571</v>
      </c>
      <c r="G13" s="758">
        <f t="shared" si="1"/>
        <v>99.555875826110778</v>
      </c>
      <c r="H13" s="752"/>
      <c r="I13" s="760">
        <f t="shared" ref="I13:J13" si="4">I11/I10</f>
        <v>10.92851459105869</v>
      </c>
      <c r="J13" s="760">
        <f t="shared" si="4"/>
        <v>9.8825578341911537</v>
      </c>
      <c r="L13" s="752">
        <f t="shared" si="2"/>
        <v>-22.323449777319894</v>
      </c>
      <c r="M13" s="752">
        <f t="shared" si="2"/>
        <v>-11.749600526644429</v>
      </c>
      <c r="N13" s="752">
        <f t="shared" si="2"/>
        <v>-0.44412417388922165</v>
      </c>
    </row>
    <row r="14" spans="1:14" s="746" customFormat="1" ht="30" customHeight="1">
      <c r="A14" s="756" t="s">
        <v>664</v>
      </c>
      <c r="B14" s="757">
        <v>7704</v>
      </c>
      <c r="C14" s="757">
        <v>8843</v>
      </c>
      <c r="D14" s="757">
        <v>76179</v>
      </c>
      <c r="E14" s="758">
        <f t="shared" si="0"/>
        <v>114.78452751817238</v>
      </c>
      <c r="F14" s="758">
        <f t="shared" si="1"/>
        <v>138.32316596277178</v>
      </c>
      <c r="G14" s="758">
        <f t="shared" si="1"/>
        <v>130.41669519961653</v>
      </c>
      <c r="H14" s="752"/>
      <c r="I14" s="757">
        <v>6393</v>
      </c>
      <c r="J14" s="757">
        <v>58412</v>
      </c>
      <c r="L14" s="752">
        <f t="shared" si="2"/>
        <v>14.784527518172382</v>
      </c>
      <c r="M14" s="752">
        <f t="shared" si="2"/>
        <v>38.323165962771782</v>
      </c>
      <c r="N14" s="752">
        <f t="shared" si="2"/>
        <v>30.416695199616527</v>
      </c>
    </row>
    <row r="15" spans="1:14" s="761" customFormat="1" ht="30" customHeight="1">
      <c r="A15" s="759" t="s">
        <v>665</v>
      </c>
      <c r="B15" s="757">
        <v>4243</v>
      </c>
      <c r="C15" s="757">
        <v>4187</v>
      </c>
      <c r="D15" s="757">
        <v>100098</v>
      </c>
      <c r="E15" s="758">
        <f t="shared" si="0"/>
        <v>98.680179118548196</v>
      </c>
      <c r="F15" s="758">
        <f t="shared" si="1"/>
        <v>110.12624934245135</v>
      </c>
      <c r="G15" s="758">
        <f t="shared" si="1"/>
        <v>112.39389175836514</v>
      </c>
      <c r="H15" s="752"/>
      <c r="I15" s="757">
        <v>3802</v>
      </c>
      <c r="J15" s="757">
        <v>89060</v>
      </c>
      <c r="L15" s="752">
        <f t="shared" si="2"/>
        <v>-1.319820881451804</v>
      </c>
      <c r="M15" s="752">
        <f t="shared" si="2"/>
        <v>10.126249342451345</v>
      </c>
      <c r="N15" s="752">
        <f t="shared" si="2"/>
        <v>12.393891758365143</v>
      </c>
    </row>
    <row r="16" spans="1:14" s="761" customFormat="1" ht="30" customHeight="1">
      <c r="A16" s="759" t="s">
        <v>666</v>
      </c>
      <c r="B16" s="757">
        <v>7550</v>
      </c>
      <c r="C16" s="757">
        <v>19886</v>
      </c>
      <c r="D16" s="757">
        <v>76155</v>
      </c>
      <c r="E16" s="758">
        <f t="shared" si="0"/>
        <v>263.39072847682121</v>
      </c>
      <c r="F16" s="758">
        <f t="shared" si="1"/>
        <v>228.9167721883274</v>
      </c>
      <c r="G16" s="758">
        <f t="shared" si="1"/>
        <v>116.30268784361637</v>
      </c>
      <c r="H16" s="752"/>
      <c r="I16" s="757">
        <v>8687</v>
      </c>
      <c r="J16" s="757">
        <v>65480</v>
      </c>
      <c r="L16" s="752">
        <f t="shared" si="2"/>
        <v>163.39072847682121</v>
      </c>
      <c r="M16" s="752">
        <f t="shared" si="2"/>
        <v>128.9167721883274</v>
      </c>
      <c r="N16" s="752">
        <f t="shared" si="2"/>
        <v>16.302687843616368</v>
      </c>
    </row>
    <row r="17" spans="1:14" s="761" customFormat="1" ht="30" customHeight="1">
      <c r="A17" s="756" t="s">
        <v>667</v>
      </c>
      <c r="B17" s="757">
        <v>1910</v>
      </c>
      <c r="C17" s="757">
        <v>2345</v>
      </c>
      <c r="D17" s="757">
        <v>21608</v>
      </c>
      <c r="E17" s="758">
        <f t="shared" si="0"/>
        <v>122.77486910994764</v>
      </c>
      <c r="F17" s="758">
        <f t="shared" si="1"/>
        <v>121.18863049095607</v>
      </c>
      <c r="G17" s="758">
        <f t="shared" si="1"/>
        <v>119.95114910625068</v>
      </c>
      <c r="H17" s="752"/>
      <c r="I17" s="757">
        <v>1935</v>
      </c>
      <c r="J17" s="757">
        <v>18014</v>
      </c>
      <c r="L17" s="752">
        <f t="shared" si="2"/>
        <v>22.774869109947645</v>
      </c>
      <c r="M17" s="752">
        <f t="shared" si="2"/>
        <v>21.188630490956072</v>
      </c>
      <c r="N17" s="752">
        <f t="shared" si="2"/>
        <v>19.951149106250682</v>
      </c>
    </row>
    <row r="18" spans="1:14" s="761" customFormat="1" ht="20.100000000000001" customHeight="1">
      <c r="A18" s="762"/>
      <c r="B18" s="763"/>
      <c r="C18" s="763"/>
      <c r="D18" s="763"/>
      <c r="E18" s="762"/>
      <c r="F18" s="762"/>
      <c r="G18" s="762"/>
      <c r="I18" s="763"/>
      <c r="J18" s="763"/>
    </row>
    <row r="19" spans="1:14">
      <c r="C19" s="763"/>
      <c r="D19" s="763"/>
    </row>
    <row r="20" spans="1:14">
      <c r="C20" s="763"/>
      <c r="D20" s="764"/>
    </row>
    <row r="21" spans="1:14">
      <c r="D21" s="763"/>
    </row>
    <row r="22" spans="1:14" ht="20.100000000000001" customHeight="1"/>
    <row r="23" spans="1:14" ht="20.100000000000001" customHeight="1"/>
    <row r="24" spans="1:14" ht="20.100000000000001" customHeight="1"/>
    <row r="25" spans="1:14" ht="20.100000000000001" customHeight="1"/>
    <row r="26" spans="1:14" ht="20.100000000000001" customHeight="1"/>
    <row r="27" spans="1:14" ht="20.100000000000001" customHeight="1"/>
    <row r="28" spans="1:14" ht="21.6" customHeight="1"/>
    <row r="29" spans="1:14" ht="21.6" customHeight="1"/>
    <row r="30" spans="1:14" ht="21.6" customHeight="1"/>
    <row r="40" spans="1:10" ht="14.4">
      <c r="A40" s="765"/>
      <c r="B40" s="765"/>
      <c r="C40" s="765"/>
      <c r="D40" s="765"/>
      <c r="E40" s="765"/>
      <c r="F40" s="765"/>
      <c r="G40" s="765"/>
      <c r="I40" s="765"/>
      <c r="J40" s="765"/>
    </row>
    <row r="41" spans="1:10" ht="14.4">
      <c r="A41" s="765"/>
      <c r="B41" s="765"/>
      <c r="C41" s="765"/>
      <c r="D41" s="765"/>
      <c r="E41" s="765"/>
      <c r="F41" s="765"/>
      <c r="G41" s="765"/>
      <c r="I41" s="765"/>
      <c r="J41" s="765"/>
    </row>
    <row r="42" spans="1:10" ht="14.4">
      <c r="A42" s="765"/>
      <c r="B42" s="765"/>
      <c r="C42" s="765"/>
      <c r="D42" s="765"/>
      <c r="E42" s="765"/>
      <c r="F42" s="765"/>
      <c r="G42" s="765"/>
      <c r="I42" s="765"/>
      <c r="J42" s="765"/>
    </row>
    <row r="43" spans="1:10" ht="14.4">
      <c r="A43" s="765"/>
      <c r="B43" s="765"/>
      <c r="C43" s="765"/>
      <c r="D43" s="765"/>
      <c r="E43" s="765"/>
      <c r="F43" s="765"/>
      <c r="G43" s="765"/>
      <c r="I43" s="765"/>
      <c r="J43" s="765"/>
    </row>
    <row r="44" spans="1:10" ht="14.4">
      <c r="A44" s="765"/>
      <c r="B44" s="765"/>
      <c r="C44" s="765"/>
      <c r="D44" s="765"/>
      <c r="E44" s="765"/>
      <c r="F44" s="765"/>
      <c r="G44" s="765"/>
      <c r="I44" s="765"/>
      <c r="J44" s="765"/>
    </row>
    <row r="45" spans="1:10" ht="14.4">
      <c r="A45" s="765"/>
      <c r="B45" s="765"/>
      <c r="C45" s="765"/>
      <c r="D45" s="765"/>
      <c r="E45" s="765"/>
      <c r="F45" s="765"/>
      <c r="G45" s="765"/>
      <c r="I45" s="765"/>
      <c r="J45" s="765"/>
    </row>
    <row r="46" spans="1:10" ht="14.4">
      <c r="A46" s="765"/>
      <c r="B46" s="765"/>
      <c r="C46" s="765"/>
      <c r="D46" s="765"/>
      <c r="E46" s="765"/>
      <c r="F46" s="765"/>
      <c r="G46" s="765"/>
      <c r="I46" s="765"/>
      <c r="J46" s="765"/>
    </row>
    <row r="47" spans="1:10" ht="14.4">
      <c r="A47" s="765"/>
      <c r="B47" s="765"/>
      <c r="C47" s="765"/>
      <c r="D47" s="765"/>
      <c r="E47" s="765"/>
      <c r="F47" s="765"/>
      <c r="G47" s="765"/>
      <c r="I47" s="765"/>
      <c r="J47" s="765"/>
    </row>
    <row r="48" spans="1:10" ht="14.4">
      <c r="A48" s="765"/>
      <c r="B48" s="765"/>
      <c r="C48" s="765"/>
      <c r="D48" s="765"/>
      <c r="E48" s="765"/>
      <c r="F48" s="765"/>
      <c r="G48" s="765"/>
      <c r="I48" s="765"/>
      <c r="J48" s="765"/>
    </row>
    <row r="49" spans="1:10" ht="14.4">
      <c r="A49" s="765"/>
      <c r="B49" s="765"/>
      <c r="C49" s="765"/>
      <c r="D49" s="765"/>
      <c r="E49" s="765"/>
      <c r="F49" s="765"/>
      <c r="G49" s="765"/>
      <c r="I49" s="765"/>
      <c r="J49" s="765"/>
    </row>
    <row r="50" spans="1:10" ht="14.4">
      <c r="A50" s="765"/>
      <c r="B50" s="765"/>
      <c r="C50" s="765"/>
      <c r="D50" s="765"/>
      <c r="E50" s="765"/>
      <c r="F50" s="765"/>
      <c r="G50" s="765"/>
      <c r="I50" s="765"/>
      <c r="J50" s="765"/>
    </row>
    <row r="51" spans="1:10" ht="14.4">
      <c r="A51" s="765"/>
      <c r="B51" s="765"/>
      <c r="C51" s="765"/>
      <c r="D51" s="765"/>
      <c r="E51" s="765"/>
      <c r="F51" s="765"/>
      <c r="G51" s="765"/>
      <c r="I51" s="765"/>
      <c r="J51" s="765"/>
    </row>
  </sheetData>
  <mergeCells count="2">
    <mergeCell ref="E4:F4"/>
    <mergeCell ref="E5:F5"/>
  </mergeCells>
  <pageMargins left="0.74803149606299202" right="0.17" top="0.74803149606299202" bottom="0.511811023622047" header="0.43307086614173201" footer="0.31496062992126"/>
  <pageSetup paperSize="9" scale="98" firstPageNumber="27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ADDD-A165-422B-B5A9-FEC49BC4C53B}">
  <sheetPr>
    <pageSetUpPr fitToPage="1"/>
  </sheetPr>
  <dimension ref="A1:Q67"/>
  <sheetViews>
    <sheetView zoomScaleNormal="100" workbookViewId="0">
      <selection activeCell="B19" sqref="B19"/>
    </sheetView>
  </sheetViews>
  <sheetFormatPr defaultColWidth="8.6640625" defaultRowHeight="13.2"/>
  <cols>
    <col min="1" max="1" width="1.33203125" style="737" customWidth="1"/>
    <col min="2" max="2" width="40.33203125" style="737" customWidth="1"/>
    <col min="3" max="5" width="8.33203125" style="737" customWidth="1"/>
    <col min="6" max="6" width="0.44140625" style="737" customWidth="1"/>
    <col min="7" max="7" width="7.33203125" style="737" customWidth="1"/>
    <col min="8" max="8" width="7.6640625" style="737" customWidth="1"/>
    <col min="9" max="9" width="6.6640625" style="737" customWidth="1"/>
    <col min="10" max="11" width="1.33203125" style="737" hidden="1" customWidth="1"/>
    <col min="12" max="12" width="8.33203125" style="737" hidden="1" customWidth="1"/>
    <col min="13" max="13" width="9.33203125" style="737" hidden="1" customWidth="1"/>
    <col min="14" max="14" width="8.33203125" style="737" hidden="1" customWidth="1"/>
    <col min="15" max="15" width="8.6640625" style="737" hidden="1" customWidth="1"/>
    <col min="16" max="16" width="0" style="737" hidden="1" customWidth="1"/>
    <col min="17" max="16384" width="8.6640625" style="737"/>
  </cols>
  <sheetData>
    <row r="1" spans="1:17" s="735" customFormat="1" ht="20.100000000000001" customHeight="1">
      <c r="A1" s="734" t="s">
        <v>697</v>
      </c>
      <c r="B1" s="734"/>
      <c r="C1" s="766"/>
      <c r="D1" s="766"/>
      <c r="E1" s="766"/>
      <c r="F1" s="766"/>
      <c r="G1" s="766"/>
      <c r="L1" s="766"/>
      <c r="M1" s="766"/>
      <c r="N1" s="766"/>
    </row>
    <row r="2" spans="1:17" ht="20.100000000000001" customHeight="1">
      <c r="A2" s="736"/>
      <c r="B2" s="736"/>
      <c r="C2" s="746"/>
      <c r="D2" s="746"/>
      <c r="E2" s="746"/>
      <c r="F2" s="746"/>
      <c r="G2" s="746"/>
      <c r="L2" s="746"/>
      <c r="M2" s="746"/>
      <c r="N2" s="746"/>
    </row>
    <row r="3" spans="1:17" s="739" customFormat="1" ht="20.100000000000001" customHeight="1">
      <c r="A3" s="738"/>
      <c r="B3" s="738"/>
      <c r="C3" s="738"/>
      <c r="D3" s="738"/>
      <c r="E3" s="738"/>
      <c r="F3" s="738"/>
      <c r="G3" s="767"/>
      <c r="L3" s="738"/>
      <c r="M3" s="738"/>
      <c r="N3" s="738"/>
    </row>
    <row r="4" spans="1:17" s="739" customFormat="1" ht="15" customHeight="1">
      <c r="A4" s="768"/>
      <c r="B4" s="768"/>
      <c r="C4" s="960" t="s">
        <v>58</v>
      </c>
      <c r="D4" s="961"/>
      <c r="E4" s="961"/>
      <c r="F4" s="91"/>
      <c r="G4" s="963" t="s">
        <v>668</v>
      </c>
      <c r="H4" s="963"/>
      <c r="I4" s="963"/>
      <c r="L4" s="770" t="s">
        <v>669</v>
      </c>
      <c r="M4" s="770"/>
      <c r="N4" s="770"/>
    </row>
    <row r="5" spans="1:17" s="739" customFormat="1" ht="15" customHeight="1">
      <c r="A5" s="771"/>
      <c r="B5" s="771"/>
      <c r="C5" s="962"/>
      <c r="D5" s="962"/>
      <c r="E5" s="962"/>
      <c r="F5" s="92"/>
      <c r="G5" s="964" t="s">
        <v>670</v>
      </c>
      <c r="H5" s="964"/>
      <c r="I5" s="964"/>
      <c r="L5" s="774"/>
      <c r="M5" s="774"/>
      <c r="N5" s="774"/>
    </row>
    <row r="6" spans="1:17" s="739" customFormat="1" ht="15" customHeight="1">
      <c r="A6" s="771"/>
      <c r="B6" s="771"/>
      <c r="C6" s="769" t="s">
        <v>671</v>
      </c>
      <c r="D6" s="769" t="s">
        <v>672</v>
      </c>
      <c r="E6" s="769" t="s">
        <v>673</v>
      </c>
      <c r="F6" s="92"/>
      <c r="G6" s="769" t="s">
        <v>671</v>
      </c>
      <c r="H6" s="769" t="s">
        <v>672</v>
      </c>
      <c r="I6" s="769" t="s">
        <v>673</v>
      </c>
      <c r="L6" s="769" t="s">
        <v>671</v>
      </c>
      <c r="M6" s="769" t="s">
        <v>672</v>
      </c>
      <c r="N6" s="769" t="s">
        <v>673</v>
      </c>
    </row>
    <row r="7" spans="1:17" s="739" customFormat="1" ht="15" customHeight="1">
      <c r="A7" s="771"/>
      <c r="B7" s="771"/>
      <c r="C7" s="775" t="s">
        <v>674</v>
      </c>
      <c r="D7" s="775" t="s">
        <v>675</v>
      </c>
      <c r="E7" s="775" t="s">
        <v>676</v>
      </c>
      <c r="F7" s="92"/>
      <c r="G7" s="775" t="s">
        <v>677</v>
      </c>
      <c r="H7" s="775" t="s">
        <v>675</v>
      </c>
      <c r="I7" s="775" t="s">
        <v>676</v>
      </c>
      <c r="L7" s="775" t="s">
        <v>674</v>
      </c>
      <c r="M7" s="775" t="s">
        <v>675</v>
      </c>
      <c r="N7" s="775" t="s">
        <v>676</v>
      </c>
    </row>
    <row r="8" spans="1:17" s="739" customFormat="1" ht="15" customHeight="1">
      <c r="A8" s="771"/>
      <c r="B8" s="771"/>
      <c r="C8" s="773" t="s">
        <v>678</v>
      </c>
      <c r="D8" s="773" t="s">
        <v>679</v>
      </c>
      <c r="E8" s="773" t="s">
        <v>680</v>
      </c>
      <c r="F8" s="772"/>
      <c r="G8" s="773" t="s">
        <v>681</v>
      </c>
      <c r="H8" s="773"/>
      <c r="I8" s="773"/>
      <c r="L8" s="773" t="s">
        <v>678</v>
      </c>
      <c r="M8" s="773" t="s">
        <v>679</v>
      </c>
      <c r="N8" s="773" t="s">
        <v>680</v>
      </c>
    </row>
    <row r="9" spans="1:17" s="739" customFormat="1" ht="20.100000000000001" customHeight="1">
      <c r="A9" s="738"/>
      <c r="B9" s="738"/>
      <c r="C9" s="92"/>
      <c r="D9" s="92"/>
      <c r="E9" s="92"/>
      <c r="F9" s="92"/>
      <c r="G9" s="92"/>
      <c r="L9" s="92"/>
      <c r="M9" s="92"/>
      <c r="N9" s="92"/>
    </row>
    <row r="10" spans="1:17" s="779" customFormat="1" ht="20.100000000000001" customHeight="1">
      <c r="A10" s="776" t="s">
        <v>270</v>
      </c>
      <c r="B10" s="776"/>
      <c r="C10" s="777">
        <f>C12+C13+C18</f>
        <v>157240</v>
      </c>
      <c r="D10" s="777">
        <f t="shared" ref="D10:E10" si="0">D12+D13+D18</f>
        <v>1547031.810859222</v>
      </c>
      <c r="E10" s="777">
        <f t="shared" si="0"/>
        <v>1001483</v>
      </c>
      <c r="F10" s="777"/>
      <c r="G10" s="778">
        <f>C10/L10*100</f>
        <v>98.612748664174802</v>
      </c>
      <c r="H10" s="778">
        <f t="shared" ref="H10:I10" si="1">D10/M10*100</f>
        <v>98.174761662552626</v>
      </c>
      <c r="I10" s="778">
        <f t="shared" si="1"/>
        <v>94.57517413837391</v>
      </c>
      <c r="L10" s="777">
        <f t="shared" ref="L10:N10" si="2">L12+L13+L18</f>
        <v>159452</v>
      </c>
      <c r="M10" s="777">
        <f t="shared" si="2"/>
        <v>1575793.8034794491</v>
      </c>
      <c r="N10" s="777">
        <f t="shared" si="2"/>
        <v>1058928</v>
      </c>
    </row>
    <row r="11" spans="1:17" s="779" customFormat="1" ht="18" customHeight="1">
      <c r="A11" s="776" t="s">
        <v>682</v>
      </c>
      <c r="B11" s="776"/>
      <c r="C11" s="777"/>
      <c r="D11" s="777"/>
      <c r="E11" s="777"/>
      <c r="F11" s="777"/>
      <c r="G11" s="778"/>
      <c r="H11" s="778"/>
      <c r="I11" s="778"/>
      <c r="L11" s="761"/>
      <c r="M11" s="777"/>
      <c r="N11" s="777"/>
    </row>
    <row r="12" spans="1:17" s="784" customFormat="1" ht="18" customHeight="1">
      <c r="A12" s="780"/>
      <c r="B12" s="781" t="s">
        <v>683</v>
      </c>
      <c r="C12" s="782">
        <v>1622</v>
      </c>
      <c r="D12" s="782">
        <v>23011.932563495</v>
      </c>
      <c r="E12" s="782">
        <v>10557</v>
      </c>
      <c r="F12" s="782"/>
      <c r="G12" s="783">
        <f t="shared" ref="G12:I30" si="3">C12/L12*100</f>
        <v>91.586674195369838</v>
      </c>
      <c r="H12" s="783">
        <f t="shared" si="3"/>
        <v>76.049818185060232</v>
      </c>
      <c r="I12" s="783">
        <f t="shared" si="3"/>
        <v>94.20845975370338</v>
      </c>
      <c r="L12" s="782">
        <v>1771</v>
      </c>
      <c r="M12" s="782">
        <v>30259.023772413999</v>
      </c>
      <c r="N12" s="782">
        <v>11206</v>
      </c>
      <c r="Q12" s="785"/>
    </row>
    <row r="13" spans="1:17" s="784" customFormat="1" ht="18" customHeight="1">
      <c r="A13" s="780"/>
      <c r="B13" s="781" t="s">
        <v>684</v>
      </c>
      <c r="C13" s="782">
        <f>SUM(C14:C17)</f>
        <v>36778</v>
      </c>
      <c r="D13" s="782">
        <f t="shared" ref="D13:E13" si="4">SUM(D14:D17)</f>
        <v>502871.79765125702</v>
      </c>
      <c r="E13" s="782">
        <f t="shared" si="4"/>
        <v>494061</v>
      </c>
      <c r="F13" s="782">
        <v>0</v>
      </c>
      <c r="G13" s="783">
        <f t="shared" si="3"/>
        <v>96.578346156876123</v>
      </c>
      <c r="H13" s="783">
        <f t="shared" si="3"/>
        <v>101.93786160549712</v>
      </c>
      <c r="I13" s="783">
        <f t="shared" si="3"/>
        <v>90.959318220731376</v>
      </c>
      <c r="L13" s="782">
        <f t="shared" ref="L13:N13" si="5">SUM(L14:L17)</f>
        <v>38081</v>
      </c>
      <c r="M13" s="782">
        <f t="shared" si="5"/>
        <v>493312.09202463698</v>
      </c>
      <c r="N13" s="782">
        <f t="shared" si="5"/>
        <v>543167</v>
      </c>
      <c r="Q13" s="785"/>
    </row>
    <row r="14" spans="1:17" s="739" customFormat="1" ht="18" customHeight="1">
      <c r="A14" s="786"/>
      <c r="B14" s="787" t="s">
        <v>66</v>
      </c>
      <c r="C14" s="788">
        <v>685</v>
      </c>
      <c r="D14" s="788">
        <v>19209.267589999999</v>
      </c>
      <c r="E14" s="788">
        <v>7840</v>
      </c>
      <c r="F14" s="788"/>
      <c r="G14" s="789">
        <f t="shared" si="3"/>
        <v>85.411471321695771</v>
      </c>
      <c r="H14" s="789">
        <f t="shared" si="3"/>
        <v>99.726693296886779</v>
      </c>
      <c r="I14" s="789">
        <f t="shared" si="3"/>
        <v>161.74953579533732</v>
      </c>
      <c r="L14" s="788">
        <v>802</v>
      </c>
      <c r="M14" s="788">
        <v>19261.911685784999</v>
      </c>
      <c r="N14" s="788">
        <v>4847</v>
      </c>
      <c r="Q14" s="785"/>
    </row>
    <row r="15" spans="1:17" s="739" customFormat="1" ht="18" customHeight="1">
      <c r="A15" s="786"/>
      <c r="B15" s="787" t="s">
        <v>72</v>
      </c>
      <c r="C15" s="788">
        <v>19095</v>
      </c>
      <c r="D15" s="788">
        <v>194934.74438054202</v>
      </c>
      <c r="E15" s="788">
        <v>409142</v>
      </c>
      <c r="F15" s="788"/>
      <c r="G15" s="789">
        <f t="shared" si="3"/>
        <v>101.29973474801062</v>
      </c>
      <c r="H15" s="789">
        <f t="shared" si="3"/>
        <v>81.615823374179342</v>
      </c>
      <c r="I15" s="789">
        <f t="shared" si="3"/>
        <v>90.456903070045499</v>
      </c>
      <c r="L15" s="788">
        <v>18850</v>
      </c>
      <c r="M15" s="788">
        <v>238844.302883322</v>
      </c>
      <c r="N15" s="788">
        <v>452306</v>
      </c>
      <c r="Q15" s="785"/>
    </row>
    <row r="16" spans="1:17" s="739" customFormat="1" ht="18" customHeight="1">
      <c r="A16" s="786"/>
      <c r="B16" s="787" t="s">
        <v>685</v>
      </c>
      <c r="C16" s="788">
        <v>1198</v>
      </c>
      <c r="D16" s="788">
        <v>29422.616933867997</v>
      </c>
      <c r="E16" s="788">
        <v>8027</v>
      </c>
      <c r="F16" s="788"/>
      <c r="G16" s="789">
        <f t="shared" si="3"/>
        <v>107.92792792792794</v>
      </c>
      <c r="H16" s="789">
        <f t="shared" si="3"/>
        <v>109.82026022352527</v>
      </c>
      <c r="I16" s="789">
        <f t="shared" si="3"/>
        <v>120.21866107533323</v>
      </c>
      <c r="L16" s="788">
        <v>1110</v>
      </c>
      <c r="M16" s="788">
        <v>26791.611014198999</v>
      </c>
      <c r="N16" s="788">
        <v>6677</v>
      </c>
      <c r="Q16" s="785"/>
    </row>
    <row r="17" spans="1:17" s="739" customFormat="1" ht="18" customHeight="1">
      <c r="A17" s="786"/>
      <c r="B17" s="787" t="s">
        <v>686</v>
      </c>
      <c r="C17" s="788">
        <v>15800</v>
      </c>
      <c r="D17" s="788">
        <v>259305.16874684702</v>
      </c>
      <c r="E17" s="788">
        <v>69052</v>
      </c>
      <c r="F17" s="788"/>
      <c r="G17" s="789">
        <f t="shared" si="3"/>
        <v>91.229285755528608</v>
      </c>
      <c r="H17" s="789">
        <f t="shared" si="3"/>
        <v>124.41814717124554</v>
      </c>
      <c r="I17" s="789">
        <f t="shared" si="3"/>
        <v>87.036313447697793</v>
      </c>
      <c r="L17" s="788">
        <v>17319</v>
      </c>
      <c r="M17" s="788">
        <v>208414.26644133101</v>
      </c>
      <c r="N17" s="788">
        <v>79337</v>
      </c>
      <c r="Q17" s="785"/>
    </row>
    <row r="18" spans="1:17" s="740" customFormat="1" ht="18" customHeight="1">
      <c r="A18" s="790"/>
      <c r="B18" s="781" t="s">
        <v>520</v>
      </c>
      <c r="C18" s="782">
        <f>SUM(C19:C30)</f>
        <v>118840</v>
      </c>
      <c r="D18" s="782">
        <f t="shared" ref="D18:E18" si="6">SUM(D19:D30)</f>
        <v>1021148.0806444701</v>
      </c>
      <c r="E18" s="782">
        <f t="shared" si="6"/>
        <v>496865</v>
      </c>
      <c r="F18" s="782"/>
      <c r="G18" s="783">
        <f t="shared" si="3"/>
        <v>99.364548494983268</v>
      </c>
      <c r="H18" s="783">
        <f t="shared" si="3"/>
        <v>97.04676515706268</v>
      </c>
      <c r="I18" s="783">
        <f t="shared" si="3"/>
        <v>98.475884690469812</v>
      </c>
      <c r="L18" s="782">
        <f t="shared" ref="L18:N18" si="7">SUM(L19:L30)</f>
        <v>119600</v>
      </c>
      <c r="M18" s="782">
        <f t="shared" si="7"/>
        <v>1052222.6876823981</v>
      </c>
      <c r="N18" s="782">
        <f t="shared" si="7"/>
        <v>504555</v>
      </c>
      <c r="Q18" s="785"/>
    </row>
    <row r="19" spans="1:17" s="739" customFormat="1" ht="18" customHeight="1">
      <c r="A19" s="786"/>
      <c r="B19" s="787" t="s">
        <v>687</v>
      </c>
      <c r="C19" s="788">
        <v>63862</v>
      </c>
      <c r="D19" s="788">
        <v>414976.97073919798</v>
      </c>
      <c r="E19" s="788">
        <v>240615</v>
      </c>
      <c r="F19" s="788"/>
      <c r="G19" s="789">
        <f t="shared" si="3"/>
        <v>102.57802335480348</v>
      </c>
      <c r="H19" s="789">
        <f t="shared" si="3"/>
        <v>96.289285479744009</v>
      </c>
      <c r="I19" s="789">
        <f t="shared" si="3"/>
        <v>100.19905304055601</v>
      </c>
      <c r="L19" s="788">
        <v>62257</v>
      </c>
      <c r="M19" s="788">
        <v>430969</v>
      </c>
      <c r="N19" s="788">
        <v>240137</v>
      </c>
      <c r="Q19" s="785"/>
    </row>
    <row r="20" spans="1:17" s="739" customFormat="1" ht="18" customHeight="1">
      <c r="A20" s="786"/>
      <c r="B20" s="787" t="s">
        <v>521</v>
      </c>
      <c r="C20" s="788">
        <v>8487</v>
      </c>
      <c r="D20" s="788">
        <v>50704.431381766</v>
      </c>
      <c r="E20" s="788">
        <v>43081</v>
      </c>
      <c r="F20" s="788"/>
      <c r="G20" s="789">
        <f t="shared" si="3"/>
        <v>106.78158027176647</v>
      </c>
      <c r="H20" s="789">
        <f t="shared" si="3"/>
        <v>92.089025528857135</v>
      </c>
      <c r="I20" s="789">
        <f t="shared" si="3"/>
        <v>124.08836914568812</v>
      </c>
      <c r="L20" s="788">
        <v>7948</v>
      </c>
      <c r="M20" s="788">
        <v>55060.232303008997</v>
      </c>
      <c r="N20" s="788">
        <v>34718</v>
      </c>
      <c r="Q20" s="785"/>
    </row>
    <row r="21" spans="1:17" s="739" customFormat="1" ht="18" customHeight="1">
      <c r="A21" s="786"/>
      <c r="B21" s="787" t="s">
        <v>522</v>
      </c>
      <c r="C21" s="788">
        <v>5822</v>
      </c>
      <c r="D21" s="788">
        <v>68536.872563540004</v>
      </c>
      <c r="E21" s="788">
        <v>25851</v>
      </c>
      <c r="F21" s="788"/>
      <c r="G21" s="789">
        <f t="shared" si="3"/>
        <v>86.93444826041511</v>
      </c>
      <c r="H21" s="789">
        <f t="shared" si="3"/>
        <v>180.02771786581326</v>
      </c>
      <c r="I21" s="789">
        <f t="shared" si="3"/>
        <v>87.119603680113229</v>
      </c>
      <c r="L21" s="788">
        <v>6697</v>
      </c>
      <c r="M21" s="788">
        <v>38070.177957054999</v>
      </c>
      <c r="N21" s="788">
        <v>29673</v>
      </c>
      <c r="Q21" s="785"/>
    </row>
    <row r="22" spans="1:17" s="739" customFormat="1" ht="18" customHeight="1">
      <c r="A22" s="786"/>
      <c r="B22" s="787" t="s">
        <v>523</v>
      </c>
      <c r="C22" s="788">
        <v>4896</v>
      </c>
      <c r="D22" s="788">
        <v>16244.682887687</v>
      </c>
      <c r="E22" s="788">
        <v>22045</v>
      </c>
      <c r="F22" s="788"/>
      <c r="G22" s="789">
        <f t="shared" si="3"/>
        <v>104.72727272727273</v>
      </c>
      <c r="H22" s="789">
        <f t="shared" si="3"/>
        <v>89.172624183132072</v>
      </c>
      <c r="I22" s="789">
        <f t="shared" si="3"/>
        <v>95.437031906143119</v>
      </c>
      <c r="L22" s="788">
        <v>4675</v>
      </c>
      <c r="M22" s="788">
        <v>18217.118803552999</v>
      </c>
      <c r="N22" s="788">
        <v>23099</v>
      </c>
      <c r="Q22" s="785"/>
    </row>
    <row r="23" spans="1:17" s="739" customFormat="1" ht="18" customHeight="1">
      <c r="A23" s="786"/>
      <c r="B23" s="787" t="s">
        <v>688</v>
      </c>
      <c r="C23" s="788">
        <v>1351</v>
      </c>
      <c r="D23" s="788">
        <v>25254.577567998</v>
      </c>
      <c r="E23" s="788">
        <v>6441</v>
      </c>
      <c r="F23" s="788"/>
      <c r="G23" s="789">
        <f t="shared" si="3"/>
        <v>98.183139534883722</v>
      </c>
      <c r="H23" s="789">
        <f t="shared" si="3"/>
        <v>74.013950825885573</v>
      </c>
      <c r="I23" s="789">
        <f t="shared" si="3"/>
        <v>101.48101465259178</v>
      </c>
      <c r="L23" s="788">
        <v>1376</v>
      </c>
      <c r="M23" s="788">
        <v>34121.374803255996</v>
      </c>
      <c r="N23" s="788">
        <v>6347</v>
      </c>
      <c r="Q23" s="785"/>
    </row>
    <row r="24" spans="1:17" s="739" customFormat="1" ht="18" customHeight="1">
      <c r="A24" s="786"/>
      <c r="B24" s="787" t="s">
        <v>689</v>
      </c>
      <c r="C24" s="788">
        <v>4580</v>
      </c>
      <c r="D24" s="788">
        <v>299904.37538412603</v>
      </c>
      <c r="E24" s="788">
        <v>25235</v>
      </c>
      <c r="F24" s="788"/>
      <c r="G24" s="789">
        <f t="shared" si="3"/>
        <v>97.260564875769802</v>
      </c>
      <c r="H24" s="789">
        <f t="shared" si="3"/>
        <v>99.702861402844491</v>
      </c>
      <c r="I24" s="789">
        <f t="shared" si="3"/>
        <v>95.111563395145481</v>
      </c>
      <c r="L24" s="788">
        <v>4709</v>
      </c>
      <c r="M24" s="788">
        <v>300798.16282541503</v>
      </c>
      <c r="N24" s="788">
        <v>26532</v>
      </c>
      <c r="Q24" s="785"/>
    </row>
    <row r="25" spans="1:17" s="739" customFormat="1" ht="30" customHeight="1">
      <c r="A25" s="786"/>
      <c r="B25" s="787" t="s">
        <v>690</v>
      </c>
      <c r="C25" s="788">
        <v>12049</v>
      </c>
      <c r="D25" s="788">
        <v>60073.188737310003</v>
      </c>
      <c r="E25" s="788">
        <v>54435</v>
      </c>
      <c r="F25" s="788"/>
      <c r="G25" s="789">
        <f t="shared" si="3"/>
        <v>94.265373181035827</v>
      </c>
      <c r="H25" s="789">
        <f t="shared" si="3"/>
        <v>74.754561103255256</v>
      </c>
      <c r="I25" s="789">
        <f t="shared" si="3"/>
        <v>97.714870395634378</v>
      </c>
      <c r="J25" s="791"/>
      <c r="L25" s="788">
        <v>12782</v>
      </c>
      <c r="M25" s="788">
        <v>80360.566433308995</v>
      </c>
      <c r="N25" s="788">
        <v>55708</v>
      </c>
      <c r="Q25" s="785"/>
    </row>
    <row r="26" spans="1:17" s="739" customFormat="1" ht="18" customHeight="1">
      <c r="A26" s="786"/>
      <c r="B26" s="787" t="s">
        <v>524</v>
      </c>
      <c r="C26" s="788">
        <v>4934</v>
      </c>
      <c r="D26" s="788">
        <v>16690.613860131001</v>
      </c>
      <c r="E26" s="788">
        <v>21753</v>
      </c>
      <c r="F26" s="788"/>
      <c r="G26" s="789">
        <f t="shared" si="3"/>
        <v>92.069415935808919</v>
      </c>
      <c r="H26" s="789">
        <f t="shared" si="3"/>
        <v>86.357358526953178</v>
      </c>
      <c r="I26" s="789">
        <f t="shared" si="3"/>
        <v>88.802253429131284</v>
      </c>
      <c r="L26" s="788">
        <v>5359</v>
      </c>
      <c r="M26" s="788">
        <v>19327.378864792001</v>
      </c>
      <c r="N26" s="788">
        <v>24496</v>
      </c>
    </row>
    <row r="27" spans="1:17" s="739" customFormat="1" ht="18" customHeight="1">
      <c r="A27" s="786"/>
      <c r="B27" s="787" t="s">
        <v>525</v>
      </c>
      <c r="C27" s="788">
        <v>1576</v>
      </c>
      <c r="D27" s="788">
        <v>12441.837085257001</v>
      </c>
      <c r="E27" s="788">
        <v>9125</v>
      </c>
      <c r="F27" s="788"/>
      <c r="G27" s="789">
        <f t="shared" si="3"/>
        <v>96.450428396572832</v>
      </c>
      <c r="H27" s="789">
        <f t="shared" si="3"/>
        <v>92.355047140213514</v>
      </c>
      <c r="I27" s="789">
        <f t="shared" si="3"/>
        <v>103.882058287796</v>
      </c>
      <c r="L27" s="788">
        <v>1634</v>
      </c>
      <c r="M27" s="788">
        <v>13471.745692867</v>
      </c>
      <c r="N27" s="788">
        <v>8784</v>
      </c>
    </row>
    <row r="28" spans="1:17" s="739" customFormat="1" ht="18" customHeight="1">
      <c r="A28" s="786"/>
      <c r="B28" s="787" t="s">
        <v>526</v>
      </c>
      <c r="C28" s="788">
        <v>1374</v>
      </c>
      <c r="D28" s="788">
        <v>8175.3209333310006</v>
      </c>
      <c r="E28" s="788">
        <v>5956</v>
      </c>
      <c r="F28" s="788"/>
      <c r="G28" s="789">
        <f t="shared" si="3"/>
        <v>114.88294314381271</v>
      </c>
      <c r="H28" s="789">
        <f t="shared" si="3"/>
        <v>109.47977507625298</v>
      </c>
      <c r="I28" s="789">
        <f t="shared" si="3"/>
        <v>113.46923223471137</v>
      </c>
      <c r="L28" s="788">
        <v>1196</v>
      </c>
      <c r="M28" s="788">
        <v>7467.4257666650001</v>
      </c>
      <c r="N28" s="788">
        <v>5249</v>
      </c>
    </row>
    <row r="29" spans="1:17" ht="30" customHeight="1">
      <c r="A29" s="786"/>
      <c r="B29" s="787" t="s">
        <v>691</v>
      </c>
      <c r="C29" s="788">
        <v>8361</v>
      </c>
      <c r="D29" s="788">
        <v>44401.339873638004</v>
      </c>
      <c r="E29" s="788">
        <v>36777</v>
      </c>
      <c r="F29" s="788"/>
      <c r="G29" s="789">
        <f t="shared" si="3"/>
        <v>89.36511329628047</v>
      </c>
      <c r="H29" s="789">
        <f t="shared" si="3"/>
        <v>89.323886837201343</v>
      </c>
      <c r="I29" s="789">
        <f t="shared" si="3"/>
        <v>84.290985767000521</v>
      </c>
      <c r="L29" s="788">
        <v>9356</v>
      </c>
      <c r="M29" s="788">
        <v>49708.248762799994</v>
      </c>
      <c r="N29" s="788">
        <v>43631</v>
      </c>
    </row>
    <row r="30" spans="1:17" ht="18" customHeight="1">
      <c r="A30" s="786"/>
      <c r="B30" s="787" t="s">
        <v>692</v>
      </c>
      <c r="C30" s="788">
        <v>1548</v>
      </c>
      <c r="D30" s="788">
        <v>3743.869630488</v>
      </c>
      <c r="E30" s="788">
        <v>5551</v>
      </c>
      <c r="F30" s="788"/>
      <c r="G30" s="789">
        <f t="shared" si="3"/>
        <v>96.089385474860336</v>
      </c>
      <c r="H30" s="789">
        <f t="shared" si="3"/>
        <v>80.491593181571432</v>
      </c>
      <c r="I30" s="789">
        <f t="shared" si="3"/>
        <v>89.807474518686291</v>
      </c>
      <c r="L30" s="788">
        <v>1611</v>
      </c>
      <c r="M30" s="788">
        <v>4651.2554696769994</v>
      </c>
      <c r="N30" s="788">
        <v>6181</v>
      </c>
    </row>
    <row r="31" spans="1:17" ht="18" customHeight="1">
      <c r="C31" s="777"/>
      <c r="D31" s="777"/>
      <c r="E31" s="777"/>
      <c r="F31" s="788"/>
      <c r="G31" s="789"/>
      <c r="H31" s="792"/>
      <c r="I31" s="792"/>
      <c r="L31" s="746"/>
      <c r="M31" s="788"/>
      <c r="N31" s="788"/>
    </row>
    <row r="32" spans="1:17" ht="20.100000000000001" customHeight="1">
      <c r="A32" s="746"/>
      <c r="B32" s="746"/>
      <c r="C32" s="746"/>
      <c r="D32" s="746"/>
      <c r="E32" s="746"/>
      <c r="F32" s="746"/>
      <c r="G32" s="746"/>
      <c r="L32" s="746"/>
      <c r="M32" s="746"/>
      <c r="N32" s="746"/>
    </row>
    <row r="33" spans="1:14" ht="20.100000000000001" customHeight="1">
      <c r="A33" s="746"/>
      <c r="B33" s="746"/>
      <c r="C33" s="746"/>
      <c r="D33" s="746"/>
      <c r="E33" s="746"/>
      <c r="F33" s="746"/>
      <c r="G33" s="746"/>
      <c r="L33" s="746"/>
      <c r="M33" s="746"/>
      <c r="N33" s="746"/>
    </row>
    <row r="34" spans="1:14" ht="20.100000000000001" customHeight="1">
      <c r="A34" s="746"/>
      <c r="B34" s="746"/>
      <c r="C34" s="746"/>
      <c r="D34" s="746"/>
      <c r="E34" s="746"/>
      <c r="F34" s="746"/>
      <c r="G34" s="746"/>
      <c r="L34" s="746"/>
      <c r="M34" s="746"/>
      <c r="N34" s="746"/>
    </row>
    <row r="35" spans="1:14" ht="20.100000000000001" customHeight="1">
      <c r="A35" s="746"/>
      <c r="B35" s="746"/>
      <c r="C35" s="746"/>
      <c r="D35" s="746"/>
      <c r="E35" s="746"/>
      <c r="F35" s="746"/>
      <c r="G35" s="746"/>
      <c r="L35" s="746"/>
      <c r="M35" s="746"/>
      <c r="N35" s="746"/>
    </row>
    <row r="36" spans="1:14" ht="20.100000000000001" customHeight="1">
      <c r="A36" s="746"/>
      <c r="B36" s="746"/>
      <c r="C36" s="746"/>
      <c r="D36" s="746"/>
      <c r="E36" s="746"/>
      <c r="F36" s="746"/>
      <c r="G36" s="746"/>
      <c r="L36" s="746"/>
      <c r="M36" s="746"/>
      <c r="N36" s="746"/>
    </row>
    <row r="37" spans="1:14" ht="20.100000000000001" customHeight="1">
      <c r="A37" s="746"/>
      <c r="B37" s="746"/>
      <c r="C37" s="746"/>
      <c r="D37" s="746"/>
      <c r="E37" s="746"/>
      <c r="F37" s="746"/>
      <c r="G37" s="746"/>
      <c r="L37" s="746"/>
      <c r="M37" s="746"/>
      <c r="N37" s="746"/>
    </row>
    <row r="38" spans="1:14" ht="20.100000000000001" customHeight="1">
      <c r="A38" s="746"/>
      <c r="B38" s="746"/>
      <c r="C38" s="746"/>
      <c r="D38" s="746"/>
      <c r="E38" s="746"/>
      <c r="F38" s="746"/>
      <c r="G38" s="746"/>
      <c r="L38" s="746"/>
      <c r="M38" s="746"/>
      <c r="N38" s="746"/>
    </row>
    <row r="39" spans="1:14" ht="20.100000000000001" customHeight="1">
      <c r="A39" s="746"/>
      <c r="B39" s="746"/>
      <c r="C39" s="746"/>
      <c r="D39" s="746"/>
      <c r="E39" s="746"/>
      <c r="F39" s="746"/>
      <c r="G39" s="746"/>
      <c r="L39" s="746"/>
      <c r="M39" s="746"/>
      <c r="N39" s="746"/>
    </row>
    <row r="40" spans="1:14" ht="20.100000000000001" customHeight="1">
      <c r="A40" s="746"/>
      <c r="B40" s="746"/>
      <c r="C40" s="746"/>
      <c r="D40" s="746"/>
      <c r="E40" s="746"/>
      <c r="F40" s="746"/>
      <c r="G40" s="746"/>
      <c r="L40" s="746"/>
      <c r="M40" s="746"/>
      <c r="N40" s="746"/>
    </row>
    <row r="41" spans="1:14" ht="20.100000000000001" customHeight="1">
      <c r="A41" s="746"/>
      <c r="B41" s="746"/>
      <c r="C41" s="746"/>
      <c r="D41" s="746"/>
      <c r="E41" s="746"/>
      <c r="F41" s="746"/>
      <c r="G41" s="746"/>
      <c r="L41" s="746"/>
      <c r="M41" s="746"/>
      <c r="N41" s="746"/>
    </row>
    <row r="42" spans="1:14" ht="20.100000000000001" customHeight="1">
      <c r="A42" s="746"/>
      <c r="B42" s="746"/>
      <c r="C42" s="746"/>
      <c r="D42" s="746"/>
      <c r="E42" s="746"/>
      <c r="F42" s="746"/>
      <c r="G42" s="746"/>
      <c r="L42" s="746"/>
      <c r="M42" s="746"/>
      <c r="N42" s="746"/>
    </row>
    <row r="43" spans="1:14" ht="20.100000000000001" customHeight="1">
      <c r="A43" s="746"/>
      <c r="B43" s="746"/>
      <c r="C43" s="746"/>
      <c r="D43" s="746"/>
      <c r="E43" s="746"/>
      <c r="F43" s="746"/>
      <c r="G43" s="746"/>
      <c r="L43" s="746"/>
      <c r="M43" s="746"/>
      <c r="N43" s="746"/>
    </row>
    <row r="44" spans="1:14" ht="20.100000000000001" customHeight="1">
      <c r="A44" s="746"/>
      <c r="B44" s="746"/>
      <c r="C44" s="746"/>
      <c r="D44" s="746"/>
      <c r="E44" s="746"/>
      <c r="F44" s="746"/>
      <c r="G44" s="746"/>
      <c r="L44" s="746"/>
      <c r="M44" s="746"/>
      <c r="N44" s="746"/>
    </row>
    <row r="45" spans="1:14" ht="20.100000000000001" customHeight="1">
      <c r="A45" s="746"/>
      <c r="B45" s="746"/>
      <c r="C45" s="746"/>
      <c r="D45" s="746"/>
      <c r="E45" s="746"/>
      <c r="F45" s="746"/>
      <c r="G45" s="746"/>
      <c r="L45" s="746"/>
      <c r="M45" s="746"/>
      <c r="N45" s="746"/>
    </row>
    <row r="46" spans="1:14" ht="20.100000000000001" customHeight="1">
      <c r="A46" s="746"/>
      <c r="B46" s="746"/>
      <c r="C46" s="746"/>
      <c r="D46" s="746"/>
      <c r="E46" s="746"/>
      <c r="F46" s="746"/>
      <c r="G46" s="746"/>
      <c r="L46" s="746"/>
      <c r="M46" s="746"/>
      <c r="N46" s="746"/>
    </row>
    <row r="47" spans="1:14" ht="20.100000000000001" customHeight="1">
      <c r="A47" s="746"/>
      <c r="B47" s="746"/>
      <c r="C47" s="746"/>
      <c r="D47" s="746"/>
      <c r="E47" s="746"/>
      <c r="F47" s="746"/>
      <c r="G47" s="746"/>
      <c r="L47" s="746"/>
      <c r="M47" s="746"/>
      <c r="N47" s="746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3">
    <mergeCell ref="C4:E5"/>
    <mergeCell ref="G4:I4"/>
    <mergeCell ref="G5:I5"/>
  </mergeCells>
  <pageMargins left="0.74803149606299202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CCF9-D0B0-4B3C-8EA3-D281A288516D}">
  <sheetPr>
    <pageSetUpPr fitToPage="1"/>
  </sheetPr>
  <dimension ref="A1:D73"/>
  <sheetViews>
    <sheetView zoomScaleNormal="100" workbookViewId="0">
      <selection activeCell="B19" sqref="B19"/>
    </sheetView>
  </sheetViews>
  <sheetFormatPr defaultColWidth="8.6640625" defaultRowHeight="13.2"/>
  <cols>
    <col min="1" max="1" width="49.33203125" style="737" customWidth="1"/>
    <col min="2" max="2" width="9.6640625" style="737" customWidth="1"/>
    <col min="3" max="3" width="9.33203125" style="737" customWidth="1"/>
    <col min="4" max="4" width="20.5546875" style="737" customWidth="1"/>
    <col min="5" max="16384" width="8.6640625" style="737"/>
  </cols>
  <sheetData>
    <row r="1" spans="1:4" s="735" customFormat="1" ht="20.100000000000001" customHeight="1">
      <c r="A1" s="734" t="s">
        <v>698</v>
      </c>
      <c r="B1" s="766"/>
      <c r="C1" s="766"/>
    </row>
    <row r="2" spans="1:4" ht="20.100000000000001" customHeight="1">
      <c r="A2" s="746"/>
      <c r="B2" s="746"/>
      <c r="C2" s="746"/>
    </row>
    <row r="3" spans="1:4" s="739" customFormat="1" ht="20.100000000000001" customHeight="1">
      <c r="A3" s="738"/>
      <c r="B3" s="767"/>
      <c r="C3" s="767"/>
      <c r="D3" s="793" t="s">
        <v>693</v>
      </c>
    </row>
    <row r="4" spans="1:4" s="739" customFormat="1" ht="16.2" customHeight="1">
      <c r="A4" s="768"/>
      <c r="B4" s="769" t="s">
        <v>15</v>
      </c>
      <c r="C4" s="769" t="s">
        <v>15</v>
      </c>
      <c r="D4" s="769" t="s">
        <v>668</v>
      </c>
    </row>
    <row r="5" spans="1:4" s="739" customFormat="1" ht="16.2" customHeight="1">
      <c r="A5" s="771"/>
      <c r="B5" s="773">
        <v>2023</v>
      </c>
      <c r="C5" s="773">
        <v>2024</v>
      </c>
      <c r="D5" s="773" t="s">
        <v>670</v>
      </c>
    </row>
    <row r="6" spans="1:4" s="739" customFormat="1" ht="20.100000000000001" customHeight="1">
      <c r="A6" s="738"/>
      <c r="B6" s="92"/>
      <c r="C6" s="92"/>
      <c r="D6" s="92"/>
    </row>
    <row r="7" spans="1:4" s="779" customFormat="1" ht="20.100000000000001" customHeight="1">
      <c r="A7" s="794" t="s">
        <v>270</v>
      </c>
      <c r="B7" s="795">
        <v>58412</v>
      </c>
      <c r="C7" s="795">
        <f>SUM(C8,C9,C14)</f>
        <v>76179</v>
      </c>
      <c r="D7" s="796">
        <f>C7/B7*100</f>
        <v>130.41669519961653</v>
      </c>
    </row>
    <row r="8" spans="1:4" s="779" customFormat="1" ht="20.100000000000001" customHeight="1">
      <c r="A8" s="781" t="s">
        <v>683</v>
      </c>
      <c r="B8" s="797">
        <v>805</v>
      </c>
      <c r="C8" s="797">
        <v>998</v>
      </c>
      <c r="D8" s="798">
        <f t="shared" ref="D8:D26" si="0">C8/B8*100</f>
        <v>123.97515527950311</v>
      </c>
    </row>
    <row r="9" spans="1:4" s="779" customFormat="1" ht="20.100000000000001" customHeight="1">
      <c r="A9" s="781" t="s">
        <v>684</v>
      </c>
      <c r="B9" s="797">
        <v>15878</v>
      </c>
      <c r="C9" s="797">
        <f>SUM(C10:C13)</f>
        <v>20428</v>
      </c>
      <c r="D9" s="798">
        <f t="shared" si="0"/>
        <v>128.65600201536716</v>
      </c>
    </row>
    <row r="10" spans="1:4" s="739" customFormat="1" ht="20.100000000000001" customHeight="1">
      <c r="A10" s="799" t="s">
        <v>66</v>
      </c>
      <c r="B10" s="800">
        <v>439</v>
      </c>
      <c r="C10" s="800">
        <v>506</v>
      </c>
      <c r="D10" s="801">
        <f t="shared" si="0"/>
        <v>115.26195899772209</v>
      </c>
    </row>
    <row r="11" spans="1:4" s="739" customFormat="1" ht="20.100000000000001" customHeight="1">
      <c r="A11" s="799" t="s">
        <v>72</v>
      </c>
      <c r="B11" s="800">
        <v>6827</v>
      </c>
      <c r="C11" s="800">
        <v>8807</v>
      </c>
      <c r="D11" s="801">
        <f t="shared" si="0"/>
        <v>129.00249011278746</v>
      </c>
    </row>
    <row r="12" spans="1:4" s="739" customFormat="1" ht="20.100000000000001" customHeight="1">
      <c r="A12" s="799" t="s">
        <v>685</v>
      </c>
      <c r="B12" s="800">
        <v>994</v>
      </c>
      <c r="C12" s="800">
        <v>1216</v>
      </c>
      <c r="D12" s="801">
        <f t="shared" si="0"/>
        <v>122.33400402414487</v>
      </c>
    </row>
    <row r="13" spans="1:4" s="739" customFormat="1" ht="20.100000000000001" customHeight="1">
      <c r="A13" s="799" t="s">
        <v>686</v>
      </c>
      <c r="B13" s="800">
        <v>7618</v>
      </c>
      <c r="C13" s="800">
        <v>9899</v>
      </c>
      <c r="D13" s="801">
        <f t="shared" si="0"/>
        <v>129.94224205828303</v>
      </c>
    </row>
    <row r="14" spans="1:4" s="779" customFormat="1" ht="20.100000000000001" customHeight="1">
      <c r="A14" s="802" t="s">
        <v>520</v>
      </c>
      <c r="B14" s="797">
        <v>41729</v>
      </c>
      <c r="C14" s="797">
        <f>SUM(C15:C26)</f>
        <v>54753</v>
      </c>
      <c r="D14" s="798">
        <f t="shared" si="0"/>
        <v>131.21090848091254</v>
      </c>
    </row>
    <row r="15" spans="1:4" s="739" customFormat="1" ht="20.100000000000001" customHeight="1">
      <c r="A15" s="799" t="s">
        <v>687</v>
      </c>
      <c r="B15" s="800">
        <v>20884</v>
      </c>
      <c r="C15" s="800">
        <v>27796</v>
      </c>
      <c r="D15" s="801">
        <f t="shared" si="0"/>
        <v>133.09710783374834</v>
      </c>
    </row>
    <row r="16" spans="1:4" s="739" customFormat="1" ht="20.100000000000001" customHeight="1">
      <c r="A16" s="799" t="s">
        <v>521</v>
      </c>
      <c r="B16" s="800">
        <v>2801</v>
      </c>
      <c r="C16" s="800">
        <v>3771</v>
      </c>
      <c r="D16" s="801">
        <f t="shared" si="0"/>
        <v>134.63048911103178</v>
      </c>
    </row>
    <row r="17" spans="1:4" s="739" customFormat="1" ht="20.100000000000001" customHeight="1">
      <c r="A17" s="799" t="s">
        <v>522</v>
      </c>
      <c r="B17" s="800">
        <v>3018</v>
      </c>
      <c r="C17" s="800">
        <v>3816</v>
      </c>
      <c r="D17" s="801">
        <f t="shared" si="0"/>
        <v>126.44135188866798</v>
      </c>
    </row>
    <row r="18" spans="1:4" s="739" customFormat="1" ht="20.100000000000001" customHeight="1">
      <c r="A18" s="799" t="s">
        <v>523</v>
      </c>
      <c r="B18" s="800">
        <v>1170</v>
      </c>
      <c r="C18" s="800">
        <v>1679</v>
      </c>
      <c r="D18" s="801">
        <f t="shared" si="0"/>
        <v>143.5042735042735</v>
      </c>
    </row>
    <row r="19" spans="1:4" s="739" customFormat="1" ht="20.100000000000001" customHeight="1">
      <c r="A19" s="799" t="s">
        <v>688</v>
      </c>
      <c r="B19" s="800">
        <v>537</v>
      </c>
      <c r="C19" s="800">
        <v>604</v>
      </c>
      <c r="D19" s="801">
        <f t="shared" si="0"/>
        <v>112.47672253258844</v>
      </c>
    </row>
    <row r="20" spans="1:4" s="739" customFormat="1" ht="20.100000000000001" customHeight="1">
      <c r="A20" s="799" t="s">
        <v>689</v>
      </c>
      <c r="B20" s="800">
        <v>2270</v>
      </c>
      <c r="C20" s="800">
        <v>3227</v>
      </c>
      <c r="D20" s="801">
        <f t="shared" si="0"/>
        <v>142.15859030837004</v>
      </c>
    </row>
    <row r="21" spans="1:4" s="739" customFormat="1" ht="28.2" customHeight="1">
      <c r="A21" s="799" t="s">
        <v>694</v>
      </c>
      <c r="B21" s="800">
        <v>4239</v>
      </c>
      <c r="C21" s="800">
        <v>5666</v>
      </c>
      <c r="D21" s="801">
        <f t="shared" si="0"/>
        <v>133.66359990563811</v>
      </c>
    </row>
    <row r="22" spans="1:4" s="739" customFormat="1" ht="20.100000000000001" customHeight="1">
      <c r="A22" s="799" t="s">
        <v>524</v>
      </c>
      <c r="B22" s="800">
        <v>1480</v>
      </c>
      <c r="C22" s="800">
        <v>1653</v>
      </c>
      <c r="D22" s="801">
        <f t="shared" si="0"/>
        <v>111.68918918918919</v>
      </c>
    </row>
    <row r="23" spans="1:4" s="739" customFormat="1" ht="20.100000000000001" customHeight="1">
      <c r="A23" s="799" t="s">
        <v>525</v>
      </c>
      <c r="B23" s="800">
        <v>287</v>
      </c>
      <c r="C23" s="800">
        <v>375</v>
      </c>
      <c r="D23" s="801">
        <f t="shared" si="0"/>
        <v>130.66202090592333</v>
      </c>
    </row>
    <row r="24" spans="1:4" s="739" customFormat="1" ht="20.100000000000001" customHeight="1">
      <c r="A24" s="799" t="s">
        <v>526</v>
      </c>
      <c r="B24" s="800">
        <v>459</v>
      </c>
      <c r="C24" s="800">
        <v>497</v>
      </c>
      <c r="D24" s="801">
        <f t="shared" si="0"/>
        <v>108.27886710239652</v>
      </c>
    </row>
    <row r="25" spans="1:4" ht="28.2" customHeight="1">
      <c r="A25" s="799" t="s">
        <v>695</v>
      </c>
      <c r="B25" s="800">
        <v>3036</v>
      </c>
      <c r="C25" s="800">
        <v>3713</v>
      </c>
      <c r="D25" s="801">
        <f t="shared" si="0"/>
        <v>122.29907773386034</v>
      </c>
    </row>
    <row r="26" spans="1:4" ht="20.100000000000001" customHeight="1">
      <c r="A26" s="799" t="s">
        <v>692</v>
      </c>
      <c r="B26" s="800">
        <v>1548</v>
      </c>
      <c r="C26" s="800">
        <v>1956</v>
      </c>
      <c r="D26" s="801">
        <f t="shared" si="0"/>
        <v>126.35658914728683</v>
      </c>
    </row>
    <row r="27" spans="1:4" ht="20.100000000000001" customHeight="1">
      <c r="A27" s="746"/>
      <c r="B27" s="800"/>
      <c r="C27" s="746"/>
    </row>
    <row r="28" spans="1:4" ht="20.100000000000001" customHeight="1">
      <c r="A28" s="746"/>
      <c r="B28" s="800"/>
      <c r="C28" s="746"/>
    </row>
    <row r="29" spans="1:4" ht="20.100000000000001" customHeight="1">
      <c r="A29" s="746"/>
      <c r="B29" s="746"/>
      <c r="C29" s="746"/>
    </row>
    <row r="30" spans="1:4" ht="20.100000000000001" customHeight="1">
      <c r="A30" s="746"/>
      <c r="B30" s="746"/>
      <c r="C30" s="746"/>
    </row>
    <row r="31" spans="1:4" ht="20.100000000000001" customHeight="1">
      <c r="A31" s="746"/>
      <c r="B31" s="746"/>
      <c r="C31" s="746"/>
    </row>
    <row r="32" spans="1:4" ht="20.100000000000001" customHeight="1">
      <c r="A32" s="746"/>
      <c r="B32" s="746"/>
      <c r="C32" s="746"/>
    </row>
    <row r="33" spans="1:4" ht="20.100000000000001" customHeight="1">
      <c r="A33" s="746"/>
      <c r="B33" s="746"/>
      <c r="C33" s="746"/>
    </row>
    <row r="34" spans="1:4" ht="20.100000000000001" customHeight="1">
      <c r="A34" s="746"/>
      <c r="B34" s="746"/>
      <c r="C34" s="746"/>
    </row>
    <row r="35" spans="1:4" ht="20.100000000000001" customHeight="1">
      <c r="A35" s="746"/>
      <c r="B35" s="746"/>
      <c r="C35" s="746"/>
    </row>
    <row r="36" spans="1:4" ht="20.100000000000001" customHeight="1">
      <c r="A36" s="746"/>
      <c r="B36" s="746"/>
      <c r="C36" s="746"/>
    </row>
    <row r="37" spans="1:4" ht="20.100000000000001" customHeight="1">
      <c r="A37" s="746"/>
      <c r="B37" s="746"/>
      <c r="C37" s="746"/>
    </row>
    <row r="38" spans="1:4" ht="20.100000000000001" customHeight="1">
      <c r="A38" s="746"/>
      <c r="B38" s="746"/>
      <c r="C38" s="746"/>
    </row>
    <row r="39" spans="1:4" ht="20.100000000000001" customHeight="1">
      <c r="A39" s="746"/>
      <c r="B39" s="746"/>
      <c r="C39" s="746"/>
    </row>
    <row r="40" spans="1:4" ht="20.100000000000001" customHeight="1">
      <c r="A40" s="746"/>
      <c r="B40" s="746"/>
      <c r="C40" s="746"/>
    </row>
    <row r="41" spans="1:4" ht="20.100000000000001" customHeight="1">
      <c r="A41" s="746"/>
      <c r="B41" s="746"/>
      <c r="C41" s="746"/>
    </row>
    <row r="42" spans="1:4" ht="20.100000000000001" customHeight="1">
      <c r="A42" s="746"/>
      <c r="B42" s="746"/>
      <c r="C42" s="746"/>
    </row>
    <row r="43" spans="1:4" ht="20.100000000000001" customHeight="1">
      <c r="A43" s="746"/>
      <c r="B43" s="746"/>
      <c r="C43" s="746"/>
    </row>
    <row r="44" spans="1:4" ht="20.100000000000001" customHeight="1">
      <c r="A44" s="746"/>
      <c r="B44" s="746"/>
      <c r="C44" s="746"/>
      <c r="D44" s="746"/>
    </row>
    <row r="45" spans="1:4" ht="20.100000000000001" customHeight="1">
      <c r="A45" s="746"/>
      <c r="B45" s="746"/>
      <c r="C45" s="746"/>
      <c r="D45" s="746"/>
    </row>
    <row r="46" spans="1:4" ht="20.100000000000001" customHeight="1">
      <c r="A46" s="746"/>
      <c r="B46" s="746"/>
      <c r="C46" s="746"/>
      <c r="D46" s="746"/>
    </row>
    <row r="47" spans="1:4" ht="20.100000000000001" customHeight="1">
      <c r="A47" s="746"/>
      <c r="B47" s="746"/>
      <c r="C47" s="746"/>
      <c r="D47" s="746"/>
    </row>
    <row r="48" spans="1:4" ht="20.100000000000001" customHeight="1">
      <c r="A48" s="746"/>
      <c r="B48" s="746"/>
      <c r="C48" s="746"/>
      <c r="D48" s="746"/>
    </row>
    <row r="49" spans="1:4" ht="20.100000000000001" customHeight="1">
      <c r="A49" s="746"/>
      <c r="B49" s="746"/>
      <c r="C49" s="746"/>
      <c r="D49" s="746"/>
    </row>
    <row r="50" spans="1:4" ht="20.100000000000001" customHeight="1">
      <c r="A50" s="746"/>
      <c r="B50" s="746"/>
      <c r="C50" s="746"/>
      <c r="D50" s="746"/>
    </row>
    <row r="51" spans="1:4" ht="20.100000000000001" customHeight="1">
      <c r="A51" s="746"/>
      <c r="B51" s="746"/>
      <c r="C51" s="746"/>
      <c r="D51" s="746"/>
    </row>
    <row r="52" spans="1:4" ht="20.100000000000001" customHeight="1">
      <c r="A52" s="746"/>
      <c r="B52" s="746"/>
      <c r="C52" s="746"/>
      <c r="D52" s="746"/>
    </row>
    <row r="53" spans="1:4" ht="20.100000000000001" customHeight="1">
      <c r="A53" s="746"/>
      <c r="B53" s="746"/>
      <c r="C53" s="746"/>
      <c r="D53" s="746"/>
    </row>
    <row r="54" spans="1:4" ht="20.100000000000001" customHeight="1">
      <c r="A54" s="746"/>
      <c r="B54" s="746"/>
      <c r="C54" s="746"/>
      <c r="D54" s="746"/>
    </row>
    <row r="55" spans="1:4" ht="20.100000000000001" customHeight="1">
      <c r="A55" s="746"/>
      <c r="B55" s="746"/>
      <c r="C55" s="746"/>
      <c r="D55" s="746"/>
    </row>
    <row r="56" spans="1:4" ht="20.100000000000001" customHeight="1">
      <c r="A56" s="746"/>
      <c r="B56" s="746"/>
      <c r="C56" s="746"/>
      <c r="D56" s="746"/>
    </row>
    <row r="57" spans="1:4" ht="20.100000000000001" customHeight="1">
      <c r="A57" s="746"/>
      <c r="B57" s="746"/>
      <c r="C57" s="746"/>
      <c r="D57" s="746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4803149606299202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4BFC-4E6E-42E3-82DE-75E68DD79297}">
  <sheetPr>
    <pageSetUpPr fitToPage="1"/>
  </sheetPr>
  <dimension ref="A1:T37"/>
  <sheetViews>
    <sheetView tabSelected="1" zoomScale="90" zoomScaleNormal="90" workbookViewId="0">
      <selection activeCell="B8" sqref="B8"/>
    </sheetView>
  </sheetViews>
  <sheetFormatPr defaultColWidth="10.33203125" defaultRowHeight="15.6"/>
  <cols>
    <col min="1" max="1" width="1.6640625" style="877" customWidth="1"/>
    <col min="2" max="2" width="40.6640625" style="877" customWidth="1"/>
    <col min="3" max="4" width="8.5546875" style="877" customWidth="1"/>
    <col min="5" max="5" width="9.44140625" style="877" customWidth="1"/>
    <col min="6" max="6" width="7" style="877" customWidth="1"/>
    <col min="7" max="7" width="7.5546875" style="877" customWidth="1"/>
    <col min="8" max="8" width="6.44140625" customWidth="1"/>
    <col min="9" max="13" width="10.33203125" style="877"/>
    <col min="14" max="14" width="12.33203125" style="877" bestFit="1" customWidth="1"/>
    <col min="15" max="16" width="12.44140625" style="877" customWidth="1"/>
    <col min="17" max="16384" width="10.33203125" style="877"/>
  </cols>
  <sheetData>
    <row r="1" spans="1:20" ht="18" customHeight="1">
      <c r="A1" s="876" t="s">
        <v>768</v>
      </c>
      <c r="B1" s="876"/>
    </row>
    <row r="2" spans="1:20" ht="18" customHeight="1">
      <c r="A2" s="876"/>
      <c r="B2" s="876"/>
    </row>
    <row r="3" spans="1:20" ht="18" customHeight="1">
      <c r="A3" s="878"/>
      <c r="B3" s="879"/>
      <c r="C3" s="880"/>
      <c r="D3" s="880"/>
      <c r="E3" s="880"/>
      <c r="F3" s="880"/>
      <c r="G3" s="880"/>
      <c r="H3" s="881" t="s">
        <v>279</v>
      </c>
    </row>
    <row r="4" spans="1:20" ht="16.2" customHeight="1">
      <c r="A4" s="882"/>
      <c r="B4" s="883"/>
      <c r="C4" s="33" t="s">
        <v>306</v>
      </c>
      <c r="D4" s="33" t="s">
        <v>117</v>
      </c>
      <c r="E4" s="33" t="s">
        <v>769</v>
      </c>
      <c r="F4" s="948" t="s">
        <v>770</v>
      </c>
      <c r="G4" s="948"/>
      <c r="H4" s="948"/>
      <c r="I4" s="296"/>
    </row>
    <row r="5" spans="1:20" ht="16.2" customHeight="1">
      <c r="A5" s="878"/>
      <c r="B5" s="884"/>
      <c r="C5" s="35" t="s">
        <v>18</v>
      </c>
      <c r="D5" s="35" t="s">
        <v>169</v>
      </c>
      <c r="E5" s="35" t="s">
        <v>771</v>
      </c>
      <c r="F5" s="35" t="s">
        <v>21</v>
      </c>
      <c r="G5" s="35" t="s">
        <v>22</v>
      </c>
      <c r="H5" s="35" t="s">
        <v>772</v>
      </c>
      <c r="I5" s="296"/>
    </row>
    <row r="6" spans="1:20" ht="16.2" customHeight="1">
      <c r="A6" s="878"/>
      <c r="B6" s="884"/>
      <c r="C6" s="35" t="s">
        <v>20</v>
      </c>
      <c r="D6" s="35" t="s">
        <v>20</v>
      </c>
      <c r="E6" s="35">
        <v>2024</v>
      </c>
      <c r="F6" s="35" t="s">
        <v>20</v>
      </c>
      <c r="G6" s="35" t="s">
        <v>20</v>
      </c>
      <c r="H6" s="35" t="s">
        <v>20</v>
      </c>
      <c r="I6" s="296"/>
    </row>
    <row r="7" spans="1:20" ht="16.2" customHeight="1">
      <c r="A7" s="878"/>
      <c r="B7" s="884"/>
      <c r="C7" s="37">
        <v>2024</v>
      </c>
      <c r="D7" s="37">
        <v>2024</v>
      </c>
      <c r="E7" s="37"/>
      <c r="F7" s="37">
        <v>2024</v>
      </c>
      <c r="G7" s="37">
        <v>2024</v>
      </c>
      <c r="H7" s="37">
        <v>2024</v>
      </c>
      <c r="I7" s="296"/>
    </row>
    <row r="8" spans="1:20" ht="13.5" customHeight="1">
      <c r="A8" s="878"/>
      <c r="B8" s="885"/>
      <c r="C8" s="886"/>
      <c r="D8" s="886"/>
      <c r="E8" s="886"/>
      <c r="F8" s="886"/>
    </row>
    <row r="9" spans="1:20" ht="20.100000000000001" customHeight="1">
      <c r="A9" s="949" t="s">
        <v>270</v>
      </c>
      <c r="B9" s="949"/>
      <c r="C9" s="887">
        <v>2894998.4758362859</v>
      </c>
      <c r="D9" s="887">
        <v>3297407.636208436</v>
      </c>
      <c r="E9" s="887">
        <v>11511867.197557794</v>
      </c>
      <c r="F9" s="888">
        <v>100</v>
      </c>
      <c r="G9" s="888">
        <v>100</v>
      </c>
      <c r="H9" s="888">
        <v>100</v>
      </c>
      <c r="I9" s="888"/>
      <c r="J9" s="889"/>
      <c r="K9" s="889"/>
      <c r="L9" s="889"/>
      <c r="M9" s="890"/>
      <c r="N9" s="889"/>
      <c r="O9" s="889"/>
      <c r="P9" s="889"/>
      <c r="Q9" s="889"/>
      <c r="R9" s="889"/>
      <c r="S9" s="889"/>
      <c r="T9" s="889"/>
    </row>
    <row r="10" spans="1:20" ht="20.100000000000001" customHeight="1">
      <c r="A10" s="891"/>
      <c r="B10" s="892" t="s">
        <v>618</v>
      </c>
      <c r="C10" s="887">
        <v>339432.84752046887</v>
      </c>
      <c r="D10" s="887">
        <v>415226.36092852167</v>
      </c>
      <c r="E10" s="887">
        <v>1365709.294189245</v>
      </c>
      <c r="F10" s="888">
        <v>11.72480228758725</v>
      </c>
      <c r="G10" s="888">
        <v>12.592509229643644</v>
      </c>
      <c r="H10" s="888">
        <v>11.863490698354964</v>
      </c>
      <c r="I10" s="888"/>
      <c r="J10" s="889"/>
      <c r="K10" s="889"/>
      <c r="L10" s="889"/>
      <c r="M10" s="890"/>
      <c r="N10" s="889"/>
      <c r="O10" s="889"/>
      <c r="P10" s="889"/>
      <c r="Q10" s="889"/>
      <c r="R10" s="889"/>
      <c r="S10" s="889"/>
      <c r="T10" s="889"/>
    </row>
    <row r="11" spans="1:20" ht="20.100000000000001" customHeight="1">
      <c r="A11" s="878"/>
      <c r="B11" s="893" t="s">
        <v>773</v>
      </c>
      <c r="C11" s="894">
        <v>244921.88911065628</v>
      </c>
      <c r="D11" s="894">
        <v>323190.41110224789</v>
      </c>
      <c r="E11" s="894">
        <v>1023326.3376230729</v>
      </c>
      <c r="F11" s="895">
        <v>8.4601733353211888</v>
      </c>
      <c r="G11" s="895">
        <v>9.8013484154440871</v>
      </c>
      <c r="H11" s="895">
        <v>8.8893167377762001</v>
      </c>
      <c r="I11" s="889"/>
      <c r="J11" s="889"/>
      <c r="K11" s="889"/>
      <c r="L11" s="889"/>
      <c r="O11" s="889"/>
      <c r="P11" s="889"/>
      <c r="Q11" s="889"/>
      <c r="R11" s="889"/>
      <c r="S11" s="889"/>
      <c r="T11" s="889"/>
    </row>
    <row r="12" spans="1:20" ht="20.100000000000001" customHeight="1">
      <c r="A12" s="878"/>
      <c r="B12" s="893" t="s">
        <v>774</v>
      </c>
      <c r="C12" s="894">
        <v>14592</v>
      </c>
      <c r="D12" s="894">
        <v>17409</v>
      </c>
      <c r="E12" s="894">
        <v>58814.087498620458</v>
      </c>
      <c r="F12" s="895">
        <v>0.50402415344281803</v>
      </c>
      <c r="G12" s="895">
        <v>0.52794376407691512</v>
      </c>
      <c r="H12" s="895">
        <v>0.51089963504007141</v>
      </c>
      <c r="J12" s="889"/>
      <c r="K12" s="889"/>
      <c r="L12" s="889"/>
      <c r="O12" s="889"/>
      <c r="P12" s="889"/>
      <c r="Q12" s="889"/>
      <c r="R12" s="889"/>
      <c r="S12" s="889"/>
      <c r="T12" s="889"/>
    </row>
    <row r="13" spans="1:20" ht="20.100000000000001" customHeight="1">
      <c r="A13" s="878"/>
      <c r="B13" s="893" t="s">
        <v>436</v>
      </c>
      <c r="C13" s="894">
        <v>79919.466849796241</v>
      </c>
      <c r="D13" s="894">
        <v>74627.4918347153</v>
      </c>
      <c r="E13" s="894">
        <v>283568.86906755151</v>
      </c>
      <c r="F13" s="895">
        <v>2.7606047988232429</v>
      </c>
      <c r="G13" s="895">
        <v>2.2632170501226416</v>
      </c>
      <c r="H13" s="895">
        <v>2.4632743255386904</v>
      </c>
      <c r="J13" s="889"/>
      <c r="K13" s="889"/>
      <c r="L13" s="889"/>
      <c r="O13" s="889"/>
      <c r="P13" s="889"/>
      <c r="Q13" s="889"/>
      <c r="R13" s="889"/>
      <c r="S13" s="889"/>
      <c r="T13" s="889"/>
    </row>
    <row r="14" spans="1:20" ht="20.100000000000001" customHeight="1">
      <c r="A14" s="891"/>
      <c r="B14" s="892" t="s">
        <v>619</v>
      </c>
      <c r="C14" s="887">
        <v>1119474.4644068812</v>
      </c>
      <c r="D14" s="887">
        <v>1245247.5311889171</v>
      </c>
      <c r="E14" s="887">
        <v>4333234.7218733672</v>
      </c>
      <c r="F14" s="888">
        <v>38.669259198262466</v>
      </c>
      <c r="G14" s="888">
        <v>37.764440086660926</v>
      </c>
      <c r="H14" s="888">
        <v>37.641458570618752</v>
      </c>
      <c r="I14" s="888"/>
      <c r="J14" s="889"/>
      <c r="K14" s="889"/>
      <c r="L14" s="889"/>
      <c r="M14" s="890"/>
      <c r="N14" s="889"/>
      <c r="O14" s="889"/>
      <c r="P14" s="889"/>
      <c r="Q14" s="889"/>
      <c r="R14" s="889"/>
      <c r="S14" s="889"/>
      <c r="T14" s="889"/>
    </row>
    <row r="15" spans="1:20" ht="20.100000000000001" customHeight="1">
      <c r="A15" s="878"/>
      <c r="B15" s="893" t="s">
        <v>775</v>
      </c>
      <c r="C15" s="894">
        <v>936424.8654009254</v>
      </c>
      <c r="D15" s="894">
        <v>1022837.404449835</v>
      </c>
      <c r="E15" s="894">
        <v>3640103.4854331771</v>
      </c>
      <c r="F15" s="895">
        <v>32.346299081570947</v>
      </c>
      <c r="G15" s="895">
        <v>31.019440642345238</v>
      </c>
      <c r="H15" s="895">
        <v>31.620443694880475</v>
      </c>
      <c r="I15" s="895"/>
      <c r="J15" s="889"/>
      <c r="K15" s="889"/>
      <c r="L15" s="889"/>
      <c r="M15" s="890"/>
      <c r="N15" s="889"/>
      <c r="O15" s="889"/>
      <c r="P15" s="889"/>
      <c r="Q15" s="889"/>
      <c r="R15" s="889"/>
      <c r="S15" s="889"/>
      <c r="T15" s="889"/>
    </row>
    <row r="16" spans="1:20" ht="20.100000000000001" customHeight="1">
      <c r="A16" s="878"/>
      <c r="B16" s="896" t="s">
        <v>66</v>
      </c>
      <c r="C16" s="894">
        <v>65306.084496047028</v>
      </c>
      <c r="D16" s="894">
        <v>69038.172682841687</v>
      </c>
      <c r="E16" s="894">
        <v>287334.40689968586</v>
      </c>
      <c r="F16" s="895">
        <v>2.2558244863041557</v>
      </c>
      <c r="G16" s="895">
        <v>2.0937105841795787</v>
      </c>
      <c r="H16" s="895">
        <v>2.4959843782826381</v>
      </c>
      <c r="I16" s="889"/>
      <c r="J16" s="889"/>
      <c r="K16" s="889"/>
      <c r="L16" s="889"/>
      <c r="O16" s="889"/>
      <c r="P16" s="889"/>
      <c r="Q16" s="889"/>
      <c r="R16" s="889"/>
      <c r="S16" s="889"/>
      <c r="T16" s="889"/>
    </row>
    <row r="17" spans="1:20" ht="20.100000000000001" customHeight="1">
      <c r="A17" s="878"/>
      <c r="B17" s="896" t="s">
        <v>72</v>
      </c>
      <c r="C17" s="894">
        <v>726276.59580284078</v>
      </c>
      <c r="D17" s="894">
        <v>820790.9327189069</v>
      </c>
      <c r="E17" s="894">
        <v>2812398.3420038656</v>
      </c>
      <c r="F17" s="895">
        <v>25.087287674410234</v>
      </c>
      <c r="G17" s="895">
        <v>24.892006790604249</v>
      </c>
      <c r="H17" s="895">
        <v>24.430427260318872</v>
      </c>
      <c r="J17" s="897"/>
      <c r="K17" s="889"/>
      <c r="L17" s="889"/>
      <c r="O17" s="889"/>
      <c r="P17" s="889"/>
      <c r="Q17" s="889"/>
      <c r="R17" s="889"/>
      <c r="S17" s="889"/>
      <c r="T17" s="889"/>
    </row>
    <row r="18" spans="1:20" ht="35.4" customHeight="1">
      <c r="A18" s="878"/>
      <c r="B18" s="898" t="s">
        <v>97</v>
      </c>
      <c r="C18" s="894">
        <v>129861.81654086767</v>
      </c>
      <c r="D18" s="894">
        <v>117294.2588195026</v>
      </c>
      <c r="E18" s="894">
        <v>483564.83357521874</v>
      </c>
      <c r="F18" s="895">
        <v>4.4800000000000004</v>
      </c>
      <c r="G18" s="895">
        <v>3.5571658636168757</v>
      </c>
      <c r="H18" s="895">
        <v>4.2005768940576855</v>
      </c>
      <c r="J18" s="889"/>
      <c r="K18" s="889"/>
      <c r="L18" s="889"/>
      <c r="O18" s="889"/>
      <c r="P18" s="889"/>
      <c r="Q18" s="889"/>
      <c r="R18" s="889"/>
      <c r="S18" s="889"/>
      <c r="T18" s="889"/>
    </row>
    <row r="19" spans="1:20" ht="27" customHeight="1">
      <c r="A19" s="878"/>
      <c r="B19" s="898" t="s">
        <v>776</v>
      </c>
      <c r="C19" s="894">
        <v>14980.368561169946</v>
      </c>
      <c r="D19" s="894">
        <v>15714.040228583897</v>
      </c>
      <c r="E19" s="894">
        <v>56805.902954406731</v>
      </c>
      <c r="F19" s="895">
        <v>0.51745687212641889</v>
      </c>
      <c r="G19" s="895">
        <v>0.4765574039445386</v>
      </c>
      <c r="H19" s="895">
        <v>0.49345516222127656</v>
      </c>
      <c r="J19" s="889"/>
      <c r="K19" s="889"/>
      <c r="L19" s="889"/>
      <c r="O19" s="889"/>
      <c r="P19" s="889"/>
      <c r="Q19" s="889"/>
      <c r="R19" s="889"/>
      <c r="S19" s="889"/>
      <c r="T19" s="889"/>
    </row>
    <row r="20" spans="1:20" ht="20.100000000000001" customHeight="1">
      <c r="A20" s="878"/>
      <c r="B20" s="893" t="s">
        <v>686</v>
      </c>
      <c r="C20" s="894">
        <v>183049.59900595585</v>
      </c>
      <c r="D20" s="894">
        <v>222411</v>
      </c>
      <c r="E20" s="894">
        <v>693132</v>
      </c>
      <c r="F20" s="895">
        <v>6.3229601166915241</v>
      </c>
      <c r="G20" s="895">
        <v>6.74499944431569</v>
      </c>
      <c r="H20" s="895">
        <v>6.0210148757382749</v>
      </c>
      <c r="J20" s="889"/>
      <c r="K20" s="889"/>
      <c r="L20" s="889"/>
      <c r="O20" s="889"/>
      <c r="P20" s="889"/>
      <c r="Q20" s="889"/>
      <c r="R20" s="889"/>
      <c r="S20" s="889"/>
      <c r="T20" s="889"/>
    </row>
    <row r="21" spans="1:20" ht="20.100000000000001" customHeight="1">
      <c r="A21" s="891"/>
      <c r="B21" s="899" t="s">
        <v>520</v>
      </c>
      <c r="C21" s="887">
        <v>1203831.2036731879</v>
      </c>
      <c r="D21" s="887">
        <v>1386286.5796383328</v>
      </c>
      <c r="E21" s="887">
        <v>4876381.1889503971</v>
      </c>
      <c r="F21" s="888">
        <v>41.583137736382881</v>
      </c>
      <c r="G21" s="888">
        <v>42.041710718920129</v>
      </c>
      <c r="H21" s="888">
        <v>42.359602532462375</v>
      </c>
      <c r="I21" s="888"/>
      <c r="J21" s="889"/>
      <c r="K21" s="889"/>
      <c r="L21" s="889"/>
      <c r="M21" s="890"/>
      <c r="N21" s="889"/>
      <c r="O21" s="889"/>
      <c r="P21" s="889"/>
      <c r="Q21" s="889"/>
      <c r="R21" s="889"/>
      <c r="S21" s="889"/>
      <c r="T21" s="889"/>
    </row>
    <row r="22" spans="1:20" ht="27" customHeight="1">
      <c r="A22" s="878"/>
      <c r="B22" s="900" t="s">
        <v>777</v>
      </c>
      <c r="C22" s="894">
        <v>270610.67652716197</v>
      </c>
      <c r="D22" s="894">
        <v>300692.39384520042</v>
      </c>
      <c r="E22" s="894">
        <v>1122832.8900933068</v>
      </c>
      <c r="F22" s="895">
        <v>9.347523972322298</v>
      </c>
      <c r="G22" s="895">
        <v>9.1190543305393454</v>
      </c>
      <c r="H22" s="895">
        <v>9.7536991247737141</v>
      </c>
      <c r="J22" s="889"/>
      <c r="K22" s="889"/>
      <c r="L22" s="889"/>
      <c r="M22" s="890"/>
      <c r="N22" s="890"/>
      <c r="O22" s="889"/>
      <c r="P22" s="889"/>
      <c r="Q22" s="889"/>
      <c r="R22" s="889"/>
      <c r="S22" s="889"/>
      <c r="T22" s="889"/>
    </row>
    <row r="23" spans="1:20" ht="18" customHeight="1">
      <c r="A23" s="878"/>
      <c r="B23" s="893" t="s">
        <v>778</v>
      </c>
      <c r="C23" s="894">
        <v>140854.26446664045</v>
      </c>
      <c r="D23" s="894">
        <v>154606.54890479802</v>
      </c>
      <c r="E23" s="894">
        <v>595199.48070369079</v>
      </c>
      <c r="F23" s="895">
        <v>4.8654348402014787</v>
      </c>
      <c r="G23" s="895">
        <v>4.6887302378717788</v>
      </c>
      <c r="H23" s="895">
        <v>5.1703122568158228</v>
      </c>
      <c r="J23" s="889"/>
      <c r="K23" s="889"/>
      <c r="L23" s="889"/>
      <c r="O23" s="889"/>
      <c r="P23" s="889"/>
      <c r="Q23" s="889"/>
      <c r="R23" s="889"/>
      <c r="S23" s="889"/>
      <c r="T23" s="889"/>
    </row>
    <row r="24" spans="1:20" ht="18" customHeight="1">
      <c r="A24" s="878"/>
      <c r="B24" s="893" t="s">
        <v>522</v>
      </c>
      <c r="C24" s="894">
        <v>76039.977184451636</v>
      </c>
      <c r="D24" s="894">
        <v>78012.989676380792</v>
      </c>
      <c r="E24" s="894">
        <v>291064.63926196547</v>
      </c>
      <c r="F24" s="895">
        <v>2.626598176791294</v>
      </c>
      <c r="G24" s="895">
        <v>2.365888548923389</v>
      </c>
      <c r="H24" s="895">
        <v>2.5283877434211011</v>
      </c>
      <c r="J24" s="889"/>
      <c r="K24" s="889"/>
      <c r="L24" s="889"/>
      <c r="O24" s="889"/>
      <c r="P24" s="889"/>
      <c r="Q24" s="889"/>
      <c r="R24" s="889"/>
      <c r="S24" s="889"/>
      <c r="T24" s="889"/>
    </row>
    <row r="25" spans="1:20" ht="18" customHeight="1">
      <c r="A25" s="878"/>
      <c r="B25" s="893" t="s">
        <v>523</v>
      </c>
      <c r="C25" s="894">
        <v>96833.965942876399</v>
      </c>
      <c r="D25" s="894">
        <v>108788.50202407154</v>
      </c>
      <c r="E25" s="894">
        <v>387488.95364916686</v>
      </c>
      <c r="F25" s="895">
        <v>3.3448710509218391</v>
      </c>
      <c r="G25" s="895">
        <v>3.2992130190237354</v>
      </c>
      <c r="H25" s="895">
        <v>3.3659956894861627</v>
      </c>
      <c r="J25" s="889"/>
      <c r="K25" s="889"/>
      <c r="L25" s="889"/>
      <c r="O25" s="889"/>
      <c r="P25" s="889"/>
      <c r="Q25" s="889"/>
      <c r="R25" s="889"/>
      <c r="S25" s="889"/>
      <c r="T25" s="889"/>
    </row>
    <row r="26" spans="1:20" ht="18" customHeight="1">
      <c r="A26" s="878"/>
      <c r="B26" s="893" t="s">
        <v>779</v>
      </c>
      <c r="C26" s="894">
        <v>143536.78042293733</v>
      </c>
      <c r="D26" s="894">
        <v>173821.05532486824</v>
      </c>
      <c r="E26" s="894">
        <v>556386.50880726613</v>
      </c>
      <c r="F26" s="895">
        <v>4.9580951983566584</v>
      </c>
      <c r="G26" s="895">
        <v>5.271445768978035</v>
      </c>
      <c r="H26" s="895">
        <v>4.8331560750223188</v>
      </c>
      <c r="J26" s="889"/>
      <c r="K26" s="889"/>
      <c r="L26" s="889"/>
      <c r="O26" s="889"/>
      <c r="P26" s="889"/>
      <c r="Q26" s="889"/>
      <c r="R26" s="889"/>
      <c r="S26" s="889"/>
      <c r="T26" s="889"/>
    </row>
    <row r="27" spans="1:20" ht="18" customHeight="1">
      <c r="A27" s="878"/>
      <c r="B27" s="900" t="s">
        <v>780</v>
      </c>
      <c r="C27" s="894">
        <v>96398.649755282269</v>
      </c>
      <c r="D27" s="894">
        <v>123068.95583225087</v>
      </c>
      <c r="E27" s="894">
        <v>395977.87808112422</v>
      </c>
      <c r="F27" s="895">
        <v>3.3298342144182076</v>
      </c>
      <c r="G27" s="895">
        <v>3.732294256883665</v>
      </c>
      <c r="H27" s="895">
        <v>3.4397363284830949</v>
      </c>
      <c r="J27" s="889"/>
      <c r="K27" s="889"/>
      <c r="L27" s="889"/>
      <c r="O27" s="889"/>
      <c r="P27" s="889"/>
      <c r="Q27" s="889"/>
      <c r="R27" s="889"/>
      <c r="S27" s="889"/>
      <c r="T27" s="889"/>
    </row>
    <row r="28" spans="1:20" ht="18" customHeight="1">
      <c r="A28" s="878"/>
      <c r="B28" s="893" t="s">
        <v>781</v>
      </c>
      <c r="C28" s="894">
        <v>61617.542200705167</v>
      </c>
      <c r="D28" s="894">
        <v>66500.287943236981</v>
      </c>
      <c r="E28" s="894">
        <v>237420.57832758484</v>
      </c>
      <c r="F28" s="895">
        <v>2.1284136318208438</v>
      </c>
      <c r="G28" s="895">
        <v>2.0167445241833413</v>
      </c>
      <c r="H28" s="895">
        <v>2.0623985167058985</v>
      </c>
      <c r="J28" s="889"/>
      <c r="K28" s="889"/>
      <c r="L28" s="889"/>
      <c r="O28" s="889"/>
      <c r="P28" s="889"/>
      <c r="Q28" s="889"/>
      <c r="R28" s="889"/>
      <c r="S28" s="889"/>
      <c r="T28" s="889"/>
    </row>
    <row r="29" spans="1:20" ht="18" customHeight="1">
      <c r="A29" s="878"/>
      <c r="B29" s="893" t="s">
        <v>782</v>
      </c>
      <c r="C29" s="894">
        <v>34014.281730582952</v>
      </c>
      <c r="D29" s="894">
        <v>33106.651865575426</v>
      </c>
      <c r="E29" s="894">
        <v>139290.54654941487</v>
      </c>
      <c r="F29" s="895">
        <v>1.174932629999301</v>
      </c>
      <c r="G29" s="895">
        <v>1.0040205979398868</v>
      </c>
      <c r="H29" s="895">
        <v>1.2099735356481953</v>
      </c>
      <c r="J29" s="889"/>
      <c r="K29" s="889"/>
      <c r="L29" s="889"/>
      <c r="O29" s="889"/>
      <c r="P29" s="889"/>
      <c r="Q29" s="889"/>
      <c r="R29" s="889"/>
      <c r="S29" s="889"/>
      <c r="T29" s="889"/>
    </row>
    <row r="30" spans="1:20" ht="39.75" customHeight="1">
      <c r="A30" s="878"/>
      <c r="B30" s="900" t="s">
        <v>783</v>
      </c>
      <c r="C30" s="894">
        <v>54836.076165390128</v>
      </c>
      <c r="D30" s="894">
        <v>78227.947453368542</v>
      </c>
      <c r="E30" s="894">
        <v>233018.88813903794</v>
      </c>
      <c r="F30" s="895">
        <v>1.8941659770494175</v>
      </c>
      <c r="G30" s="895">
        <v>2.372407542044753</v>
      </c>
      <c r="H30" s="895">
        <v>2.0241624068463206</v>
      </c>
      <c r="J30" s="889"/>
      <c r="K30" s="889"/>
      <c r="L30" s="889"/>
      <c r="O30" s="889"/>
      <c r="P30" s="889"/>
      <c r="Q30" s="889"/>
      <c r="R30" s="889"/>
      <c r="S30" s="889"/>
      <c r="T30" s="889"/>
    </row>
    <row r="31" spans="1:20" ht="18" customHeight="1">
      <c r="A31" s="878"/>
      <c r="B31" s="900" t="s">
        <v>524</v>
      </c>
      <c r="C31" s="894">
        <v>109176.70339276796</v>
      </c>
      <c r="D31" s="894">
        <v>135135.55367389356</v>
      </c>
      <c r="E31" s="894">
        <v>450609.0567247693</v>
      </c>
      <c r="F31" s="895">
        <v>3.7712179921348592</v>
      </c>
      <c r="G31" s="895">
        <v>4.0982362080437467</v>
      </c>
      <c r="H31" s="895">
        <v>3.9143003388743449</v>
      </c>
      <c r="J31" s="889"/>
      <c r="K31" s="889"/>
      <c r="L31" s="889"/>
      <c r="O31" s="889"/>
      <c r="P31" s="889"/>
      <c r="Q31" s="889"/>
      <c r="R31" s="889"/>
      <c r="S31" s="889"/>
      <c r="T31" s="889"/>
    </row>
    <row r="32" spans="1:20" ht="18" customHeight="1">
      <c r="A32" s="878"/>
      <c r="B32" s="893" t="s">
        <v>525</v>
      </c>
      <c r="C32" s="894">
        <v>82141.025965051726</v>
      </c>
      <c r="D32" s="894">
        <v>89307.751390860751</v>
      </c>
      <c r="E32" s="894">
        <v>304708.01575768186</v>
      </c>
      <c r="F32" s="895">
        <v>2.8373426324973599</v>
      </c>
      <c r="G32" s="895">
        <v>2.7084231385341351</v>
      </c>
      <c r="H32" s="895">
        <v>2.6469034999146333</v>
      </c>
      <c r="J32" s="889"/>
      <c r="K32" s="889"/>
      <c r="L32" s="889"/>
      <c r="O32" s="889"/>
      <c r="P32" s="889"/>
      <c r="Q32" s="889"/>
      <c r="R32" s="889"/>
      <c r="S32" s="889"/>
      <c r="T32" s="889"/>
    </row>
    <row r="33" spans="1:20" ht="18" customHeight="1">
      <c r="A33" s="878"/>
      <c r="B33" s="893" t="s">
        <v>526</v>
      </c>
      <c r="C33" s="894">
        <v>16574.645659806032</v>
      </c>
      <c r="D33" s="894">
        <v>20641.480438138511</v>
      </c>
      <c r="E33" s="894">
        <v>71488.191991011816</v>
      </c>
      <c r="F33" s="895">
        <v>0.57252692179805276</v>
      </c>
      <c r="G33" s="895">
        <v>0.62599116383054687</v>
      </c>
      <c r="H33" s="895">
        <v>0.62099562793929564</v>
      </c>
      <c r="J33" s="889"/>
      <c r="K33" s="889"/>
      <c r="L33" s="889"/>
      <c r="O33" s="889"/>
      <c r="P33" s="889"/>
      <c r="Q33" s="889"/>
      <c r="R33" s="889"/>
      <c r="S33" s="889"/>
      <c r="T33" s="889"/>
    </row>
    <row r="34" spans="1:20" ht="18" customHeight="1">
      <c r="A34" s="878"/>
      <c r="B34" s="893" t="s">
        <v>692</v>
      </c>
      <c r="C34" s="894">
        <v>17706.580595700958</v>
      </c>
      <c r="D34" s="894">
        <v>20668.633139007659</v>
      </c>
      <c r="E34" s="894">
        <v>76876.245652280893</v>
      </c>
      <c r="F34" s="895">
        <v>0.61162659474582315</v>
      </c>
      <c r="G34" s="895">
        <v>0.62681461982582587</v>
      </c>
      <c r="H34" s="895">
        <v>0.66779996965731103</v>
      </c>
      <c r="J34" s="889"/>
      <c r="K34" s="889"/>
      <c r="L34" s="889"/>
      <c r="O34" s="889"/>
      <c r="P34" s="889"/>
      <c r="Q34" s="889"/>
      <c r="R34" s="889"/>
      <c r="S34" s="889"/>
      <c r="T34" s="889"/>
    </row>
    <row r="35" spans="1:20" s="904" customFormat="1" ht="39.75" customHeight="1">
      <c r="A35" s="901"/>
      <c r="B35" s="900" t="s">
        <v>784</v>
      </c>
      <c r="C35" s="902">
        <v>3490.0336638328426</v>
      </c>
      <c r="D35" s="902">
        <v>3707.8281266817776</v>
      </c>
      <c r="E35" s="902">
        <v>14019.315212096002</v>
      </c>
      <c r="F35" s="903">
        <v>0.12055390332544709</v>
      </c>
      <c r="G35" s="903">
        <v>0.11244676229795077</v>
      </c>
      <c r="H35" s="903">
        <v>0.12178141887416974</v>
      </c>
      <c r="J35" s="889"/>
      <c r="K35" s="889"/>
      <c r="L35" s="889"/>
      <c r="O35" s="889"/>
      <c r="P35" s="889"/>
      <c r="Q35" s="889"/>
      <c r="R35" s="889"/>
      <c r="S35" s="889"/>
      <c r="T35" s="889"/>
    </row>
    <row r="36" spans="1:20" ht="20.100000000000001" customHeight="1">
      <c r="A36" s="891"/>
      <c r="B36" s="892" t="s">
        <v>785</v>
      </c>
      <c r="C36" s="887">
        <v>232259.960235748</v>
      </c>
      <c r="D36" s="887">
        <v>250647.16445266409</v>
      </c>
      <c r="E36" s="887">
        <v>936541.99254478503</v>
      </c>
      <c r="F36" s="888">
        <v>8.0299999999999994</v>
      </c>
      <c r="G36" s="888">
        <v>7.6013399647752919</v>
      </c>
      <c r="H36" s="888">
        <v>8.1354481985639069</v>
      </c>
      <c r="J36" s="889"/>
      <c r="K36" s="889"/>
      <c r="L36" s="889"/>
      <c r="O36" s="889"/>
      <c r="P36" s="889"/>
      <c r="Q36" s="889"/>
      <c r="R36" s="889"/>
      <c r="S36" s="889"/>
      <c r="T36" s="889"/>
    </row>
    <row r="37" spans="1:20" ht="15">
      <c r="A37" s="891"/>
      <c r="B37" s="891"/>
      <c r="C37" s="35"/>
      <c r="D37" s="35"/>
      <c r="E37" s="35"/>
      <c r="F37" s="35"/>
      <c r="G37" s="35"/>
      <c r="H37" s="35"/>
    </row>
  </sheetData>
  <mergeCells count="2">
    <mergeCell ref="F4:H4"/>
    <mergeCell ref="A9:B9"/>
  </mergeCells>
  <pageMargins left="0.74803149606299202" right="0.17" top="0.74803149606299202" bottom="0.511811023622047" header="0.43307086614173201" footer="0.31496062992126"/>
  <pageSetup paperSize="9" firstPageNumber="51" orientation="portrait" useFirstPageNumber="1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8F8C-824B-4BBC-9CC8-B33B9F67A541}">
  <sheetPr>
    <pageSetUpPr fitToPage="1"/>
  </sheetPr>
  <dimension ref="A1:D75"/>
  <sheetViews>
    <sheetView workbookViewId="0">
      <selection activeCell="B19" sqref="B19"/>
    </sheetView>
  </sheetViews>
  <sheetFormatPr defaultColWidth="8.6640625" defaultRowHeight="13.2"/>
  <cols>
    <col min="1" max="1" width="46.5546875" style="737" customWidth="1"/>
    <col min="2" max="2" width="9.6640625" style="737" customWidth="1"/>
    <col min="3" max="3" width="9.33203125" style="737" customWidth="1"/>
    <col min="4" max="4" width="20.6640625" style="737" customWidth="1"/>
    <col min="5" max="16384" width="8.6640625" style="737"/>
  </cols>
  <sheetData>
    <row r="1" spans="1:4" s="735" customFormat="1" ht="20.100000000000001" customHeight="1">
      <c r="A1" s="734" t="s">
        <v>699</v>
      </c>
      <c r="B1" s="766"/>
      <c r="C1" s="766"/>
      <c r="D1" s="766"/>
    </row>
    <row r="2" spans="1:4" ht="20.100000000000001" customHeight="1">
      <c r="A2" s="746"/>
      <c r="B2" s="746"/>
      <c r="C2" s="746"/>
    </row>
    <row r="3" spans="1:4" s="739" customFormat="1" ht="16.2" customHeight="1">
      <c r="A3" s="738"/>
      <c r="B3" s="767"/>
      <c r="C3" s="767"/>
      <c r="D3" s="793" t="s">
        <v>693</v>
      </c>
    </row>
    <row r="4" spans="1:4" s="739" customFormat="1" ht="15.75" customHeight="1">
      <c r="A4" s="768"/>
      <c r="B4" s="769" t="s">
        <v>15</v>
      </c>
      <c r="C4" s="769" t="s">
        <v>15</v>
      </c>
      <c r="D4" s="769" t="s">
        <v>668</v>
      </c>
    </row>
    <row r="5" spans="1:4" s="739" customFormat="1" ht="15.75" customHeight="1">
      <c r="A5" s="771"/>
      <c r="B5" s="773">
        <v>2023</v>
      </c>
      <c r="C5" s="773">
        <v>2024</v>
      </c>
      <c r="D5" s="773" t="s">
        <v>670</v>
      </c>
    </row>
    <row r="6" spans="1:4" s="739" customFormat="1" ht="20.100000000000001" customHeight="1">
      <c r="A6" s="738"/>
      <c r="B6" s="92"/>
      <c r="C6" s="92"/>
      <c r="D6" s="92"/>
    </row>
    <row r="7" spans="1:4" s="779" customFormat="1" ht="20.100000000000001" customHeight="1">
      <c r="A7" s="794" t="s">
        <v>270</v>
      </c>
      <c r="B7" s="795">
        <v>89060</v>
      </c>
      <c r="C7" s="795">
        <f>C8+C9+C14</f>
        <v>100098</v>
      </c>
      <c r="D7" s="803">
        <f t="shared" ref="D7:D26" si="0">+C7/B7*100</f>
        <v>112.39389175836514</v>
      </c>
    </row>
    <row r="8" spans="1:4" s="779" customFormat="1" ht="20.100000000000001" customHeight="1">
      <c r="A8" s="781" t="s">
        <v>683</v>
      </c>
      <c r="B8" s="797">
        <v>1129</v>
      </c>
      <c r="C8" s="797">
        <v>1180</v>
      </c>
      <c r="D8" s="804">
        <f t="shared" si="0"/>
        <v>104.51727192205492</v>
      </c>
    </row>
    <row r="9" spans="1:4" s="779" customFormat="1" ht="20.100000000000001" customHeight="1">
      <c r="A9" s="781" t="s">
        <v>684</v>
      </c>
      <c r="B9" s="797">
        <v>24472</v>
      </c>
      <c r="C9" s="797">
        <f>SUM(C10:C13)</f>
        <v>25748</v>
      </c>
      <c r="D9" s="804">
        <f t="shared" si="0"/>
        <v>105.21412226217718</v>
      </c>
    </row>
    <row r="10" spans="1:4" s="739" customFormat="1" ht="20.100000000000001" customHeight="1">
      <c r="A10" s="799" t="s">
        <v>66</v>
      </c>
      <c r="B10" s="800">
        <v>500</v>
      </c>
      <c r="C10" s="800">
        <v>546</v>
      </c>
      <c r="D10" s="805">
        <f t="shared" si="0"/>
        <v>109.2</v>
      </c>
    </row>
    <row r="11" spans="1:4" s="739" customFormat="1" ht="19.5" customHeight="1">
      <c r="A11" s="799" t="s">
        <v>72</v>
      </c>
      <c r="B11" s="800">
        <v>10728</v>
      </c>
      <c r="C11" s="800">
        <v>11559</v>
      </c>
      <c r="D11" s="805">
        <f t="shared" si="0"/>
        <v>107.74608501118567</v>
      </c>
    </row>
    <row r="12" spans="1:4" s="739" customFormat="1" ht="19.5" customHeight="1">
      <c r="A12" s="799" t="s">
        <v>685</v>
      </c>
      <c r="B12" s="800">
        <v>681</v>
      </c>
      <c r="C12" s="800">
        <v>682</v>
      </c>
      <c r="D12" s="805">
        <f t="shared" si="0"/>
        <v>100.14684287812041</v>
      </c>
    </row>
    <row r="13" spans="1:4" s="739" customFormat="1" ht="20.100000000000001" customHeight="1">
      <c r="A13" s="799" t="s">
        <v>686</v>
      </c>
      <c r="B13" s="800">
        <v>12563</v>
      </c>
      <c r="C13" s="800">
        <v>12961</v>
      </c>
      <c r="D13" s="805">
        <f t="shared" si="0"/>
        <v>103.16803311310994</v>
      </c>
    </row>
    <row r="14" spans="1:4" s="779" customFormat="1" ht="20.100000000000001" customHeight="1">
      <c r="A14" s="802" t="s">
        <v>520</v>
      </c>
      <c r="B14" s="797">
        <v>63459</v>
      </c>
      <c r="C14" s="797">
        <f>SUM(C15:C26)</f>
        <v>73170</v>
      </c>
      <c r="D14" s="804">
        <f t="shared" si="0"/>
        <v>115.30279392993901</v>
      </c>
    </row>
    <row r="15" spans="1:4" s="739" customFormat="1" ht="20.100000000000001" customHeight="1">
      <c r="A15" s="799" t="s">
        <v>687</v>
      </c>
      <c r="B15" s="800">
        <v>33398</v>
      </c>
      <c r="C15" s="800">
        <v>39576</v>
      </c>
      <c r="D15" s="805">
        <f t="shared" si="0"/>
        <v>118.49811365950056</v>
      </c>
    </row>
    <row r="16" spans="1:4" s="739" customFormat="1" ht="20.100000000000001" customHeight="1">
      <c r="A16" s="799" t="s">
        <v>521</v>
      </c>
      <c r="B16" s="800">
        <v>4915</v>
      </c>
      <c r="C16" s="800">
        <v>5219</v>
      </c>
      <c r="D16" s="805">
        <f t="shared" si="0"/>
        <v>106.18514750762971</v>
      </c>
    </row>
    <row r="17" spans="1:4" s="739" customFormat="1" ht="20.100000000000001" customHeight="1">
      <c r="A17" s="799" t="s">
        <v>522</v>
      </c>
      <c r="B17" s="800">
        <v>4432</v>
      </c>
      <c r="C17" s="800">
        <v>4637</v>
      </c>
      <c r="D17" s="805">
        <f t="shared" si="0"/>
        <v>104.62545126353791</v>
      </c>
    </row>
    <row r="18" spans="1:4" s="739" customFormat="1" ht="20.100000000000001" customHeight="1">
      <c r="A18" s="799" t="s">
        <v>523</v>
      </c>
      <c r="B18" s="800">
        <v>2140</v>
      </c>
      <c r="C18" s="800">
        <v>2618</v>
      </c>
      <c r="D18" s="805">
        <f t="shared" si="0"/>
        <v>122.33644859813084</v>
      </c>
    </row>
    <row r="19" spans="1:4" s="739" customFormat="1" ht="21.75" customHeight="1">
      <c r="A19" s="799" t="s">
        <v>688</v>
      </c>
      <c r="B19" s="800">
        <v>673</v>
      </c>
      <c r="C19" s="800">
        <v>823</v>
      </c>
      <c r="D19" s="805">
        <f t="shared" si="0"/>
        <v>122.28826151560179</v>
      </c>
    </row>
    <row r="20" spans="1:4" s="739" customFormat="1" ht="20.100000000000001" customHeight="1">
      <c r="A20" s="799" t="s">
        <v>689</v>
      </c>
      <c r="B20" s="800">
        <v>3705</v>
      </c>
      <c r="C20" s="800">
        <v>4225</v>
      </c>
      <c r="D20" s="805">
        <f t="shared" si="0"/>
        <v>114.03508771929825</v>
      </c>
    </row>
    <row r="21" spans="1:4" s="739" customFormat="1" ht="30" customHeight="1">
      <c r="A21" s="799" t="s">
        <v>694</v>
      </c>
      <c r="B21" s="800">
        <v>6564</v>
      </c>
      <c r="C21" s="800">
        <v>7565</v>
      </c>
      <c r="D21" s="805">
        <f t="shared" si="0"/>
        <v>115.24984765386958</v>
      </c>
    </row>
    <row r="22" spans="1:4" s="739" customFormat="1" ht="20.100000000000001" customHeight="1">
      <c r="A22" s="799" t="s">
        <v>524</v>
      </c>
      <c r="B22" s="800">
        <v>1629</v>
      </c>
      <c r="C22" s="800">
        <v>2038</v>
      </c>
      <c r="D22" s="805">
        <f t="shared" si="0"/>
        <v>125.1074278698588</v>
      </c>
    </row>
    <row r="23" spans="1:4" s="739" customFormat="1" ht="21" customHeight="1">
      <c r="A23" s="799" t="s">
        <v>525</v>
      </c>
      <c r="B23" s="800">
        <v>326</v>
      </c>
      <c r="C23" s="800">
        <v>424</v>
      </c>
      <c r="D23" s="805">
        <f t="shared" si="0"/>
        <v>130.06134969325154</v>
      </c>
    </row>
    <row r="24" spans="1:4" s="739" customFormat="1" ht="20.100000000000001" customHeight="1">
      <c r="A24" s="799" t="s">
        <v>526</v>
      </c>
      <c r="B24" s="800">
        <v>493</v>
      </c>
      <c r="C24" s="800">
        <v>553</v>
      </c>
      <c r="D24" s="805">
        <f t="shared" si="0"/>
        <v>112.17038539553752</v>
      </c>
    </row>
    <row r="25" spans="1:4" ht="29.25" customHeight="1">
      <c r="A25" s="799" t="s">
        <v>695</v>
      </c>
      <c r="B25" s="800">
        <v>4444</v>
      </c>
      <c r="C25" s="800">
        <v>4848</v>
      </c>
      <c r="D25" s="805">
        <f t="shared" si="0"/>
        <v>109.09090909090908</v>
      </c>
    </row>
    <row r="26" spans="1:4" ht="20.100000000000001" customHeight="1">
      <c r="A26" s="799" t="s">
        <v>692</v>
      </c>
      <c r="B26" s="800">
        <v>740</v>
      </c>
      <c r="C26" s="800">
        <v>644</v>
      </c>
      <c r="D26" s="805">
        <f t="shared" si="0"/>
        <v>87.027027027027032</v>
      </c>
    </row>
    <row r="27" spans="1:4" ht="29.25" customHeight="1">
      <c r="A27" s="806"/>
      <c r="B27" s="800"/>
      <c r="C27" s="746"/>
      <c r="D27" s="746"/>
    </row>
    <row r="28" spans="1:4" ht="20.100000000000001" customHeight="1">
      <c r="A28" s="806"/>
      <c r="B28" s="746"/>
      <c r="C28" s="746"/>
      <c r="D28" s="746"/>
    </row>
    <row r="29" spans="1:4" ht="20.100000000000001" customHeight="1">
      <c r="A29" s="746"/>
      <c r="B29" s="746"/>
      <c r="C29" s="746"/>
    </row>
    <row r="30" spans="1:4" ht="20.100000000000001" customHeight="1">
      <c r="A30" s="746"/>
      <c r="B30" s="746"/>
      <c r="C30" s="746"/>
    </row>
    <row r="31" spans="1:4" ht="20.100000000000001" customHeight="1">
      <c r="A31" s="746"/>
      <c r="B31" s="746"/>
      <c r="C31" s="746"/>
    </row>
    <row r="32" spans="1:4" ht="20.100000000000001" customHeight="1">
      <c r="A32" s="746"/>
      <c r="B32" s="746"/>
      <c r="C32" s="746"/>
    </row>
    <row r="33" spans="1:3" ht="20.100000000000001" customHeight="1">
      <c r="A33" s="746"/>
      <c r="B33" s="746"/>
      <c r="C33" s="746"/>
    </row>
    <row r="34" spans="1:3" ht="20.100000000000001" customHeight="1">
      <c r="A34" s="746"/>
      <c r="B34" s="746"/>
      <c r="C34" s="746"/>
    </row>
    <row r="35" spans="1:3" ht="20.100000000000001" customHeight="1">
      <c r="A35" s="746"/>
      <c r="B35" s="746"/>
      <c r="C35" s="746"/>
    </row>
    <row r="36" spans="1:3" ht="20.100000000000001" customHeight="1">
      <c r="A36" s="746"/>
      <c r="B36" s="746"/>
      <c r="C36" s="746"/>
    </row>
    <row r="37" spans="1:3" ht="20.100000000000001" customHeight="1">
      <c r="A37" s="746"/>
      <c r="B37" s="746"/>
      <c r="C37" s="746"/>
    </row>
    <row r="38" spans="1:3" ht="20.100000000000001" customHeight="1">
      <c r="A38" s="746"/>
      <c r="B38" s="746"/>
      <c r="C38" s="746"/>
    </row>
    <row r="39" spans="1:3" ht="20.100000000000001" customHeight="1">
      <c r="A39" s="746"/>
      <c r="B39" s="746"/>
      <c r="C39" s="746"/>
    </row>
    <row r="40" spans="1:3" ht="20.100000000000001" customHeight="1">
      <c r="A40" s="746"/>
      <c r="B40" s="746"/>
      <c r="C40" s="746"/>
    </row>
    <row r="41" spans="1:3" ht="20.100000000000001" customHeight="1">
      <c r="A41" s="746"/>
      <c r="B41" s="746"/>
      <c r="C41" s="746"/>
    </row>
    <row r="42" spans="1:3" ht="20.100000000000001" customHeight="1">
      <c r="A42" s="746"/>
      <c r="B42" s="746"/>
      <c r="C42" s="746"/>
    </row>
    <row r="43" spans="1:3" ht="20.100000000000001" customHeight="1">
      <c r="A43" s="746"/>
      <c r="B43" s="746"/>
      <c r="C43" s="746"/>
    </row>
    <row r="44" spans="1:3" ht="20.100000000000001" customHeight="1">
      <c r="A44" s="746"/>
      <c r="B44" s="746"/>
      <c r="C44" s="746"/>
    </row>
    <row r="45" spans="1:3" ht="20.100000000000001" customHeight="1">
      <c r="A45" s="746"/>
      <c r="B45" s="746"/>
      <c r="C45" s="746"/>
    </row>
    <row r="46" spans="1:3" ht="20.100000000000001" customHeight="1">
      <c r="A46" s="746"/>
      <c r="B46" s="746"/>
      <c r="C46" s="746"/>
    </row>
    <row r="47" spans="1:3" ht="20.100000000000001" customHeight="1">
      <c r="A47" s="746"/>
      <c r="B47" s="746"/>
      <c r="C47" s="746"/>
    </row>
    <row r="48" spans="1:3" ht="20.100000000000001" customHeight="1">
      <c r="A48" s="746"/>
      <c r="B48" s="746"/>
      <c r="C48" s="746"/>
    </row>
    <row r="49" spans="1:3" ht="20.100000000000001" customHeight="1">
      <c r="A49" s="746"/>
      <c r="B49" s="746"/>
      <c r="C49" s="746"/>
    </row>
    <row r="50" spans="1:3" ht="20.100000000000001" customHeight="1">
      <c r="A50" s="746"/>
      <c r="B50" s="746"/>
      <c r="C50" s="746"/>
    </row>
    <row r="51" spans="1:3" ht="20.100000000000001" customHeight="1">
      <c r="A51" s="746"/>
      <c r="B51" s="746"/>
      <c r="C51" s="746"/>
    </row>
    <row r="52" spans="1:3" ht="20.100000000000001" customHeight="1">
      <c r="A52" s="746"/>
      <c r="B52" s="746"/>
      <c r="C52" s="746"/>
    </row>
    <row r="53" spans="1:3" ht="20.100000000000001" customHeight="1">
      <c r="A53" s="746"/>
      <c r="B53" s="746"/>
      <c r="C53" s="746"/>
    </row>
    <row r="54" spans="1:3" ht="20.100000000000001" customHeight="1">
      <c r="A54" s="746"/>
      <c r="B54" s="746"/>
      <c r="C54" s="746"/>
    </row>
    <row r="55" spans="1:3" ht="20.100000000000001" customHeight="1">
      <c r="A55" s="746"/>
      <c r="B55" s="746"/>
      <c r="C55" s="746"/>
    </row>
    <row r="56" spans="1:3" ht="20.100000000000001" customHeight="1">
      <c r="A56" s="746"/>
      <c r="B56" s="746"/>
      <c r="C56" s="746"/>
    </row>
    <row r="57" spans="1:3" ht="20.100000000000001" customHeight="1">
      <c r="A57" s="746"/>
      <c r="B57" s="746"/>
      <c r="C57" s="746"/>
    </row>
    <row r="58" spans="1:3" ht="20.100000000000001" customHeight="1">
      <c r="A58" s="746"/>
      <c r="B58" s="746"/>
      <c r="C58" s="746"/>
    </row>
    <row r="59" spans="1:3" ht="20.100000000000001" customHeight="1">
      <c r="A59" s="746"/>
      <c r="B59" s="746"/>
      <c r="C59" s="746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02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C0CD-FFAE-48F7-915E-19F209678DD4}">
  <sheetPr>
    <pageSetUpPr fitToPage="1"/>
  </sheetPr>
  <dimension ref="A1:G75"/>
  <sheetViews>
    <sheetView workbookViewId="0">
      <selection activeCell="B19" sqref="B19"/>
    </sheetView>
  </sheetViews>
  <sheetFormatPr defaultColWidth="8.6640625" defaultRowHeight="13.2"/>
  <cols>
    <col min="1" max="1" width="45" style="737" customWidth="1"/>
    <col min="2" max="2" width="9.6640625" style="737" customWidth="1"/>
    <col min="3" max="3" width="9.33203125" style="737" customWidth="1"/>
    <col min="4" max="4" width="20.6640625" style="737" customWidth="1"/>
    <col min="5" max="5" width="10" style="737" customWidth="1"/>
    <col min="6" max="6" width="10.33203125" style="737" customWidth="1"/>
    <col min="7" max="9" width="5.5546875" style="737" customWidth="1"/>
    <col min="10" max="16384" width="8.6640625" style="737"/>
  </cols>
  <sheetData>
    <row r="1" spans="1:6" s="735" customFormat="1" ht="20.100000000000001" customHeight="1">
      <c r="A1" s="734" t="s">
        <v>700</v>
      </c>
      <c r="B1" s="766"/>
      <c r="C1" s="766"/>
    </row>
    <row r="2" spans="1:6" ht="20.100000000000001" customHeight="1">
      <c r="A2" s="746"/>
      <c r="B2" s="746"/>
      <c r="C2" s="746"/>
    </row>
    <row r="3" spans="1:6" s="739" customFormat="1" ht="16.2" customHeight="1">
      <c r="A3" s="738"/>
      <c r="B3" s="767"/>
      <c r="C3" s="767"/>
      <c r="D3" s="793" t="s">
        <v>693</v>
      </c>
    </row>
    <row r="4" spans="1:6" s="739" customFormat="1" ht="16.2" customHeight="1">
      <c r="A4" s="768"/>
      <c r="B4" s="769" t="s">
        <v>15</v>
      </c>
      <c r="C4" s="769" t="s">
        <v>15</v>
      </c>
      <c r="D4" s="769" t="s">
        <v>668</v>
      </c>
    </row>
    <row r="5" spans="1:6" s="739" customFormat="1" ht="16.2" customHeight="1">
      <c r="A5" s="771"/>
      <c r="B5" s="773">
        <v>2023</v>
      </c>
      <c r="C5" s="773">
        <v>2024</v>
      </c>
      <c r="D5" s="773" t="s">
        <v>670</v>
      </c>
    </row>
    <row r="6" spans="1:6" s="739" customFormat="1" ht="20.100000000000001" customHeight="1">
      <c r="A6" s="738"/>
      <c r="B6" s="92"/>
      <c r="C6" s="92"/>
      <c r="D6" s="92"/>
    </row>
    <row r="7" spans="1:6" s="779" customFormat="1" ht="20.100000000000001" customHeight="1">
      <c r="A7" s="794" t="s">
        <v>270</v>
      </c>
      <c r="B7" s="795">
        <f>B8+B9+B14</f>
        <v>18014</v>
      </c>
      <c r="C7" s="795">
        <f>C8+C9+C14</f>
        <v>21608</v>
      </c>
      <c r="D7" s="796">
        <f>C7/B7*100</f>
        <v>119.95114910625068</v>
      </c>
    </row>
    <row r="8" spans="1:6" s="779" customFormat="1" ht="20.100000000000001" customHeight="1">
      <c r="A8" s="781" t="s">
        <v>683</v>
      </c>
      <c r="B8" s="797">
        <v>388</v>
      </c>
      <c r="C8" s="797">
        <v>434</v>
      </c>
      <c r="D8" s="798">
        <f t="shared" ref="D8:D26" si="0">C8/B8*100</f>
        <v>111.85567010309279</v>
      </c>
      <c r="E8" s="803"/>
      <c r="F8" s="803"/>
    </row>
    <row r="9" spans="1:6" s="779" customFormat="1" ht="20.100000000000001" customHeight="1">
      <c r="A9" s="781" t="s">
        <v>684</v>
      </c>
      <c r="B9" s="797">
        <f>SUM(B10:B13)</f>
        <v>3664</v>
      </c>
      <c r="C9" s="797">
        <f>SUM(C10:C13)</f>
        <v>4166</v>
      </c>
      <c r="D9" s="798">
        <f t="shared" si="0"/>
        <v>113.70087336244541</v>
      </c>
      <c r="E9" s="795"/>
      <c r="F9" s="807"/>
    </row>
    <row r="10" spans="1:6" s="739" customFormat="1" ht="20.100000000000001" customHeight="1">
      <c r="A10" s="799" t="s">
        <v>66</v>
      </c>
      <c r="B10" s="800">
        <v>108</v>
      </c>
      <c r="C10" s="800">
        <v>149</v>
      </c>
      <c r="D10" s="801">
        <f t="shared" si="0"/>
        <v>137.96296296296296</v>
      </c>
      <c r="F10" s="807"/>
    </row>
    <row r="11" spans="1:6" s="739" customFormat="1" ht="19.5" customHeight="1">
      <c r="A11" s="799" t="s">
        <v>72</v>
      </c>
      <c r="B11" s="800">
        <v>1959</v>
      </c>
      <c r="C11" s="800">
        <v>2332</v>
      </c>
      <c r="D11" s="801">
        <f t="shared" si="0"/>
        <v>119.04032669729455</v>
      </c>
      <c r="F11" s="807"/>
    </row>
    <row r="12" spans="1:6" s="739" customFormat="1" ht="19.5" customHeight="1">
      <c r="A12" s="799" t="s">
        <v>685</v>
      </c>
      <c r="B12" s="800">
        <v>287</v>
      </c>
      <c r="C12" s="800">
        <v>243</v>
      </c>
      <c r="D12" s="801">
        <f t="shared" si="0"/>
        <v>84.668989547038336</v>
      </c>
      <c r="F12" s="807"/>
    </row>
    <row r="13" spans="1:6" s="739" customFormat="1" ht="20.100000000000001" customHeight="1">
      <c r="A13" s="799" t="s">
        <v>686</v>
      </c>
      <c r="B13" s="800">
        <v>1310</v>
      </c>
      <c r="C13" s="800">
        <v>1442</v>
      </c>
      <c r="D13" s="801">
        <f t="shared" si="0"/>
        <v>110.07633587786259</v>
      </c>
      <c r="F13" s="807"/>
    </row>
    <row r="14" spans="1:6" s="779" customFormat="1" ht="20.100000000000001" customHeight="1">
      <c r="A14" s="802" t="s">
        <v>520</v>
      </c>
      <c r="B14" s="797">
        <f>SUM(B15:B26)</f>
        <v>13962</v>
      </c>
      <c r="C14" s="797">
        <f>SUM(C15:C26)</f>
        <v>17008</v>
      </c>
      <c r="D14" s="798">
        <f t="shared" si="0"/>
        <v>121.81635868786707</v>
      </c>
      <c r="F14" s="807"/>
    </row>
    <row r="15" spans="1:6" s="739" customFormat="1" ht="20.100000000000001" customHeight="1">
      <c r="A15" s="799" t="s">
        <v>687</v>
      </c>
      <c r="B15" s="800">
        <v>6764</v>
      </c>
      <c r="C15" s="800">
        <v>8688</v>
      </c>
      <c r="D15" s="801">
        <f t="shared" si="0"/>
        <v>128.44470727380249</v>
      </c>
      <c r="F15" s="807"/>
    </row>
    <row r="16" spans="1:6" s="739" customFormat="1" ht="20.100000000000001" customHeight="1">
      <c r="A16" s="799" t="s">
        <v>521</v>
      </c>
      <c r="B16" s="800">
        <v>707</v>
      </c>
      <c r="C16" s="800">
        <v>829</v>
      </c>
      <c r="D16" s="801">
        <f t="shared" si="0"/>
        <v>117.25601131541725</v>
      </c>
      <c r="F16" s="807"/>
    </row>
    <row r="17" spans="1:7" s="739" customFormat="1" ht="20.100000000000001" customHeight="1">
      <c r="A17" s="799" t="s">
        <v>522</v>
      </c>
      <c r="B17" s="800">
        <v>929</v>
      </c>
      <c r="C17" s="800">
        <v>992</v>
      </c>
      <c r="D17" s="801">
        <f t="shared" si="0"/>
        <v>106.78148546824542</v>
      </c>
      <c r="F17" s="807"/>
    </row>
    <row r="18" spans="1:7" s="739" customFormat="1" ht="20.100000000000001" customHeight="1">
      <c r="A18" s="799" t="s">
        <v>523</v>
      </c>
      <c r="B18" s="800">
        <v>631</v>
      </c>
      <c r="C18" s="800">
        <v>740</v>
      </c>
      <c r="D18" s="801">
        <f t="shared" si="0"/>
        <v>117.2741679873217</v>
      </c>
      <c r="F18" s="807"/>
    </row>
    <row r="19" spans="1:7" s="739" customFormat="1" ht="21.75" customHeight="1">
      <c r="A19" s="799" t="s">
        <v>688</v>
      </c>
      <c r="B19" s="800">
        <v>236</v>
      </c>
      <c r="C19" s="800">
        <v>235</v>
      </c>
      <c r="D19" s="801">
        <f t="shared" si="0"/>
        <v>99.576271186440678</v>
      </c>
      <c r="F19" s="807"/>
    </row>
    <row r="20" spans="1:7" s="739" customFormat="1" ht="20.100000000000001" customHeight="1">
      <c r="A20" s="799" t="s">
        <v>689</v>
      </c>
      <c r="B20" s="800">
        <v>1273</v>
      </c>
      <c r="C20" s="800">
        <v>1290</v>
      </c>
      <c r="D20" s="801">
        <f t="shared" si="0"/>
        <v>101.33542812254517</v>
      </c>
      <c r="F20" s="807"/>
    </row>
    <row r="21" spans="1:7" s="739" customFormat="1" ht="30" customHeight="1">
      <c r="A21" s="799" t="s">
        <v>694</v>
      </c>
      <c r="B21" s="800">
        <v>1214</v>
      </c>
      <c r="C21" s="800">
        <v>1500</v>
      </c>
      <c r="D21" s="801">
        <f t="shared" si="0"/>
        <v>123.55848434925865</v>
      </c>
      <c r="F21" s="807"/>
    </row>
    <row r="22" spans="1:7" s="739" customFormat="1" ht="20.100000000000001" customHeight="1">
      <c r="A22" s="799" t="s">
        <v>524</v>
      </c>
      <c r="B22" s="800">
        <v>736</v>
      </c>
      <c r="C22" s="800">
        <v>880</v>
      </c>
      <c r="D22" s="801">
        <f t="shared" si="0"/>
        <v>119.56521739130434</v>
      </c>
    </row>
    <row r="23" spans="1:7" s="739" customFormat="1" ht="21" customHeight="1">
      <c r="A23" s="799" t="s">
        <v>525</v>
      </c>
      <c r="B23" s="800">
        <v>200</v>
      </c>
      <c r="C23" s="800">
        <v>245</v>
      </c>
      <c r="D23" s="801">
        <f t="shared" si="0"/>
        <v>122.50000000000001</v>
      </c>
    </row>
    <row r="24" spans="1:7" s="739" customFormat="1" ht="20.100000000000001" customHeight="1">
      <c r="A24" s="799" t="s">
        <v>526</v>
      </c>
      <c r="B24" s="800">
        <v>145</v>
      </c>
      <c r="C24" s="800">
        <v>183</v>
      </c>
      <c r="D24" s="801">
        <f t="shared" si="0"/>
        <v>126.20689655172414</v>
      </c>
    </row>
    <row r="25" spans="1:7" ht="29.25" customHeight="1">
      <c r="A25" s="799" t="s">
        <v>695</v>
      </c>
      <c r="B25" s="800">
        <v>895</v>
      </c>
      <c r="C25" s="800">
        <v>1136</v>
      </c>
      <c r="D25" s="801">
        <f t="shared" si="0"/>
        <v>126.92737430167598</v>
      </c>
    </row>
    <row r="26" spans="1:7" ht="20.100000000000001" customHeight="1">
      <c r="A26" s="799" t="s">
        <v>692</v>
      </c>
      <c r="B26" s="800">
        <v>232</v>
      </c>
      <c r="C26" s="800">
        <v>290</v>
      </c>
      <c r="D26" s="801">
        <f t="shared" si="0"/>
        <v>125</v>
      </c>
    </row>
    <row r="27" spans="1:7" ht="20.100000000000001" customHeight="1">
      <c r="A27" s="806"/>
      <c r="B27" s="800"/>
      <c r="C27" s="746"/>
      <c r="D27" s="746"/>
      <c r="E27" s="746"/>
      <c r="F27" s="746"/>
      <c r="G27" s="746"/>
    </row>
    <row r="28" spans="1:7" ht="20.100000000000001" customHeight="1">
      <c r="A28" s="746"/>
      <c r="B28" s="800"/>
      <c r="C28" s="746"/>
    </row>
    <row r="29" spans="1:7" ht="20.100000000000001" customHeight="1">
      <c r="A29" s="746"/>
      <c r="B29" s="800"/>
      <c r="C29" s="746"/>
    </row>
    <row r="30" spans="1:7" ht="20.100000000000001" customHeight="1">
      <c r="A30" s="746"/>
      <c r="B30" s="800"/>
      <c r="C30" s="746"/>
    </row>
    <row r="31" spans="1:7" ht="20.100000000000001" customHeight="1">
      <c r="A31" s="746"/>
      <c r="B31" s="800"/>
      <c r="C31" s="746"/>
    </row>
    <row r="32" spans="1:7" ht="20.100000000000001" customHeight="1">
      <c r="A32" s="746"/>
      <c r="B32" s="800"/>
      <c r="C32" s="746"/>
    </row>
    <row r="33" spans="1:3" ht="20.100000000000001" customHeight="1">
      <c r="A33" s="746"/>
      <c r="B33" s="800"/>
      <c r="C33" s="746"/>
    </row>
    <row r="34" spans="1:3" ht="20.100000000000001" customHeight="1">
      <c r="A34" s="746"/>
      <c r="B34" s="800"/>
      <c r="C34" s="746"/>
    </row>
    <row r="35" spans="1:3" ht="20.100000000000001" customHeight="1">
      <c r="A35" s="746"/>
      <c r="B35" s="800"/>
      <c r="C35" s="746"/>
    </row>
    <row r="36" spans="1:3" ht="20.100000000000001" customHeight="1">
      <c r="A36" s="746"/>
      <c r="B36" s="800"/>
      <c r="C36" s="746"/>
    </row>
    <row r="37" spans="1:3" ht="20.100000000000001" customHeight="1">
      <c r="A37" s="746"/>
      <c r="B37" s="800"/>
      <c r="C37" s="746"/>
    </row>
    <row r="38" spans="1:3" ht="20.100000000000001" customHeight="1">
      <c r="A38" s="746"/>
      <c r="B38" s="800"/>
      <c r="C38" s="746"/>
    </row>
    <row r="39" spans="1:3" ht="20.100000000000001" customHeight="1">
      <c r="A39" s="746"/>
      <c r="B39" s="800"/>
      <c r="C39" s="746"/>
    </row>
    <row r="40" spans="1:3" ht="20.100000000000001" customHeight="1">
      <c r="A40" s="746"/>
      <c r="B40" s="800"/>
      <c r="C40" s="746"/>
    </row>
    <row r="41" spans="1:3" ht="20.100000000000001" customHeight="1">
      <c r="A41" s="746"/>
      <c r="B41" s="800"/>
      <c r="C41" s="746"/>
    </row>
    <row r="42" spans="1:3" ht="20.100000000000001" customHeight="1">
      <c r="A42" s="746"/>
      <c r="B42" s="800"/>
      <c r="C42" s="746"/>
    </row>
    <row r="43" spans="1:3" ht="20.100000000000001" customHeight="1">
      <c r="A43" s="746"/>
      <c r="B43" s="800"/>
      <c r="C43" s="746"/>
    </row>
    <row r="44" spans="1:3" ht="20.100000000000001" customHeight="1">
      <c r="A44" s="746"/>
      <c r="B44" s="800"/>
      <c r="C44" s="746"/>
    </row>
    <row r="45" spans="1:3" ht="20.100000000000001" customHeight="1">
      <c r="A45" s="746"/>
      <c r="B45" s="800"/>
      <c r="C45" s="746"/>
    </row>
    <row r="46" spans="1:3" ht="20.100000000000001" customHeight="1">
      <c r="A46" s="746"/>
      <c r="B46" s="746"/>
      <c r="C46" s="746"/>
    </row>
    <row r="47" spans="1:3" ht="20.100000000000001" customHeight="1">
      <c r="A47" s="746"/>
      <c r="B47" s="746"/>
      <c r="C47" s="746"/>
    </row>
    <row r="48" spans="1:3" ht="20.100000000000001" customHeight="1">
      <c r="A48" s="746"/>
      <c r="B48" s="746"/>
      <c r="C48" s="746"/>
    </row>
    <row r="49" spans="1:3" ht="20.100000000000001" customHeight="1">
      <c r="A49" s="746"/>
      <c r="B49" s="746"/>
      <c r="C49" s="746"/>
    </row>
    <row r="50" spans="1:3" ht="20.100000000000001" customHeight="1">
      <c r="A50" s="746"/>
      <c r="B50" s="746"/>
      <c r="C50" s="746"/>
    </row>
    <row r="51" spans="1:3" ht="20.100000000000001" customHeight="1">
      <c r="A51" s="746"/>
      <c r="B51" s="746"/>
      <c r="C51" s="746"/>
    </row>
    <row r="52" spans="1:3" ht="20.100000000000001" customHeight="1">
      <c r="A52" s="746"/>
      <c r="B52" s="746"/>
      <c r="C52" s="746"/>
    </row>
    <row r="53" spans="1:3" ht="20.100000000000001" customHeight="1">
      <c r="A53" s="746"/>
      <c r="B53" s="746"/>
      <c r="C53" s="746"/>
    </row>
    <row r="54" spans="1:3" ht="20.100000000000001" customHeight="1">
      <c r="A54" s="746"/>
      <c r="B54" s="746"/>
      <c r="C54" s="746"/>
    </row>
    <row r="55" spans="1:3" ht="20.100000000000001" customHeight="1">
      <c r="A55" s="746"/>
      <c r="B55" s="746"/>
      <c r="C55" s="746"/>
    </row>
    <row r="56" spans="1:3" ht="20.100000000000001" customHeight="1">
      <c r="A56" s="746"/>
      <c r="B56" s="746"/>
      <c r="C56" s="746"/>
    </row>
    <row r="57" spans="1:3" ht="20.100000000000001" customHeight="1">
      <c r="A57" s="746"/>
      <c r="B57" s="746"/>
      <c r="C57" s="746"/>
    </row>
    <row r="58" spans="1:3" ht="20.100000000000001" customHeight="1">
      <c r="A58" s="746"/>
      <c r="B58" s="746"/>
      <c r="C58" s="746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02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FA04-6265-4E77-BE6E-B14D275BE4EA}">
  <sheetPr>
    <pageSetUpPr fitToPage="1"/>
  </sheetPr>
  <dimension ref="A1:I46"/>
  <sheetViews>
    <sheetView workbookViewId="0">
      <selection activeCell="B19" sqref="B19"/>
    </sheetView>
  </sheetViews>
  <sheetFormatPr defaultColWidth="10" defaultRowHeight="15"/>
  <cols>
    <col min="1" max="1" width="1.5546875" style="191" customWidth="1"/>
    <col min="2" max="2" width="35.44140625" style="191" customWidth="1"/>
    <col min="3" max="3" width="9" style="191" customWidth="1"/>
    <col min="4" max="4" width="8.33203125" style="191" customWidth="1"/>
    <col min="5" max="5" width="6.6640625" style="191" customWidth="1"/>
    <col min="6" max="7" width="8.6640625" style="191" customWidth="1"/>
    <col min="8" max="8" width="8" style="191" customWidth="1"/>
    <col min="9" max="16384" width="10" style="191"/>
  </cols>
  <sheetData>
    <row r="1" spans="1:9" ht="20.100000000000001" customHeight="1">
      <c r="A1" s="189" t="s">
        <v>267</v>
      </c>
      <c r="B1" s="190"/>
    </row>
    <row r="2" spans="1:9" ht="20.100000000000001" customHeight="1">
      <c r="A2" s="192"/>
      <c r="B2" s="192"/>
      <c r="C2" s="193"/>
      <c r="D2" s="193"/>
      <c r="E2" s="193"/>
      <c r="F2" s="193"/>
      <c r="G2" s="193"/>
    </row>
    <row r="3" spans="1:9" ht="20.100000000000001" customHeight="1">
      <c r="A3" s="194"/>
      <c r="B3" s="194"/>
      <c r="C3" s="194"/>
      <c r="D3" s="194"/>
      <c r="E3" s="194"/>
      <c r="F3" s="194"/>
      <c r="G3" s="194"/>
      <c r="H3" s="195" t="s">
        <v>268</v>
      </c>
    </row>
    <row r="4" spans="1:9" ht="16.2" customHeight="1">
      <c r="A4" s="196"/>
      <c r="B4" s="196"/>
      <c r="C4" s="197" t="s">
        <v>116</v>
      </c>
      <c r="D4" s="197" t="s">
        <v>117</v>
      </c>
      <c r="E4" s="197" t="s">
        <v>269</v>
      </c>
      <c r="F4" s="950" t="s">
        <v>14</v>
      </c>
      <c r="G4" s="950"/>
      <c r="H4" s="33" t="s">
        <v>15</v>
      </c>
    </row>
    <row r="5" spans="1:9" ht="16.2" customHeight="1">
      <c r="A5" s="198"/>
      <c r="B5" s="198"/>
      <c r="C5" s="199" t="s">
        <v>18</v>
      </c>
      <c r="D5" s="199" t="s">
        <v>169</v>
      </c>
      <c r="E5" s="199">
        <v>2024</v>
      </c>
      <c r="F5" s="951" t="s">
        <v>0</v>
      </c>
      <c r="G5" s="951"/>
      <c r="H5" s="35">
        <v>2024</v>
      </c>
    </row>
    <row r="6" spans="1:9" ht="16.2" customHeight="1">
      <c r="A6" s="198"/>
      <c r="B6" s="198"/>
      <c r="C6" s="35" t="s">
        <v>20</v>
      </c>
      <c r="D6" s="35" t="s">
        <v>20</v>
      </c>
      <c r="E6" s="35"/>
      <c r="F6" s="35" t="s">
        <v>21</v>
      </c>
      <c r="G6" s="35" t="s">
        <v>22</v>
      </c>
      <c r="H6" s="35" t="s">
        <v>23</v>
      </c>
    </row>
    <row r="7" spans="1:9" ht="16.2" customHeight="1">
      <c r="A7" s="198"/>
      <c r="B7" s="198"/>
      <c r="C7" s="35">
        <v>2024</v>
      </c>
      <c r="D7" s="35">
        <v>2024</v>
      </c>
      <c r="E7" s="35"/>
      <c r="F7" s="35" t="s">
        <v>20</v>
      </c>
      <c r="G7" s="35" t="s">
        <v>20</v>
      </c>
      <c r="H7" s="35" t="s">
        <v>20</v>
      </c>
    </row>
    <row r="8" spans="1:9" ht="16.2" customHeight="1">
      <c r="A8" s="198"/>
      <c r="B8" s="198"/>
      <c r="C8" s="37"/>
      <c r="D8" s="37"/>
      <c r="E8" s="37"/>
      <c r="F8" s="37">
        <v>2024</v>
      </c>
      <c r="G8" s="37">
        <v>2024</v>
      </c>
      <c r="H8" s="37" t="s">
        <v>52</v>
      </c>
    </row>
    <row r="9" spans="1:9" ht="20.100000000000001" customHeight="1">
      <c r="A9" s="198"/>
      <c r="B9" s="198"/>
      <c r="C9" s="35"/>
      <c r="D9" s="35"/>
      <c r="E9" s="35"/>
      <c r="F9" s="35"/>
      <c r="G9" s="35"/>
      <c r="H9" s="35"/>
    </row>
    <row r="10" spans="1:9" ht="20.100000000000001" customHeight="1">
      <c r="A10" s="200" t="s">
        <v>270</v>
      </c>
      <c r="B10" s="201"/>
      <c r="C10" s="202">
        <v>967.05772966488689</v>
      </c>
      <c r="D10" s="202">
        <v>1274.4981982182378</v>
      </c>
      <c r="E10" s="203">
        <v>3692.1251506635481</v>
      </c>
      <c r="F10" s="202">
        <v>107.02874844431092</v>
      </c>
      <c r="G10" s="202">
        <v>108.65117133809508</v>
      </c>
      <c r="H10" s="202">
        <v>107.45915886959052</v>
      </c>
      <c r="I10" s="204"/>
    </row>
    <row r="11" spans="1:9" ht="20.100000000000001" customHeight="1">
      <c r="A11" s="205"/>
      <c r="B11" s="206" t="s">
        <v>271</v>
      </c>
      <c r="C11" s="207">
        <v>183.65685519999997</v>
      </c>
      <c r="D11" s="208">
        <v>233.72922219000006</v>
      </c>
      <c r="E11" s="209">
        <v>661.29416323999999</v>
      </c>
      <c r="F11" s="207">
        <v>100.10126624822904</v>
      </c>
      <c r="G11" s="207">
        <v>106.04504803677264</v>
      </c>
      <c r="H11" s="208">
        <v>103.30949238067666</v>
      </c>
      <c r="I11" s="204"/>
    </row>
    <row r="12" spans="1:9" ht="20.100000000000001" customHeight="1">
      <c r="A12" s="205"/>
      <c r="B12" s="206" t="s">
        <v>272</v>
      </c>
      <c r="C12" s="207">
        <v>11.292065248766502</v>
      </c>
      <c r="D12" s="208">
        <v>12.685915480783169</v>
      </c>
      <c r="E12" s="209">
        <v>43.430000000000071</v>
      </c>
      <c r="F12" s="207">
        <v>108.73715850170088</v>
      </c>
      <c r="G12" s="207">
        <v>109.21863445895981</v>
      </c>
      <c r="H12" s="208">
        <v>107.04954399802827</v>
      </c>
      <c r="I12" s="204"/>
    </row>
    <row r="13" spans="1:9" ht="34.950000000000003" customHeight="1">
      <c r="A13" s="205"/>
      <c r="B13" s="210" t="s">
        <v>273</v>
      </c>
      <c r="C13" s="207">
        <v>31.984311616622403</v>
      </c>
      <c r="D13" s="208">
        <v>47.682326164168671</v>
      </c>
      <c r="E13" s="209">
        <v>132.39000000000007</v>
      </c>
      <c r="F13" s="207">
        <v>109.01755105375832</v>
      </c>
      <c r="G13" s="207">
        <v>109.32431330996822</v>
      </c>
      <c r="H13" s="208">
        <v>107.90610481701857</v>
      </c>
      <c r="I13" s="204"/>
    </row>
    <row r="14" spans="1:9" ht="34.950000000000003" customHeight="1">
      <c r="A14" s="205"/>
      <c r="B14" s="211" t="s">
        <v>274</v>
      </c>
      <c r="C14" s="207">
        <v>17.131484767159101</v>
      </c>
      <c r="D14" s="208">
        <v>18.659735447326199</v>
      </c>
      <c r="E14" s="209">
        <v>68.150000000000006</v>
      </c>
      <c r="F14" s="207">
        <v>110.69897877641897</v>
      </c>
      <c r="G14" s="207">
        <v>110.28913795450244</v>
      </c>
      <c r="H14" s="208">
        <v>108.28288606066386</v>
      </c>
      <c r="I14" s="204"/>
    </row>
    <row r="15" spans="1:9" ht="20.100000000000001" customHeight="1">
      <c r="A15" s="205"/>
      <c r="B15" s="205" t="s">
        <v>275</v>
      </c>
      <c r="C15" s="207">
        <v>538.17029967785584</v>
      </c>
      <c r="D15" s="208">
        <v>726.64976359231798</v>
      </c>
      <c r="E15" s="209">
        <v>2064.16</v>
      </c>
      <c r="F15" s="207">
        <v>107.83253835492562</v>
      </c>
      <c r="G15" s="207">
        <v>108.67013992765553</v>
      </c>
      <c r="H15" s="208">
        <v>107.65130772640752</v>
      </c>
      <c r="I15" s="204"/>
    </row>
    <row r="16" spans="1:9" ht="20.100000000000001" customHeight="1">
      <c r="A16" s="205"/>
      <c r="B16" s="205" t="s">
        <v>276</v>
      </c>
      <c r="C16" s="207">
        <v>155.942163241131</v>
      </c>
      <c r="D16" s="207">
        <v>193.02528000000001</v>
      </c>
      <c r="E16" s="209">
        <v>608.62098742354806</v>
      </c>
      <c r="F16" s="207">
        <v>111.21417381747165</v>
      </c>
      <c r="G16" s="207">
        <v>110.5323546934325</v>
      </c>
      <c r="H16" s="207">
        <v>110.61741664560711</v>
      </c>
      <c r="I16" s="204"/>
    </row>
    <row r="17" spans="1:9" ht="20.100000000000001" customHeight="1">
      <c r="A17" s="205"/>
      <c r="B17" s="205" t="s">
        <v>277</v>
      </c>
      <c r="C17" s="207">
        <v>28.880549913352198</v>
      </c>
      <c r="D17" s="207">
        <v>42.065955343641797</v>
      </c>
      <c r="E17" s="209">
        <v>114.07999999999998</v>
      </c>
      <c r="F17" s="207">
        <v>112.89528371837856</v>
      </c>
      <c r="G17" s="207">
        <v>113.21412603734736</v>
      </c>
      <c r="H17" s="207">
        <v>111.97487239890064</v>
      </c>
      <c r="I17" s="212"/>
    </row>
    <row r="18" spans="1:9" ht="20.100000000000001" customHeight="1">
      <c r="A18" s="205"/>
      <c r="B18" s="213"/>
      <c r="C18" s="214"/>
      <c r="D18" s="214"/>
      <c r="E18" s="215"/>
      <c r="F18" s="215"/>
      <c r="G18" s="215"/>
      <c r="H18" s="216"/>
      <c r="I18" s="212"/>
    </row>
    <row r="19" spans="1:9" ht="20.100000000000001" customHeight="1">
      <c r="A19" s="205"/>
      <c r="B19" s="217"/>
      <c r="C19" s="218"/>
      <c r="H19" s="219"/>
    </row>
    <row r="20" spans="1:9" ht="20.100000000000001" customHeight="1">
      <c r="A20" s="205"/>
      <c r="B20" s="217"/>
      <c r="C20" s="220"/>
      <c r="H20" s="219"/>
    </row>
    <row r="21" spans="1:9" ht="20.100000000000001" customHeight="1">
      <c r="A21" s="205"/>
      <c r="B21" s="217"/>
      <c r="C21" s="220"/>
      <c r="H21" s="219"/>
    </row>
    <row r="22" spans="1:9" ht="20.100000000000001" customHeight="1">
      <c r="B22" s="221"/>
      <c r="C22" s="222"/>
      <c r="H22" s="223"/>
    </row>
    <row r="23" spans="1:9" ht="20.100000000000001" customHeight="1">
      <c r="A23" s="224"/>
      <c r="B23" s="225"/>
      <c r="C23" s="226"/>
      <c r="H23" s="223"/>
    </row>
    <row r="24" spans="1:9" ht="20.100000000000001" customHeight="1">
      <c r="A24" s="224"/>
      <c r="B24" s="225"/>
      <c r="C24" s="226"/>
      <c r="H24" s="223"/>
    </row>
    <row r="25" spans="1:9" ht="20.100000000000001" customHeight="1">
      <c r="A25" s="224"/>
      <c r="B25" s="225"/>
      <c r="C25" s="226"/>
      <c r="H25" s="223"/>
    </row>
    <row r="26" spans="1:9" ht="20.100000000000001" customHeight="1">
      <c r="A26" s="224"/>
      <c r="B26" s="225"/>
      <c r="C26" s="226"/>
      <c r="H26" s="223"/>
    </row>
    <row r="27" spans="1:9" ht="20.100000000000001" customHeight="1">
      <c r="A27" s="224"/>
      <c r="B27" s="225"/>
      <c r="C27" s="226"/>
      <c r="H27" s="223"/>
    </row>
    <row r="28" spans="1:9" ht="20.100000000000001" customHeight="1">
      <c r="A28" s="224"/>
      <c r="B28" s="225"/>
      <c r="C28" s="226"/>
      <c r="D28" s="226"/>
      <c r="E28" s="226"/>
      <c r="F28" s="226"/>
      <c r="G28" s="226"/>
      <c r="H28" s="223"/>
    </row>
    <row r="29" spans="1:9" ht="20.100000000000001" customHeight="1">
      <c r="A29" s="224"/>
      <c r="B29" s="225"/>
      <c r="C29" s="226"/>
      <c r="D29" s="226"/>
      <c r="E29" s="226"/>
      <c r="F29" s="226"/>
      <c r="G29" s="226"/>
      <c r="H29" s="223"/>
    </row>
    <row r="30" spans="1:9" ht="20.100000000000001" customHeight="1">
      <c r="A30" s="224"/>
      <c r="B30" s="225"/>
      <c r="C30" s="226"/>
      <c r="D30" s="226"/>
      <c r="E30" s="226"/>
      <c r="F30" s="226"/>
      <c r="G30" s="226"/>
      <c r="H30" s="223"/>
    </row>
    <row r="31" spans="1:9" ht="20.100000000000001" customHeight="1">
      <c r="A31" s="224"/>
      <c r="B31" s="225"/>
      <c r="C31" s="226"/>
      <c r="D31" s="226"/>
      <c r="E31" s="226"/>
      <c r="F31" s="226"/>
      <c r="G31" s="226"/>
      <c r="H31" s="223"/>
    </row>
    <row r="32" spans="1:9">
      <c r="A32" s="224"/>
      <c r="B32" s="225"/>
      <c r="C32" s="226"/>
      <c r="D32" s="226"/>
      <c r="E32" s="226"/>
      <c r="F32" s="226"/>
      <c r="G32" s="226"/>
      <c r="H32" s="223"/>
    </row>
    <row r="33" spans="1:8">
      <c r="A33" s="224"/>
      <c r="B33" s="225"/>
      <c r="C33" s="226"/>
      <c r="D33" s="226"/>
      <c r="E33" s="226"/>
      <c r="F33" s="226"/>
      <c r="G33" s="226"/>
      <c r="H33" s="223"/>
    </row>
    <row r="34" spans="1:8">
      <c r="A34" s="224"/>
      <c r="B34" s="225"/>
      <c r="C34" s="226"/>
      <c r="D34" s="226"/>
      <c r="E34" s="226"/>
      <c r="F34" s="226"/>
      <c r="G34" s="226"/>
      <c r="H34" s="223"/>
    </row>
    <row r="35" spans="1:8">
      <c r="A35" s="224"/>
      <c r="B35" s="225"/>
      <c r="C35" s="226"/>
      <c r="D35" s="226"/>
      <c r="E35" s="226"/>
      <c r="F35" s="226"/>
      <c r="G35" s="226"/>
      <c r="H35" s="223"/>
    </row>
    <row r="36" spans="1:8">
      <c r="A36" s="224"/>
      <c r="B36" s="225"/>
      <c r="C36" s="226"/>
      <c r="D36" s="226"/>
      <c r="E36" s="226"/>
      <c r="F36" s="226"/>
      <c r="G36" s="226"/>
      <c r="H36" s="223"/>
    </row>
    <row r="37" spans="1:8">
      <c r="A37" s="224"/>
      <c r="B37" s="225"/>
      <c r="C37" s="226"/>
      <c r="D37" s="226"/>
      <c r="E37" s="226"/>
      <c r="F37" s="226"/>
      <c r="G37" s="226"/>
      <c r="H37" s="223"/>
    </row>
    <row r="38" spans="1:8">
      <c r="A38" s="224"/>
      <c r="B38" s="225"/>
      <c r="C38" s="226"/>
      <c r="D38" s="226"/>
      <c r="E38" s="226"/>
      <c r="F38" s="226"/>
      <c r="G38" s="226"/>
      <c r="H38" s="223"/>
    </row>
    <row r="39" spans="1:8">
      <c r="A39" s="224"/>
      <c r="B39" s="225"/>
      <c r="C39" s="226"/>
      <c r="D39" s="226"/>
      <c r="E39" s="226"/>
      <c r="F39" s="226"/>
      <c r="G39" s="226"/>
      <c r="H39" s="223"/>
    </row>
    <row r="40" spans="1:8">
      <c r="A40" s="224"/>
      <c r="B40" s="225"/>
      <c r="C40" s="226"/>
      <c r="D40" s="226"/>
      <c r="E40" s="226"/>
      <c r="F40" s="226"/>
      <c r="G40" s="226"/>
      <c r="H40" s="223"/>
    </row>
    <row r="41" spans="1:8">
      <c r="A41" s="224"/>
      <c r="B41" s="225"/>
      <c r="C41" s="226"/>
      <c r="D41" s="226"/>
      <c r="E41" s="226"/>
      <c r="F41" s="226"/>
      <c r="G41" s="226"/>
      <c r="H41" s="223"/>
    </row>
    <row r="42" spans="1:8">
      <c r="A42" s="224"/>
      <c r="B42" s="225"/>
      <c r="C42" s="226"/>
      <c r="D42" s="226"/>
      <c r="E42" s="226"/>
      <c r="F42" s="226"/>
      <c r="G42" s="226"/>
      <c r="H42" s="223"/>
    </row>
    <row r="43" spans="1:8">
      <c r="A43" s="224"/>
      <c r="B43" s="225"/>
      <c r="C43" s="226"/>
      <c r="D43" s="226"/>
      <c r="E43" s="226"/>
      <c r="F43" s="226"/>
      <c r="G43" s="226"/>
      <c r="H43" s="223"/>
    </row>
    <row r="44" spans="1:8">
      <c r="A44" s="224"/>
    </row>
    <row r="45" spans="1:8">
      <c r="A45" s="224"/>
    </row>
    <row r="46" spans="1:8">
      <c r="A46" s="224"/>
    </row>
  </sheetData>
  <mergeCells count="2">
    <mergeCell ref="F4:G4"/>
    <mergeCell ref="F5:G5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DF08-2936-4B1B-B587-20895E20050F}">
  <sheetPr>
    <pageSetUpPr fitToPage="1"/>
  </sheetPr>
  <dimension ref="A1:H77"/>
  <sheetViews>
    <sheetView workbookViewId="0">
      <selection activeCell="B19" sqref="B19"/>
    </sheetView>
  </sheetViews>
  <sheetFormatPr defaultColWidth="9" defaultRowHeight="15"/>
  <cols>
    <col min="1" max="1" width="2" style="191" customWidth="1"/>
    <col min="2" max="2" width="35.33203125" style="191" customWidth="1"/>
    <col min="3" max="3" width="8.6640625" style="191" bestFit="1" customWidth="1"/>
    <col min="4" max="4" width="10.33203125" style="191" customWidth="1"/>
    <col min="5" max="5" width="8.33203125" style="191" customWidth="1"/>
    <col min="6" max="6" width="10.33203125" style="191" customWidth="1"/>
    <col min="7" max="7" width="9.33203125" style="191" bestFit="1" customWidth="1"/>
    <col min="8" max="16384" width="9" style="191"/>
  </cols>
  <sheetData>
    <row r="1" spans="1:8" ht="20.100000000000001" customHeight="1">
      <c r="A1" s="189" t="s">
        <v>278</v>
      </c>
      <c r="B1" s="190"/>
    </row>
    <row r="2" spans="1:8" ht="16.2" customHeight="1">
      <c r="A2" s="192"/>
      <c r="B2" s="192"/>
      <c r="C2" s="193"/>
      <c r="D2" s="193"/>
      <c r="E2" s="193"/>
      <c r="F2" s="193"/>
    </row>
    <row r="3" spans="1:8" ht="16.2" customHeight="1">
      <c r="A3" s="194"/>
      <c r="B3" s="194"/>
      <c r="C3" s="194"/>
      <c r="D3" s="194"/>
      <c r="E3" s="194"/>
      <c r="G3" s="195" t="s">
        <v>279</v>
      </c>
    </row>
    <row r="4" spans="1:8" ht="16.2" customHeight="1">
      <c r="A4" s="196"/>
      <c r="B4" s="196"/>
      <c r="C4" s="197" t="s">
        <v>116</v>
      </c>
      <c r="D4" s="197" t="s">
        <v>105</v>
      </c>
      <c r="E4" s="197" t="s">
        <v>269</v>
      </c>
      <c r="F4" s="227" t="s">
        <v>58</v>
      </c>
      <c r="G4" s="227" t="s">
        <v>58</v>
      </c>
    </row>
    <row r="5" spans="1:8" ht="16.2" customHeight="1">
      <c r="A5" s="198"/>
      <c r="B5" s="198"/>
      <c r="C5" s="199" t="s">
        <v>119</v>
      </c>
      <c r="D5" s="199" t="s">
        <v>120</v>
      </c>
      <c r="E5" s="199">
        <v>2024</v>
      </c>
      <c r="F5" s="199" t="s">
        <v>23</v>
      </c>
      <c r="G5" s="199" t="s">
        <v>23</v>
      </c>
    </row>
    <row r="6" spans="1:8" ht="16.2" customHeight="1">
      <c r="A6" s="198"/>
      <c r="B6" s="198"/>
      <c r="C6" s="199" t="s">
        <v>20</v>
      </c>
      <c r="D6" s="199" t="s">
        <v>20</v>
      </c>
      <c r="E6" s="199"/>
      <c r="F6" s="199" t="s">
        <v>280</v>
      </c>
      <c r="G6" s="199" t="s">
        <v>60</v>
      </c>
    </row>
    <row r="7" spans="1:8" ht="16.2" customHeight="1">
      <c r="A7" s="198"/>
      <c r="B7" s="198"/>
      <c r="C7" s="37">
        <v>2024</v>
      </c>
      <c r="D7" s="37">
        <v>2024</v>
      </c>
      <c r="E7" s="228"/>
      <c r="F7" s="228" t="s">
        <v>281</v>
      </c>
      <c r="G7" s="228" t="s">
        <v>122</v>
      </c>
    </row>
    <row r="8" spans="1:8" ht="16.2" customHeight="1">
      <c r="A8" s="198"/>
      <c r="B8" s="198"/>
      <c r="E8" s="199"/>
      <c r="F8" s="199"/>
      <c r="G8" s="199"/>
      <c r="H8" s="204"/>
    </row>
    <row r="9" spans="1:8" ht="15.6" customHeight="1">
      <c r="A9" s="200" t="s">
        <v>270</v>
      </c>
      <c r="B9" s="201"/>
      <c r="C9" s="229">
        <v>79042.785000000003</v>
      </c>
      <c r="D9" s="229">
        <v>86378.378190000003</v>
      </c>
      <c r="E9" s="230">
        <v>661294.16324000002</v>
      </c>
      <c r="F9" s="231">
        <v>84.626661967680633</v>
      </c>
      <c r="G9" s="231">
        <v>103.30949238067669</v>
      </c>
      <c r="H9" s="204"/>
    </row>
    <row r="10" spans="1:8" ht="15.6" customHeight="1">
      <c r="A10" s="205"/>
      <c r="B10" s="213" t="s">
        <v>282</v>
      </c>
      <c r="C10" s="232">
        <v>12398.52</v>
      </c>
      <c r="D10" s="233">
        <v>13826.52</v>
      </c>
      <c r="E10" s="234">
        <v>112804.14000000001</v>
      </c>
      <c r="F10" s="235">
        <v>87.113913989380322</v>
      </c>
      <c r="G10" s="235">
        <v>99.569571596456541</v>
      </c>
      <c r="H10" s="204"/>
    </row>
    <row r="11" spans="1:8" ht="15.6" customHeight="1">
      <c r="A11" s="205"/>
      <c r="B11" s="236" t="s">
        <v>283</v>
      </c>
      <c r="C11" s="232"/>
      <c r="D11" s="233"/>
      <c r="E11" s="234"/>
      <c r="F11" s="235"/>
      <c r="G11" s="235"/>
      <c r="H11" s="204"/>
    </row>
    <row r="12" spans="1:8" ht="15.6" customHeight="1">
      <c r="A12" s="205"/>
      <c r="B12" s="237" t="s">
        <v>284</v>
      </c>
      <c r="C12" s="238">
        <v>7689.1299999999992</v>
      </c>
      <c r="D12" s="239">
        <v>8465.42</v>
      </c>
      <c r="E12" s="240">
        <v>70223.83</v>
      </c>
      <c r="F12" s="241">
        <v>93.053253810135416</v>
      </c>
      <c r="G12" s="241">
        <v>84.753453557109509</v>
      </c>
      <c r="H12" s="204"/>
    </row>
    <row r="13" spans="1:8" ht="15.6" customHeight="1">
      <c r="A13" s="205"/>
      <c r="B13" s="237" t="s">
        <v>285</v>
      </c>
      <c r="C13" s="238">
        <v>1049.92</v>
      </c>
      <c r="D13" s="239">
        <v>1246.8200000000002</v>
      </c>
      <c r="E13" s="240">
        <v>9854.06</v>
      </c>
      <c r="F13" s="241">
        <v>83.968604420297197</v>
      </c>
      <c r="G13" s="241">
        <v>121.99348068035651</v>
      </c>
      <c r="H13" s="204"/>
    </row>
    <row r="14" spans="1:8" ht="15.6" customHeight="1">
      <c r="A14" s="205"/>
      <c r="B14" s="237" t="s">
        <v>286</v>
      </c>
      <c r="C14" s="238">
        <v>151.61000000000001</v>
      </c>
      <c r="D14" s="239">
        <v>179.54</v>
      </c>
      <c r="E14" s="240">
        <v>1176.7399999999998</v>
      </c>
      <c r="F14" s="242">
        <v>58.874679795068829</v>
      </c>
      <c r="G14" s="241">
        <v>128.12796027917815</v>
      </c>
      <c r="H14" s="204"/>
    </row>
    <row r="15" spans="1:8" ht="15.6" customHeight="1">
      <c r="A15" s="205"/>
      <c r="B15" s="237" t="s">
        <v>287</v>
      </c>
      <c r="C15" s="238">
        <v>138.52000000000001</v>
      </c>
      <c r="D15" s="239">
        <v>167.94</v>
      </c>
      <c r="E15" s="240">
        <v>1113.82</v>
      </c>
      <c r="F15" s="241">
        <v>54.071058133839244</v>
      </c>
      <c r="G15" s="241">
        <v>99.814497844769662</v>
      </c>
      <c r="H15" s="204"/>
    </row>
    <row r="16" spans="1:8" ht="15.6" customHeight="1">
      <c r="A16" s="205"/>
      <c r="B16" s="237" t="s">
        <v>288</v>
      </c>
      <c r="C16" s="238">
        <v>98.32</v>
      </c>
      <c r="D16" s="238">
        <v>105.72</v>
      </c>
      <c r="E16" s="243">
        <v>752.11099999999999</v>
      </c>
      <c r="F16" s="242">
        <v>67.383798021788991</v>
      </c>
      <c r="G16" s="242">
        <v>55.433117873805081</v>
      </c>
      <c r="H16" s="204"/>
    </row>
    <row r="17" spans="1:8" ht="15.6" customHeight="1">
      <c r="A17" s="205"/>
      <c r="B17" s="237" t="s">
        <v>289</v>
      </c>
      <c r="C17" s="238">
        <v>78.430000000000007</v>
      </c>
      <c r="D17" s="239">
        <v>93.62</v>
      </c>
      <c r="E17" s="240">
        <v>688.3599999999999</v>
      </c>
      <c r="F17" s="241">
        <v>64.685761539618085</v>
      </c>
      <c r="G17" s="242">
        <v>72.583485348545395</v>
      </c>
      <c r="H17" s="204"/>
    </row>
    <row r="18" spans="1:8" ht="15.6" customHeight="1">
      <c r="A18" s="205"/>
      <c r="B18" s="237" t="s">
        <v>290</v>
      </c>
      <c r="C18" s="239">
        <v>64.22</v>
      </c>
      <c r="D18" s="239">
        <v>68.209999999999994</v>
      </c>
      <c r="E18" s="240">
        <v>593.19000000000005</v>
      </c>
      <c r="F18" s="241">
        <v>75.787658106554233</v>
      </c>
      <c r="G18" s="242">
        <v>104.78907574901075</v>
      </c>
      <c r="H18" s="204"/>
    </row>
    <row r="19" spans="1:8" ht="15.6" customHeight="1">
      <c r="A19" s="205"/>
      <c r="B19" s="237" t="s">
        <v>291</v>
      </c>
      <c r="C19" s="238">
        <v>51.71</v>
      </c>
      <c r="D19" s="238">
        <v>60.3</v>
      </c>
      <c r="E19" s="243">
        <v>424.81</v>
      </c>
      <c r="F19" s="241">
        <v>76.656982514390876</v>
      </c>
      <c r="G19" s="242">
        <v>120.87352397211552</v>
      </c>
      <c r="H19" s="204"/>
    </row>
    <row r="20" spans="1:8" ht="15.6" customHeight="1">
      <c r="A20" s="205"/>
      <c r="B20" s="237" t="s">
        <v>292</v>
      </c>
      <c r="C20" s="244">
        <v>40.220000000000006</v>
      </c>
      <c r="D20" s="244">
        <v>42.71</v>
      </c>
      <c r="E20" s="245">
        <v>357.59</v>
      </c>
      <c r="F20" s="241">
        <v>90.597922472764125</v>
      </c>
      <c r="G20" s="242">
        <v>145.49782316800258</v>
      </c>
      <c r="H20" s="204"/>
    </row>
    <row r="21" spans="1:8" ht="15.6" customHeight="1">
      <c r="A21" s="205"/>
      <c r="B21" s="237" t="s">
        <v>293</v>
      </c>
      <c r="C21" s="239">
        <v>30.21</v>
      </c>
      <c r="D21" s="239">
        <v>33.83</v>
      </c>
      <c r="E21" s="239">
        <v>233.30799999999999</v>
      </c>
      <c r="F21" s="241">
        <v>64.293430335097</v>
      </c>
      <c r="G21" s="242">
        <v>120.60377358490567</v>
      </c>
      <c r="H21" s="204"/>
    </row>
    <row r="22" spans="1:8" ht="15.6" customHeight="1">
      <c r="A22" s="205"/>
      <c r="B22" s="213" t="s">
        <v>294</v>
      </c>
      <c r="H22" s="204"/>
    </row>
    <row r="23" spans="1:8" ht="15.6" customHeight="1">
      <c r="A23" s="205"/>
      <c r="B23" s="246" t="s">
        <v>295</v>
      </c>
      <c r="C23" s="238">
        <v>45756.35</v>
      </c>
      <c r="D23" s="238">
        <v>50201.379919999999</v>
      </c>
      <c r="E23" s="240">
        <v>370180.78873999999</v>
      </c>
      <c r="F23" s="241">
        <v>80.269028550369327</v>
      </c>
      <c r="G23" s="241">
        <v>102.55843885805855</v>
      </c>
      <c r="H23" s="204"/>
    </row>
    <row r="24" spans="1:8" ht="15.6" customHeight="1">
      <c r="A24" s="205"/>
      <c r="B24" s="246" t="s">
        <v>296</v>
      </c>
      <c r="C24" s="238">
        <v>18469.409</v>
      </c>
      <c r="D24" s="239">
        <v>19690.477269999999</v>
      </c>
      <c r="E24" s="240">
        <v>154474.52150000003</v>
      </c>
      <c r="F24" s="241">
        <v>92.00323701117982</v>
      </c>
      <c r="G24" s="241">
        <v>108.74052807055941</v>
      </c>
      <c r="H24" s="204"/>
    </row>
    <row r="25" spans="1:8" ht="15.6" customHeight="1">
      <c r="A25" s="205"/>
      <c r="B25" s="246" t="s">
        <v>297</v>
      </c>
      <c r="C25" s="238">
        <v>2418.5059999999999</v>
      </c>
      <c r="D25" s="239">
        <v>2660.0010000000002</v>
      </c>
      <c r="E25" s="240">
        <v>23834.713</v>
      </c>
      <c r="F25" s="241">
        <v>104.27005793346551</v>
      </c>
      <c r="G25" s="241">
        <v>100.08744897095343</v>
      </c>
      <c r="H25" s="204"/>
    </row>
    <row r="26" spans="1:8" ht="15.6" customHeight="1">
      <c r="B26" s="221" t="s">
        <v>298</v>
      </c>
      <c r="C26" s="223"/>
      <c r="D26" s="223"/>
      <c r="E26" s="247"/>
      <c r="F26" s="248"/>
      <c r="G26" s="248"/>
      <c r="H26" s="204"/>
    </row>
    <row r="27" spans="1:8" ht="15" customHeight="1">
      <c r="A27" s="224"/>
      <c r="B27" s="225" t="s">
        <v>203</v>
      </c>
      <c r="C27" s="244">
        <v>9070.1380000000008</v>
      </c>
      <c r="D27" s="244">
        <v>9822.9159999999993</v>
      </c>
      <c r="E27" s="245">
        <v>72289.153000000006</v>
      </c>
      <c r="F27" s="248">
        <v>87.270755094518705</v>
      </c>
      <c r="G27" s="248">
        <v>138.6965913296865</v>
      </c>
      <c r="H27" s="204"/>
    </row>
    <row r="28" spans="1:8" ht="15" customHeight="1">
      <c r="A28" s="224"/>
      <c r="B28" s="225" t="s">
        <v>253</v>
      </c>
      <c r="C28" s="244">
        <v>7824.3829999999998</v>
      </c>
      <c r="D28" s="244">
        <v>8019.6229999999996</v>
      </c>
      <c r="E28" s="245">
        <v>50793.201999999997</v>
      </c>
      <c r="F28" s="248">
        <v>63.990472206434177</v>
      </c>
      <c r="G28" s="248">
        <v>102.91679917120626</v>
      </c>
      <c r="H28" s="204"/>
    </row>
    <row r="29" spans="1:8" ht="15" customHeight="1">
      <c r="A29" s="224"/>
      <c r="B29" s="225" t="s">
        <v>208</v>
      </c>
      <c r="C29" s="244">
        <v>3082.3789999999999</v>
      </c>
      <c r="D29" s="244">
        <v>3258.6060000000002</v>
      </c>
      <c r="E29" s="245">
        <v>20487.006000000001</v>
      </c>
      <c r="F29" s="248">
        <v>93.818413819452445</v>
      </c>
      <c r="G29" s="248">
        <v>98.514213557517579</v>
      </c>
      <c r="H29" s="204"/>
    </row>
    <row r="30" spans="1:8" ht="15" customHeight="1">
      <c r="A30" s="224"/>
      <c r="B30" s="225" t="s">
        <v>250</v>
      </c>
      <c r="C30" s="244">
        <v>2134.5940000000001</v>
      </c>
      <c r="D30" s="244">
        <v>2195.7860000000001</v>
      </c>
      <c r="E30" s="245">
        <v>20230.356</v>
      </c>
      <c r="F30" s="248">
        <v>91.956163636363627</v>
      </c>
      <c r="G30" s="248">
        <v>107.67797517446267</v>
      </c>
      <c r="H30" s="204"/>
    </row>
    <row r="31" spans="1:8" ht="15" customHeight="1">
      <c r="A31" s="224"/>
      <c r="B31" s="225" t="s">
        <v>252</v>
      </c>
      <c r="C31" s="244">
        <v>1809.306</v>
      </c>
      <c r="D31" s="244">
        <v>2165.8691899999999</v>
      </c>
      <c r="E31" s="245">
        <v>17942.42124</v>
      </c>
      <c r="F31" s="248">
        <v>79.422433544146216</v>
      </c>
      <c r="G31" s="248">
        <v>112.56784836082802</v>
      </c>
      <c r="H31" s="204"/>
    </row>
    <row r="32" spans="1:8" ht="15" customHeight="1">
      <c r="A32" s="224"/>
      <c r="B32" s="225" t="s">
        <v>251</v>
      </c>
      <c r="C32" s="244">
        <v>2586.3539999999998</v>
      </c>
      <c r="D32" s="244">
        <v>2847.7469999999998</v>
      </c>
      <c r="E32" s="245">
        <v>16720.688999999998</v>
      </c>
      <c r="F32" s="248">
        <v>80.780447067532123</v>
      </c>
      <c r="G32" s="248">
        <v>157.57353725574751</v>
      </c>
      <c r="H32" s="204"/>
    </row>
    <row r="33" spans="1:8" ht="15" customHeight="1">
      <c r="A33" s="224"/>
      <c r="B33" s="225" t="s">
        <v>209</v>
      </c>
      <c r="C33" s="244">
        <v>2091.6750000000002</v>
      </c>
      <c r="D33" s="244">
        <v>2256.1869999999999</v>
      </c>
      <c r="E33" s="245">
        <v>16498.016</v>
      </c>
      <c r="F33" s="248">
        <v>83.108988481774333</v>
      </c>
      <c r="G33" s="248">
        <v>108.28336056932655</v>
      </c>
      <c r="H33" s="204"/>
    </row>
    <row r="34" spans="1:8" ht="15" customHeight="1">
      <c r="A34" s="224"/>
      <c r="B34" s="225" t="s">
        <v>206</v>
      </c>
      <c r="C34" s="244">
        <v>1451.0250000000001</v>
      </c>
      <c r="D34" s="244">
        <v>1489.4970000000001</v>
      </c>
      <c r="E34" s="245">
        <v>13623.296</v>
      </c>
      <c r="F34" s="248">
        <v>79.573142559754487</v>
      </c>
      <c r="G34" s="248">
        <v>107.53655160829287</v>
      </c>
      <c r="H34" s="204"/>
    </row>
    <row r="35" spans="1:8" ht="15" customHeight="1">
      <c r="A35" s="224"/>
      <c r="B35" s="225" t="s">
        <v>228</v>
      </c>
      <c r="C35" s="244">
        <v>1118.375</v>
      </c>
      <c r="D35" s="244">
        <v>1173.1859999999999</v>
      </c>
      <c r="E35" s="245">
        <v>12857.85</v>
      </c>
      <c r="F35" s="248">
        <v>96.744317841521649</v>
      </c>
      <c r="G35" s="248">
        <v>117.5317925928147</v>
      </c>
      <c r="H35" s="204"/>
    </row>
    <row r="36" spans="1:8" ht="15" customHeight="1">
      <c r="A36" s="224"/>
      <c r="B36" s="225" t="s">
        <v>229</v>
      </c>
      <c r="C36" s="244">
        <v>1213.8489999999999</v>
      </c>
      <c r="D36" s="244">
        <v>1263.1969999999999</v>
      </c>
      <c r="E36" s="245">
        <v>9786.7540000000008</v>
      </c>
      <c r="F36" s="248">
        <v>95.113268979544159</v>
      </c>
      <c r="G36" s="248">
        <v>113.27740118650847</v>
      </c>
      <c r="H36" s="204"/>
    </row>
    <row r="37" spans="1:8" ht="15" customHeight="1">
      <c r="A37" s="224"/>
      <c r="B37" s="225" t="s">
        <v>254</v>
      </c>
      <c r="C37" s="244">
        <v>1069.124</v>
      </c>
      <c r="D37" s="244">
        <v>1092.277</v>
      </c>
      <c r="E37" s="245">
        <v>9747.625</v>
      </c>
      <c r="F37" s="248">
        <v>99.553564543841162</v>
      </c>
      <c r="G37" s="248">
        <v>97.742784799870776</v>
      </c>
      <c r="H37" s="204"/>
    </row>
    <row r="38" spans="1:8" ht="15" customHeight="1">
      <c r="A38" s="224"/>
      <c r="B38" s="225" t="s">
        <v>220</v>
      </c>
      <c r="C38" s="244">
        <v>1416.375</v>
      </c>
      <c r="D38" s="244">
        <v>1529.2149999999999</v>
      </c>
      <c r="E38" s="245">
        <v>8896.8029999999999</v>
      </c>
      <c r="F38" s="248">
        <v>92.466519249093309</v>
      </c>
      <c r="G38" s="248">
        <v>108.62155860309852</v>
      </c>
      <c r="H38" s="204"/>
    </row>
    <row r="39" spans="1:8" ht="15" customHeight="1">
      <c r="A39" s="224"/>
      <c r="B39" s="225" t="s">
        <v>299</v>
      </c>
      <c r="C39" s="244">
        <v>967.54899999999998</v>
      </c>
      <c r="D39" s="244">
        <v>1108.366</v>
      </c>
      <c r="E39" s="245">
        <v>8729.3169999999991</v>
      </c>
      <c r="F39" s="248">
        <v>95.488123049956442</v>
      </c>
      <c r="G39" s="248">
        <v>103.42423806923473</v>
      </c>
      <c r="H39" s="204"/>
    </row>
    <row r="40" spans="1:8" ht="15" customHeight="1">
      <c r="A40" s="224"/>
      <c r="B40" s="225" t="s">
        <v>204</v>
      </c>
      <c r="C40" s="244">
        <v>994.09</v>
      </c>
      <c r="D40" s="244">
        <v>1126.729</v>
      </c>
      <c r="E40" s="245">
        <v>8619.2569999999996</v>
      </c>
      <c r="F40" s="248">
        <v>83.900606784114288</v>
      </c>
      <c r="G40" s="248">
        <v>76.533621356603447</v>
      </c>
      <c r="H40" s="204"/>
    </row>
    <row r="41" spans="1:8" ht="15" customHeight="1">
      <c r="A41" s="224"/>
      <c r="B41" s="225" t="s">
        <v>238</v>
      </c>
      <c r="C41" s="244">
        <v>800.221</v>
      </c>
      <c r="D41" s="244">
        <v>1229.31</v>
      </c>
      <c r="E41" s="245">
        <v>8569.9529999999995</v>
      </c>
      <c r="F41" s="248">
        <v>98.18063525854356</v>
      </c>
      <c r="G41" s="248">
        <v>100.754250218498</v>
      </c>
      <c r="H41" s="204"/>
    </row>
    <row r="42" spans="1:8" ht="15" customHeight="1">
      <c r="A42" s="224"/>
      <c r="B42" s="225" t="s">
        <v>212</v>
      </c>
      <c r="C42" s="244">
        <v>1109.9749999999999</v>
      </c>
      <c r="D42" s="244">
        <v>1218.9000000000001</v>
      </c>
      <c r="E42" s="245">
        <v>8395.1049999999996</v>
      </c>
      <c r="F42" s="248">
        <v>92.534708348466239</v>
      </c>
      <c r="G42" s="248">
        <v>83.294208530371193</v>
      </c>
      <c r="H42" s="204"/>
    </row>
    <row r="43" spans="1:8" ht="15" customHeight="1">
      <c r="A43" s="224"/>
      <c r="B43" s="225" t="s">
        <v>300</v>
      </c>
      <c r="C43" s="244">
        <v>833.07100000000003</v>
      </c>
      <c r="D43" s="244">
        <v>842.36800000000005</v>
      </c>
      <c r="E43" s="245">
        <v>8275.2389999999996</v>
      </c>
      <c r="F43" s="248">
        <v>85.622702739392082</v>
      </c>
      <c r="G43" s="248">
        <v>114.48542604572671</v>
      </c>
      <c r="H43" s="204"/>
    </row>
    <row r="44" spans="1:8" ht="15" customHeight="1">
      <c r="A44" s="224"/>
      <c r="B44" s="225" t="s">
        <v>262</v>
      </c>
      <c r="C44" s="244">
        <v>905.505</v>
      </c>
      <c r="D44" s="244">
        <v>1039.7760000000001</v>
      </c>
      <c r="E44" s="245">
        <v>8255.4549999999999</v>
      </c>
      <c r="F44" s="248">
        <v>86.659916208521139</v>
      </c>
      <c r="G44" s="248">
        <v>107.47944072630484</v>
      </c>
      <c r="H44" s="204"/>
    </row>
    <row r="45" spans="1:8" ht="15" customHeight="1">
      <c r="A45" s="224"/>
      <c r="B45" s="225" t="s">
        <v>211</v>
      </c>
      <c r="C45" s="244">
        <v>901.10299999999995</v>
      </c>
      <c r="D45" s="244">
        <v>918.02200000000005</v>
      </c>
      <c r="E45" s="245">
        <v>7921.7039999999997</v>
      </c>
      <c r="F45" s="248">
        <v>97.85968112018314</v>
      </c>
      <c r="G45" s="248">
        <v>103.79063538174422</v>
      </c>
      <c r="H45" s="204"/>
    </row>
    <row r="46" spans="1:8" ht="15" customHeight="1">
      <c r="A46" s="224"/>
      <c r="B46" s="225" t="s">
        <v>233</v>
      </c>
      <c r="C46" s="244">
        <v>939.26800000000003</v>
      </c>
      <c r="D46" s="244">
        <v>1027.5630000000001</v>
      </c>
      <c r="E46" s="245">
        <v>7751.03</v>
      </c>
      <c r="F46" s="248">
        <v>85.864532634987413</v>
      </c>
      <c r="G46" s="248">
        <v>104.67724932319958</v>
      </c>
      <c r="H46" s="204"/>
    </row>
    <row r="47" spans="1:8" ht="15" customHeight="1">
      <c r="A47" s="224"/>
      <c r="B47" s="225" t="s">
        <v>222</v>
      </c>
      <c r="C47" s="244">
        <v>911.178</v>
      </c>
      <c r="D47" s="244">
        <v>1081.46</v>
      </c>
      <c r="E47" s="245">
        <v>7532.4009999999998</v>
      </c>
      <c r="F47" s="248">
        <v>83.860291649498222</v>
      </c>
      <c r="G47" s="248">
        <v>61.102768379134986</v>
      </c>
      <c r="H47" s="204"/>
    </row>
    <row r="48" spans="1:8" ht="15" customHeight="1">
      <c r="A48" s="224"/>
      <c r="B48" s="225" t="s">
        <v>236</v>
      </c>
      <c r="C48" s="244">
        <v>615.59799999999996</v>
      </c>
      <c r="D48" s="244">
        <v>510.36399999999998</v>
      </c>
      <c r="E48" s="245">
        <v>7295.0469999999996</v>
      </c>
      <c r="F48" s="248">
        <v>85.506270634335209</v>
      </c>
      <c r="G48" s="248">
        <v>97.753427645911614</v>
      </c>
    </row>
    <row r="49" spans="1:1">
      <c r="A49" s="224"/>
    </row>
    <row r="50" spans="1:1">
      <c r="A50" s="224"/>
    </row>
    <row r="51" spans="1:1">
      <c r="A51" s="224"/>
    </row>
    <row r="52" spans="1:1">
      <c r="A52" s="224"/>
    </row>
    <row r="53" spans="1:1">
      <c r="A53" s="224"/>
    </row>
    <row r="54" spans="1:1">
      <c r="A54" s="224"/>
    </row>
    <row r="55" spans="1:1">
      <c r="A55" s="224"/>
    </row>
    <row r="56" spans="1:1">
      <c r="A56" s="224"/>
    </row>
    <row r="57" spans="1:1">
      <c r="A57" s="224"/>
    </row>
    <row r="58" spans="1:1">
      <c r="A58" s="224"/>
    </row>
    <row r="59" spans="1:1">
      <c r="A59" s="224"/>
    </row>
    <row r="60" spans="1:1">
      <c r="A60" s="224"/>
    </row>
    <row r="61" spans="1:1">
      <c r="A61" s="224"/>
    </row>
    <row r="62" spans="1:1">
      <c r="A62" s="224"/>
    </row>
    <row r="63" spans="1:1">
      <c r="A63" s="224"/>
    </row>
    <row r="64" spans="1:1">
      <c r="A64" s="224"/>
    </row>
    <row r="65" spans="1:6">
      <c r="A65" s="224"/>
    </row>
    <row r="66" spans="1:6">
      <c r="A66" s="224"/>
    </row>
    <row r="67" spans="1:6">
      <c r="A67" s="224"/>
    </row>
    <row r="68" spans="1:6">
      <c r="A68" s="224"/>
    </row>
    <row r="69" spans="1:6">
      <c r="A69" s="224"/>
    </row>
    <row r="70" spans="1:6">
      <c r="A70" s="224"/>
    </row>
    <row r="71" spans="1:6">
      <c r="A71" s="249"/>
      <c r="B71" s="249"/>
      <c r="C71" s="249"/>
      <c r="D71" s="249"/>
      <c r="E71" s="249"/>
      <c r="F71" s="249"/>
    </row>
    <row r="72" spans="1:6">
      <c r="A72" s="249"/>
      <c r="B72" s="249"/>
      <c r="C72" s="249"/>
      <c r="D72" s="249"/>
      <c r="E72" s="249"/>
      <c r="F72" s="249"/>
    </row>
    <row r="73" spans="1:6">
      <c r="A73" s="249"/>
      <c r="B73" s="249"/>
      <c r="C73" s="249"/>
      <c r="D73" s="249"/>
      <c r="E73" s="249"/>
      <c r="F73" s="249"/>
    </row>
    <row r="74" spans="1:6">
      <c r="A74" s="249"/>
      <c r="B74" s="249"/>
      <c r="C74" s="249"/>
      <c r="D74" s="249"/>
      <c r="E74" s="249"/>
      <c r="F74" s="249"/>
    </row>
    <row r="75" spans="1:6">
      <c r="A75" s="249"/>
      <c r="B75" s="249"/>
      <c r="C75" s="249"/>
      <c r="D75" s="249"/>
      <c r="E75" s="249"/>
      <c r="F75" s="249"/>
    </row>
    <row r="76" spans="1:6">
      <c r="A76" s="249"/>
      <c r="B76" s="249"/>
      <c r="C76" s="249"/>
      <c r="D76" s="249"/>
      <c r="E76" s="249"/>
      <c r="F76" s="249"/>
    </row>
    <row r="77" spans="1:6">
      <c r="A77" s="249"/>
      <c r="B77" s="249"/>
      <c r="C77" s="249"/>
      <c r="D77" s="249"/>
      <c r="E77" s="249"/>
      <c r="F77" s="249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5E-0284-4B44-9817-0B76B4276D95}">
  <sheetPr>
    <pageSetUpPr fitToPage="1"/>
  </sheetPr>
  <dimension ref="A1:I76"/>
  <sheetViews>
    <sheetView workbookViewId="0">
      <selection activeCell="B19" sqref="B19"/>
    </sheetView>
  </sheetViews>
  <sheetFormatPr defaultColWidth="9" defaultRowHeight="15"/>
  <cols>
    <col min="1" max="1" width="2" style="191" customWidth="1"/>
    <col min="2" max="2" width="30.33203125" style="191" customWidth="1"/>
    <col min="3" max="5" width="9.33203125" style="191" customWidth="1"/>
    <col min="6" max="6" width="8.6640625" style="191" customWidth="1"/>
    <col min="7" max="8" width="9.33203125" style="191" customWidth="1"/>
    <col min="9" max="16384" width="9" style="191"/>
  </cols>
  <sheetData>
    <row r="1" spans="1:9" ht="20.100000000000001" customHeight="1">
      <c r="A1" s="189" t="s">
        <v>301</v>
      </c>
      <c r="B1" s="190"/>
    </row>
    <row r="2" spans="1:9" ht="16.2" customHeight="1">
      <c r="A2" s="192"/>
      <c r="B2" s="192"/>
      <c r="C2" s="193"/>
      <c r="D2" s="193"/>
      <c r="E2" s="193"/>
      <c r="F2" s="193"/>
    </row>
    <row r="3" spans="1:9" ht="16.2" customHeight="1">
      <c r="A3" s="194"/>
      <c r="B3" s="194"/>
      <c r="C3" s="194"/>
      <c r="D3" s="194"/>
      <c r="E3" s="194"/>
      <c r="H3" s="250" t="s">
        <v>279</v>
      </c>
    </row>
    <row r="4" spans="1:9" ht="16.2" customHeight="1">
      <c r="A4" s="196"/>
      <c r="B4" s="196"/>
      <c r="C4" s="91" t="s">
        <v>116</v>
      </c>
      <c r="D4" s="91" t="s">
        <v>116</v>
      </c>
      <c r="E4" s="91" t="s">
        <v>117</v>
      </c>
      <c r="F4" s="965" t="s">
        <v>168</v>
      </c>
      <c r="G4" s="965"/>
      <c r="H4" s="965"/>
    </row>
    <row r="5" spans="1:9" ht="16.2" customHeight="1">
      <c r="A5" s="198"/>
      <c r="B5" s="198"/>
      <c r="C5" s="92" t="s">
        <v>302</v>
      </c>
      <c r="D5" s="92" t="s">
        <v>18</v>
      </c>
      <c r="E5" s="92" t="s">
        <v>169</v>
      </c>
      <c r="F5" s="92" t="s">
        <v>303</v>
      </c>
      <c r="G5" s="92" t="s">
        <v>21</v>
      </c>
      <c r="H5" s="92" t="s">
        <v>22</v>
      </c>
    </row>
    <row r="6" spans="1:9" ht="16.2" customHeight="1">
      <c r="A6" s="198"/>
      <c r="B6" s="198"/>
      <c r="C6" s="37" t="s">
        <v>60</v>
      </c>
      <c r="D6" s="37" t="s">
        <v>60</v>
      </c>
      <c r="E6" s="37" t="s">
        <v>60</v>
      </c>
      <c r="F6" s="37" t="s">
        <v>60</v>
      </c>
      <c r="G6" s="37" t="s">
        <v>60</v>
      </c>
      <c r="H6" s="37" t="s">
        <v>60</v>
      </c>
    </row>
    <row r="7" spans="1:9" ht="9" customHeight="1">
      <c r="A7" s="198"/>
      <c r="B7" s="198"/>
      <c r="C7" s="35"/>
      <c r="D7" s="35"/>
      <c r="E7" s="35"/>
      <c r="F7" s="35"/>
      <c r="G7" s="35"/>
      <c r="H7" s="35"/>
    </row>
    <row r="8" spans="1:9" ht="16.2" customHeight="1">
      <c r="A8" s="200" t="s">
        <v>270</v>
      </c>
      <c r="B8" s="201"/>
      <c r="C8" s="229">
        <v>145019.70762999999</v>
      </c>
      <c r="D8" s="229">
        <v>183656.85519999996</v>
      </c>
      <c r="E8" s="229">
        <v>233729.22219000006</v>
      </c>
      <c r="F8" s="251">
        <v>102.11918732339358</v>
      </c>
      <c r="G8" s="251">
        <v>100.10126624822904</v>
      </c>
      <c r="H8" s="251">
        <v>106.04504803677264</v>
      </c>
    </row>
    <row r="9" spans="1:9" ht="20.100000000000001" customHeight="1">
      <c r="A9" s="205"/>
      <c r="B9" s="213" t="s">
        <v>282</v>
      </c>
      <c r="C9" s="232">
        <v>25678.879999999997</v>
      </c>
      <c r="D9" s="233">
        <v>33145.06</v>
      </c>
      <c r="E9" s="233">
        <v>37906.65</v>
      </c>
      <c r="F9" s="216">
        <v>98.334369820754048</v>
      </c>
      <c r="G9" s="216">
        <v>101.16375496470644</v>
      </c>
      <c r="H9" s="216">
        <v>101.65390584208971</v>
      </c>
      <c r="I9" s="204"/>
    </row>
    <row r="10" spans="1:9" ht="15.6" customHeight="1">
      <c r="A10" s="205"/>
      <c r="B10" s="236" t="s">
        <v>283</v>
      </c>
      <c r="C10" s="232"/>
      <c r="D10" s="233"/>
      <c r="E10" s="233"/>
      <c r="F10" s="216"/>
      <c r="G10" s="216"/>
      <c r="H10" s="216"/>
      <c r="I10" s="204"/>
    </row>
    <row r="11" spans="1:9" ht="15.6" customHeight="1">
      <c r="A11" s="205"/>
      <c r="B11" s="237" t="s">
        <v>284</v>
      </c>
      <c r="C11" s="238">
        <v>15455.74</v>
      </c>
      <c r="D11" s="239">
        <v>20660.849999999999</v>
      </c>
      <c r="E11" s="239">
        <v>23705.769999999997</v>
      </c>
      <c r="F11" s="219">
        <v>79.353883404922115</v>
      </c>
      <c r="G11" s="219">
        <v>87.082004607653957</v>
      </c>
      <c r="H11" s="219">
        <v>88.917266305782931</v>
      </c>
      <c r="I11" s="204"/>
    </row>
    <row r="12" spans="1:9" ht="15.6" customHeight="1">
      <c r="A12" s="205"/>
      <c r="B12" s="237" t="s">
        <v>285</v>
      </c>
      <c r="C12" s="238">
        <v>2727.3599999999997</v>
      </c>
      <c r="D12" s="239">
        <v>2685.06</v>
      </c>
      <c r="E12" s="239">
        <v>3151.0600000000004</v>
      </c>
      <c r="F12" s="219">
        <v>145.13487193950581</v>
      </c>
      <c r="G12" s="219">
        <v>112.5716921012913</v>
      </c>
      <c r="H12" s="219">
        <v>113.95249598588191</v>
      </c>
      <c r="I12" s="204"/>
    </row>
    <row r="13" spans="1:9" ht="15.6" customHeight="1">
      <c r="A13" s="205"/>
      <c r="B13" s="237" t="s">
        <v>286</v>
      </c>
      <c r="C13" s="238">
        <v>239.76</v>
      </c>
      <c r="D13" s="239">
        <v>371.76</v>
      </c>
      <c r="E13" s="239">
        <v>456.77</v>
      </c>
      <c r="F13" s="219">
        <v>129.00032282363068</v>
      </c>
      <c r="G13" s="219">
        <v>137.72459526543918</v>
      </c>
      <c r="H13" s="219">
        <v>140.29855330650858</v>
      </c>
      <c r="I13" s="204"/>
    </row>
    <row r="14" spans="1:9" ht="15.6" customHeight="1">
      <c r="A14" s="205"/>
      <c r="B14" s="237" t="s">
        <v>287</v>
      </c>
      <c r="C14" s="238">
        <v>248.93</v>
      </c>
      <c r="D14" s="239">
        <v>307.54000000000002</v>
      </c>
      <c r="E14" s="239">
        <v>422.28</v>
      </c>
      <c r="F14" s="252">
        <v>117.28150765606595</v>
      </c>
      <c r="G14" s="219">
        <v>97.594567149022609</v>
      </c>
      <c r="H14" s="219">
        <v>98.14530748849532</v>
      </c>
      <c r="I14" s="204"/>
    </row>
    <row r="15" spans="1:9" ht="15.6" customHeight="1">
      <c r="A15" s="205"/>
      <c r="B15" s="237" t="s">
        <v>288</v>
      </c>
      <c r="C15" s="238">
        <v>162.09</v>
      </c>
      <c r="D15" s="239">
        <v>213.88100000000003</v>
      </c>
      <c r="E15" s="239">
        <v>285.75</v>
      </c>
      <c r="F15" s="219">
        <v>58.512020792722552</v>
      </c>
      <c r="G15" s="219">
        <v>51.44338079661344</v>
      </c>
      <c r="H15" s="219">
        <v>52.881412391738834</v>
      </c>
      <c r="I15" s="204"/>
    </row>
    <row r="16" spans="1:9" ht="15.6" customHeight="1">
      <c r="A16" s="205"/>
      <c r="B16" s="237" t="s">
        <v>289</v>
      </c>
      <c r="C16" s="238">
        <v>135.16</v>
      </c>
      <c r="D16" s="238">
        <v>204.45999999999998</v>
      </c>
      <c r="E16" s="238">
        <v>246.96</v>
      </c>
      <c r="F16" s="252">
        <v>75.868650014033108</v>
      </c>
      <c r="G16" s="252">
        <v>83.743600245750542</v>
      </c>
      <c r="H16" s="252">
        <v>66.645077720207254</v>
      </c>
      <c r="I16" s="204"/>
    </row>
    <row r="17" spans="1:9" ht="15.6" customHeight="1">
      <c r="A17" s="205"/>
      <c r="B17" s="237" t="s">
        <v>290</v>
      </c>
      <c r="C17" s="238">
        <v>134.79</v>
      </c>
      <c r="D17" s="239">
        <v>165.86</v>
      </c>
      <c r="E17" s="239">
        <v>194.96999999999997</v>
      </c>
      <c r="F17" s="219">
        <v>103.74846059113298</v>
      </c>
      <c r="G17" s="219">
        <v>105.12105463303334</v>
      </c>
      <c r="H17" s="219">
        <v>104.39601627757548</v>
      </c>
      <c r="I17" s="204"/>
    </row>
    <row r="18" spans="1:9" ht="15.6" customHeight="1">
      <c r="A18" s="205"/>
      <c r="B18" s="237" t="s">
        <v>291</v>
      </c>
      <c r="C18" s="239">
        <v>86.410000000000011</v>
      </c>
      <c r="D18" s="239">
        <v>120.25</v>
      </c>
      <c r="E18" s="239">
        <v>153.68</v>
      </c>
      <c r="F18" s="219">
        <v>115.01397577532279</v>
      </c>
      <c r="G18" s="219">
        <v>126.49905322953923</v>
      </c>
      <c r="H18" s="219">
        <v>132.87221165485045</v>
      </c>
      <c r="I18" s="204"/>
    </row>
    <row r="19" spans="1:9" ht="15.6" customHeight="1">
      <c r="A19" s="205"/>
      <c r="B19" s="237" t="s">
        <v>292</v>
      </c>
      <c r="C19" s="238">
        <v>72.930000000000007</v>
      </c>
      <c r="D19" s="238">
        <v>121.32</v>
      </c>
      <c r="E19" s="238">
        <v>122.73000000000002</v>
      </c>
      <c r="F19" s="252">
        <v>136.62420382165607</v>
      </c>
      <c r="G19" s="252">
        <v>170.72896144103572</v>
      </c>
      <c r="H19" s="252">
        <v>161.33824109372949</v>
      </c>
      <c r="I19" s="204"/>
    </row>
    <row r="20" spans="1:9" ht="15.6" customHeight="1">
      <c r="A20" s="205"/>
      <c r="B20" s="237" t="s">
        <v>293</v>
      </c>
      <c r="C20" s="244">
        <v>38.31</v>
      </c>
      <c r="D20" s="244">
        <v>78.78</v>
      </c>
      <c r="E20" s="244">
        <v>92.56</v>
      </c>
      <c r="F20" s="223">
        <v>118.24074074074076</v>
      </c>
      <c r="G20" s="223">
        <v>137.75135513201607</v>
      </c>
      <c r="H20" s="223">
        <v>124.45878714535429</v>
      </c>
      <c r="I20" s="204"/>
    </row>
    <row r="21" spans="1:9" ht="15.6" customHeight="1">
      <c r="A21" s="205"/>
      <c r="B21" s="213" t="s">
        <v>294</v>
      </c>
      <c r="C21" s="232">
        <v>119340.82762999999</v>
      </c>
      <c r="D21" s="233">
        <v>150511.79519999996</v>
      </c>
      <c r="E21" s="233">
        <v>195822.57219000006</v>
      </c>
      <c r="F21" s="216">
        <v>102.97198443210409</v>
      </c>
      <c r="G21" s="216">
        <v>99.870281166371782</v>
      </c>
      <c r="H21" s="216">
        <v>106.93926578019432</v>
      </c>
      <c r="I21" s="204"/>
    </row>
    <row r="22" spans="1:9" ht="15.6" customHeight="1">
      <c r="A22" s="205"/>
      <c r="B22" s="246" t="s">
        <v>295</v>
      </c>
      <c r="C22" s="238">
        <v>80009.343079999991</v>
      </c>
      <c r="D22" s="239">
        <v>100693.38969999999</v>
      </c>
      <c r="E22" s="239">
        <v>134189.85792000004</v>
      </c>
      <c r="F22" s="219">
        <v>101.62339214861969</v>
      </c>
      <c r="G22" s="219">
        <v>98.400639123363732</v>
      </c>
      <c r="H22" s="219">
        <v>104.77094715645524</v>
      </c>
      <c r="I22" s="204"/>
    </row>
    <row r="23" spans="1:9" ht="15.6" customHeight="1">
      <c r="A23" s="205"/>
      <c r="B23" s="246" t="s">
        <v>296</v>
      </c>
      <c r="C23" s="238">
        <v>33627.380550000002</v>
      </c>
      <c r="D23" s="239">
        <v>42870.233500000002</v>
      </c>
      <c r="E23" s="239">
        <v>54072.401270000031</v>
      </c>
      <c r="F23" s="219">
        <v>105.57835448764467</v>
      </c>
      <c r="G23" s="219">
        <v>103.33767419908315</v>
      </c>
      <c r="H23" s="219">
        <v>115.43714967571121</v>
      </c>
      <c r="I23" s="204"/>
    </row>
    <row r="24" spans="1:9" ht="15.6" customHeight="1">
      <c r="A24" s="205"/>
      <c r="B24" s="246" t="s">
        <v>297</v>
      </c>
      <c r="C24" s="238">
        <v>5704.1039999999994</v>
      </c>
      <c r="D24" s="239">
        <v>6948.1719999999996</v>
      </c>
      <c r="E24" s="239">
        <v>7560.313000000001</v>
      </c>
      <c r="F24" s="219">
        <v>107.33017482795779</v>
      </c>
      <c r="G24" s="219">
        <v>100.819493607886</v>
      </c>
      <c r="H24" s="219">
        <v>92.255158417879784</v>
      </c>
      <c r="I24" s="204"/>
    </row>
    <row r="25" spans="1:9" ht="15.6" customHeight="1">
      <c r="B25" s="221" t="s">
        <v>298</v>
      </c>
      <c r="C25" s="223"/>
      <c r="D25" s="223"/>
      <c r="E25" s="223"/>
      <c r="F25" s="223"/>
      <c r="G25" s="223"/>
      <c r="H25" s="223"/>
      <c r="I25" s="204"/>
    </row>
    <row r="26" spans="1:9" ht="15.6" customHeight="1">
      <c r="A26" s="224"/>
      <c r="B26" s="225" t="s">
        <v>203</v>
      </c>
      <c r="C26" s="244">
        <v>14341.494000000001</v>
      </c>
      <c r="D26" s="244">
        <v>21090.830999999998</v>
      </c>
      <c r="E26" s="244">
        <v>26915.293000000005</v>
      </c>
      <c r="F26" s="223">
        <v>129.55824517996874</v>
      </c>
      <c r="G26" s="223">
        <v>145.60745707251897</v>
      </c>
      <c r="H26" s="223">
        <v>145.06147974356921</v>
      </c>
      <c r="I26" s="204"/>
    </row>
    <row r="27" spans="1:9" ht="15.6" customHeight="1">
      <c r="A27" s="224"/>
      <c r="B27" s="225" t="s">
        <v>214</v>
      </c>
      <c r="C27" s="244">
        <v>1294.702</v>
      </c>
      <c r="D27" s="244">
        <v>1156.069</v>
      </c>
      <c r="E27" s="244">
        <v>1264.6460000000002</v>
      </c>
      <c r="F27" s="223">
        <v>79.576078411849053</v>
      </c>
      <c r="G27" s="223">
        <v>70.278562487955782</v>
      </c>
      <c r="H27" s="223">
        <v>77.427795971770436</v>
      </c>
      <c r="I27" s="204"/>
    </row>
    <row r="28" spans="1:9" ht="15.6" customHeight="1">
      <c r="A28" s="224"/>
      <c r="B28" s="225" t="s">
        <v>215</v>
      </c>
      <c r="C28" s="244">
        <v>853.95500000000004</v>
      </c>
      <c r="D28" s="244">
        <v>1248.6400000000001</v>
      </c>
      <c r="E28" s="244">
        <v>1872.4379999999999</v>
      </c>
      <c r="F28" s="223">
        <v>109.37469981210641</v>
      </c>
      <c r="G28" s="223">
        <v>93.373924189024166</v>
      </c>
      <c r="H28" s="223">
        <v>101.90881947309353</v>
      </c>
      <c r="I28" s="204"/>
    </row>
    <row r="29" spans="1:9" ht="15.6" customHeight="1">
      <c r="A29" s="224"/>
      <c r="B29" s="225" t="s">
        <v>304</v>
      </c>
      <c r="C29" s="244">
        <v>543.78599999999994</v>
      </c>
      <c r="D29" s="244">
        <v>733.23299999999995</v>
      </c>
      <c r="E29" s="244">
        <v>652.33000000000015</v>
      </c>
      <c r="F29" s="223">
        <v>103.09912027908385</v>
      </c>
      <c r="G29" s="223">
        <v>86.788439618346899</v>
      </c>
      <c r="H29" s="223">
        <v>67.678003222416237</v>
      </c>
    </row>
    <row r="30" spans="1:9" ht="15.6" customHeight="1">
      <c r="A30" s="224"/>
      <c r="B30" s="225" t="s">
        <v>217</v>
      </c>
      <c r="C30" s="244">
        <v>1284.5260000000001</v>
      </c>
      <c r="D30" s="244">
        <v>1459.8430000000001</v>
      </c>
      <c r="E30" s="244">
        <v>2198.549</v>
      </c>
      <c r="F30" s="223">
        <v>97.905049648936142</v>
      </c>
      <c r="G30" s="223">
        <v>81.885211510933416</v>
      </c>
      <c r="H30" s="223">
        <v>89.274180744412732</v>
      </c>
    </row>
    <row r="31" spans="1:9" ht="15.6" customHeight="1">
      <c r="A31" s="224"/>
      <c r="B31" s="225" t="s">
        <v>218</v>
      </c>
      <c r="C31" s="244">
        <v>1200.4000000000001</v>
      </c>
      <c r="D31" s="244">
        <v>1553.05</v>
      </c>
      <c r="E31" s="244">
        <v>1958.68</v>
      </c>
      <c r="F31" s="223">
        <v>97.512235738510583</v>
      </c>
      <c r="G31" s="223">
        <v>100.58548843595571</v>
      </c>
      <c r="H31" s="223">
        <v>104.96508630622232</v>
      </c>
    </row>
    <row r="32" spans="1:9" ht="15.6" customHeight="1">
      <c r="A32" s="224"/>
      <c r="B32" s="225" t="s">
        <v>224</v>
      </c>
      <c r="C32" s="244">
        <v>921.12</v>
      </c>
      <c r="D32" s="244">
        <v>958.93200000000002</v>
      </c>
      <c r="E32" s="244">
        <v>1207.5939999999998</v>
      </c>
      <c r="F32" s="223">
        <v>94.002292091671421</v>
      </c>
      <c r="G32" s="223">
        <v>82.044990194971206</v>
      </c>
      <c r="H32" s="223">
        <v>82.299181774688833</v>
      </c>
    </row>
    <row r="33" spans="1:8" ht="15" customHeight="1">
      <c r="A33" s="224"/>
      <c r="B33" s="225" t="s">
        <v>225</v>
      </c>
      <c r="C33" s="244">
        <v>671.13900000000001</v>
      </c>
      <c r="D33" s="244">
        <v>631.55499999999995</v>
      </c>
      <c r="E33" s="244">
        <v>650.89099999999996</v>
      </c>
      <c r="F33" s="223">
        <v>99.825824396483782</v>
      </c>
      <c r="G33" s="223">
        <v>79.380970336852684</v>
      </c>
      <c r="H33" s="223">
        <v>68.917975992198564</v>
      </c>
    </row>
    <row r="34" spans="1:8" ht="15" customHeight="1">
      <c r="A34" s="224"/>
      <c r="B34" s="225" t="s">
        <v>226</v>
      </c>
      <c r="C34" s="244">
        <v>922.93</v>
      </c>
      <c r="D34" s="244">
        <v>926.298</v>
      </c>
      <c r="E34" s="244">
        <v>980.51099999999974</v>
      </c>
      <c r="F34" s="223">
        <v>74.629231163584649</v>
      </c>
      <c r="G34" s="223">
        <v>67.130097002945959</v>
      </c>
      <c r="H34" s="223">
        <v>64.447603798586556</v>
      </c>
    </row>
    <row r="35" spans="1:8" ht="15" customHeight="1">
      <c r="A35" s="224"/>
      <c r="B35" s="225" t="s">
        <v>219</v>
      </c>
      <c r="C35" s="244">
        <v>975.63599999999997</v>
      </c>
      <c r="D35" s="244">
        <v>1152.3140000000001</v>
      </c>
      <c r="E35" s="244">
        <v>1365.8579999999999</v>
      </c>
      <c r="F35" s="223">
        <v>105.85409252669041</v>
      </c>
      <c r="G35" s="223">
        <v>102.31004993358761</v>
      </c>
      <c r="H35" s="223">
        <v>98.756378980491036</v>
      </c>
    </row>
    <row r="36" spans="1:8" ht="15" customHeight="1">
      <c r="A36" s="224"/>
      <c r="B36" s="225" t="s">
        <v>227</v>
      </c>
      <c r="C36" s="244">
        <v>1576.117</v>
      </c>
      <c r="D36" s="244">
        <v>1430.365</v>
      </c>
      <c r="E36" s="244">
        <v>2125.7359999999999</v>
      </c>
      <c r="F36" s="223">
        <v>88.171812624192185</v>
      </c>
      <c r="G36" s="223">
        <v>59.439343292215682</v>
      </c>
      <c r="H36" s="223">
        <v>66.532437652521708</v>
      </c>
    </row>
    <row r="37" spans="1:8" ht="15" customHeight="1">
      <c r="A37" s="224"/>
      <c r="B37" s="225" t="s">
        <v>220</v>
      </c>
      <c r="C37" s="244">
        <v>1591.271</v>
      </c>
      <c r="D37" s="244">
        <v>2169.5529999999999</v>
      </c>
      <c r="E37" s="244">
        <v>3897.2260000000006</v>
      </c>
      <c r="F37" s="223">
        <v>74.177554832397064</v>
      </c>
      <c r="G37" s="223">
        <v>85.407267963235029</v>
      </c>
      <c r="H37" s="223">
        <v>159.79389136449592</v>
      </c>
    </row>
    <row r="38" spans="1:8" ht="15" customHeight="1">
      <c r="A38" s="224"/>
      <c r="B38" s="225" t="s">
        <v>221</v>
      </c>
      <c r="C38" s="244">
        <v>858.68899999999996</v>
      </c>
      <c r="D38" s="244">
        <v>1124.3689999999999</v>
      </c>
      <c r="E38" s="244">
        <v>1322.329</v>
      </c>
      <c r="F38" s="223">
        <v>93.046709244542498</v>
      </c>
      <c r="G38" s="223">
        <v>108.57845598801006</v>
      </c>
      <c r="H38" s="223">
        <v>125.62192079618019</v>
      </c>
    </row>
    <row r="39" spans="1:8" ht="15" customHeight="1">
      <c r="A39" s="224"/>
      <c r="B39" s="225" t="s">
        <v>206</v>
      </c>
      <c r="C39" s="244">
        <v>2877.529</v>
      </c>
      <c r="D39" s="244">
        <v>3867.4110000000001</v>
      </c>
      <c r="E39" s="244">
        <v>4410.4309999999987</v>
      </c>
      <c r="F39" s="223">
        <v>94.481452271176607</v>
      </c>
      <c r="G39" s="223">
        <v>104.72722634762061</v>
      </c>
      <c r="H39" s="223">
        <v>123.71791257504749</v>
      </c>
    </row>
    <row r="40" spans="1:8" ht="15" customHeight="1">
      <c r="A40" s="224"/>
      <c r="B40" s="225" t="s">
        <v>222</v>
      </c>
      <c r="C40" s="244">
        <v>1828.9179999999999</v>
      </c>
      <c r="D40" s="244">
        <v>1836.0619999999999</v>
      </c>
      <c r="E40" s="244">
        <v>2734.0650000000005</v>
      </c>
      <c r="F40" s="223">
        <v>78.238699048987144</v>
      </c>
      <c r="G40" s="223">
        <v>49.823128439470743</v>
      </c>
      <c r="H40" s="223">
        <v>53.714039070042304</v>
      </c>
    </row>
    <row r="41" spans="1:8" ht="15" customHeight="1">
      <c r="A41" s="224"/>
      <c r="B41" s="225" t="s">
        <v>223</v>
      </c>
      <c r="C41" s="244">
        <v>1256.367</v>
      </c>
      <c r="D41" s="244">
        <v>1439.0150000000001</v>
      </c>
      <c r="E41" s="244">
        <v>1634.6509999999992</v>
      </c>
      <c r="F41" s="223">
        <v>108.99369044944163</v>
      </c>
      <c r="G41" s="223">
        <v>114.90646280231505</v>
      </c>
      <c r="H41" s="223">
        <v>112.72444539455076</v>
      </c>
    </row>
    <row r="42" spans="1:8" ht="15" customHeight="1">
      <c r="A42" s="224"/>
      <c r="B42" s="225" t="s">
        <v>204</v>
      </c>
      <c r="C42" s="244">
        <v>2088.973</v>
      </c>
      <c r="D42" s="244">
        <v>2199.7280000000001</v>
      </c>
      <c r="E42" s="244">
        <v>2990.8890000000001</v>
      </c>
      <c r="F42" s="223">
        <v>112.89890742278025</v>
      </c>
      <c r="G42" s="223">
        <v>71.161686727577816</v>
      </c>
      <c r="H42" s="223">
        <v>58.95957620073731</v>
      </c>
    </row>
    <row r="43" spans="1:8" ht="15" customHeight="1">
      <c r="A43" s="224"/>
      <c r="B43" s="225" t="s">
        <v>205</v>
      </c>
      <c r="C43" s="244">
        <v>1512.9839999999999</v>
      </c>
      <c r="D43" s="244">
        <v>1447.1949999999999</v>
      </c>
      <c r="E43" s="244">
        <v>1711.155</v>
      </c>
      <c r="F43" s="223">
        <v>125.04010333892836</v>
      </c>
      <c r="G43" s="223">
        <v>104.84876498711482</v>
      </c>
      <c r="H43" s="223">
        <v>88.229971135789668</v>
      </c>
    </row>
    <row r="44" spans="1:8" ht="15" customHeight="1">
      <c r="A44" s="224"/>
      <c r="B44" s="225" t="s">
        <v>207</v>
      </c>
      <c r="C44" s="244">
        <v>1061.559</v>
      </c>
      <c r="D44" s="244">
        <v>1527.8510000000001</v>
      </c>
      <c r="E44" s="244">
        <v>3625.0419999999999</v>
      </c>
      <c r="F44" s="223">
        <v>99.341658291175122</v>
      </c>
      <c r="G44" s="223">
        <v>89.720482870114012</v>
      </c>
      <c r="H44" s="223">
        <v>126.72729929599866</v>
      </c>
    </row>
    <row r="45" spans="1:8" ht="15" customHeight="1">
      <c r="A45" s="224"/>
      <c r="B45" s="225" t="s">
        <v>208</v>
      </c>
      <c r="C45" s="244">
        <v>4026.31</v>
      </c>
      <c r="D45" s="244">
        <v>5587.4080000000004</v>
      </c>
      <c r="E45" s="244">
        <v>8536.3970000000008</v>
      </c>
      <c r="F45" s="223">
        <v>98.56180850175798</v>
      </c>
      <c r="G45" s="223">
        <v>84.694500579948993</v>
      </c>
      <c r="H45" s="223">
        <v>107.06357193419358</v>
      </c>
    </row>
    <row r="46" spans="1:8" ht="15" customHeight="1">
      <c r="A46" s="224"/>
      <c r="B46" s="225" t="s">
        <v>209</v>
      </c>
      <c r="C46" s="244">
        <v>3433.6460000000002</v>
      </c>
      <c r="D46" s="244">
        <v>4460.2790000000005</v>
      </c>
      <c r="E46" s="244">
        <v>6091.9559999999983</v>
      </c>
      <c r="F46" s="223">
        <v>107.13500995796844</v>
      </c>
      <c r="G46" s="223">
        <v>100.99665690275764</v>
      </c>
      <c r="H46" s="223">
        <v>116.64054425499044</v>
      </c>
    </row>
    <row r="47" spans="1:8" ht="15" customHeight="1">
      <c r="A47" s="224"/>
      <c r="B47" s="225" t="s">
        <v>299</v>
      </c>
      <c r="C47" s="244">
        <v>1993.6079999999999</v>
      </c>
      <c r="D47" s="244">
        <v>2322.5970000000002</v>
      </c>
      <c r="E47" s="244">
        <v>2902.8749999999986</v>
      </c>
      <c r="F47" s="223">
        <v>105.87285006380705</v>
      </c>
      <c r="G47" s="223">
        <v>106.09249234544376</v>
      </c>
      <c r="H47" s="223">
        <v>98.800188010933468</v>
      </c>
    </row>
    <row r="48" spans="1:8" ht="15" customHeight="1">
      <c r="A48" s="224"/>
    </row>
    <row r="49" spans="1:1">
      <c r="A49" s="224"/>
    </row>
    <row r="50" spans="1:1">
      <c r="A50" s="224"/>
    </row>
    <row r="51" spans="1:1">
      <c r="A51" s="224"/>
    </row>
    <row r="52" spans="1:1">
      <c r="A52" s="224"/>
    </row>
    <row r="53" spans="1:1">
      <c r="A53" s="224"/>
    </row>
    <row r="54" spans="1:1">
      <c r="A54" s="224"/>
    </row>
    <row r="55" spans="1:1">
      <c r="A55" s="224"/>
    </row>
    <row r="56" spans="1:1">
      <c r="A56" s="224"/>
    </row>
    <row r="57" spans="1:1">
      <c r="A57" s="224"/>
    </row>
    <row r="58" spans="1:1">
      <c r="A58" s="224"/>
    </row>
    <row r="59" spans="1:1">
      <c r="A59" s="224"/>
    </row>
    <row r="60" spans="1:1">
      <c r="A60" s="224"/>
    </row>
    <row r="61" spans="1:1">
      <c r="A61" s="224"/>
    </row>
    <row r="62" spans="1:1">
      <c r="A62" s="224"/>
    </row>
    <row r="63" spans="1:1">
      <c r="A63" s="224"/>
    </row>
    <row r="64" spans="1:1">
      <c r="A64" s="224"/>
    </row>
    <row r="65" spans="1:6">
      <c r="A65" s="224"/>
    </row>
    <row r="66" spans="1:6">
      <c r="A66" s="224"/>
    </row>
    <row r="67" spans="1:6">
      <c r="A67" s="224"/>
    </row>
    <row r="68" spans="1:6">
      <c r="A68" s="224"/>
    </row>
    <row r="69" spans="1:6">
      <c r="A69" s="224"/>
    </row>
    <row r="70" spans="1:6">
      <c r="A70" s="249"/>
      <c r="B70" s="249"/>
      <c r="C70" s="249"/>
      <c r="D70" s="249"/>
      <c r="E70" s="249"/>
      <c r="F70" s="249"/>
    </row>
    <row r="71" spans="1:6">
      <c r="A71" s="249"/>
      <c r="B71" s="249"/>
      <c r="C71" s="249"/>
      <c r="D71" s="249"/>
      <c r="E71" s="249"/>
      <c r="F71" s="249"/>
    </row>
    <row r="72" spans="1:6">
      <c r="A72" s="249"/>
      <c r="B72" s="249"/>
      <c r="C72" s="249"/>
      <c r="D72" s="249"/>
      <c r="E72" s="249"/>
      <c r="F72" s="249"/>
    </row>
    <row r="73" spans="1:6">
      <c r="A73" s="249"/>
      <c r="B73" s="249"/>
      <c r="C73" s="249"/>
      <c r="D73" s="249"/>
      <c r="E73" s="249"/>
      <c r="F73" s="249"/>
    </row>
    <row r="74" spans="1:6">
      <c r="A74" s="249"/>
      <c r="B74" s="249"/>
      <c r="C74" s="249"/>
      <c r="D74" s="249"/>
      <c r="E74" s="249"/>
      <c r="F74" s="249"/>
    </row>
    <row r="75" spans="1:6">
      <c r="A75" s="249"/>
      <c r="B75" s="249"/>
      <c r="C75" s="249"/>
      <c r="D75" s="249"/>
      <c r="E75" s="249"/>
      <c r="F75" s="249"/>
    </row>
    <row r="76" spans="1:6">
      <c r="A76" s="249"/>
      <c r="B76" s="249"/>
      <c r="C76" s="249"/>
      <c r="D76" s="249"/>
      <c r="E76" s="249"/>
      <c r="F76" s="249"/>
    </row>
  </sheetData>
  <mergeCells count="1">
    <mergeCell ref="F4:H4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0587-B7C3-4233-BBD7-E813F9BBF727}">
  <sheetPr>
    <pageSetUpPr fitToPage="1"/>
  </sheetPr>
  <dimension ref="A1:F67"/>
  <sheetViews>
    <sheetView topLeftCell="A31" workbookViewId="0">
      <selection activeCell="B19" sqref="B19"/>
    </sheetView>
  </sheetViews>
  <sheetFormatPr defaultRowHeight="15"/>
  <cols>
    <col min="1" max="1" width="4.33203125" style="910" customWidth="1"/>
    <col min="2" max="2" width="46.44140625" style="910" customWidth="1"/>
    <col min="3" max="3" width="13.33203125" style="910" customWidth="1"/>
    <col min="4" max="4" width="12.6640625" style="910" customWidth="1"/>
    <col min="5" max="5" width="12.33203125" style="910" customWidth="1"/>
    <col min="6" max="180" width="9.33203125" style="910"/>
    <col min="181" max="181" width="4.33203125" style="910" customWidth="1"/>
    <col min="182" max="182" width="45.44140625" style="910" customWidth="1"/>
    <col min="183" max="184" width="20.6640625" style="910" customWidth="1"/>
    <col min="185" max="185" width="21.44140625" style="910" bestFit="1" customWidth="1"/>
    <col min="186" max="436" width="9.33203125" style="910"/>
    <col min="437" max="437" width="4.33203125" style="910" customWidth="1"/>
    <col min="438" max="438" width="45.44140625" style="910" customWidth="1"/>
    <col min="439" max="440" width="20.6640625" style="910" customWidth="1"/>
    <col min="441" max="441" width="21.44140625" style="910" bestFit="1" customWidth="1"/>
    <col min="442" max="692" width="9.33203125" style="910"/>
    <col min="693" max="693" width="4.33203125" style="910" customWidth="1"/>
    <col min="694" max="694" width="45.44140625" style="910" customWidth="1"/>
    <col min="695" max="696" width="20.6640625" style="910" customWidth="1"/>
    <col min="697" max="697" width="21.44140625" style="910" bestFit="1" customWidth="1"/>
    <col min="698" max="948" width="9.33203125" style="910"/>
    <col min="949" max="949" width="4.33203125" style="910" customWidth="1"/>
    <col min="950" max="950" width="45.44140625" style="910" customWidth="1"/>
    <col min="951" max="952" width="20.6640625" style="910" customWidth="1"/>
    <col min="953" max="953" width="21.44140625" style="910" bestFit="1" customWidth="1"/>
    <col min="954" max="1204" width="9.33203125" style="910"/>
    <col min="1205" max="1205" width="4.33203125" style="910" customWidth="1"/>
    <col min="1206" max="1206" width="45.44140625" style="910" customWidth="1"/>
    <col min="1207" max="1208" width="20.6640625" style="910" customWidth="1"/>
    <col min="1209" max="1209" width="21.44140625" style="910" bestFit="1" customWidth="1"/>
    <col min="1210" max="1460" width="9.33203125" style="910"/>
    <col min="1461" max="1461" width="4.33203125" style="910" customWidth="1"/>
    <col min="1462" max="1462" width="45.44140625" style="910" customWidth="1"/>
    <col min="1463" max="1464" width="20.6640625" style="910" customWidth="1"/>
    <col min="1465" max="1465" width="21.44140625" style="910" bestFit="1" customWidth="1"/>
    <col min="1466" max="1716" width="9.33203125" style="910"/>
    <col min="1717" max="1717" width="4.33203125" style="910" customWidth="1"/>
    <col min="1718" max="1718" width="45.44140625" style="910" customWidth="1"/>
    <col min="1719" max="1720" width="20.6640625" style="910" customWidth="1"/>
    <col min="1721" max="1721" width="21.44140625" style="910" bestFit="1" customWidth="1"/>
    <col min="1722" max="1972" width="9.33203125" style="910"/>
    <col min="1973" max="1973" width="4.33203125" style="910" customWidth="1"/>
    <col min="1974" max="1974" width="45.44140625" style="910" customWidth="1"/>
    <col min="1975" max="1976" width="20.6640625" style="910" customWidth="1"/>
    <col min="1977" max="1977" width="21.44140625" style="910" bestFit="1" customWidth="1"/>
    <col min="1978" max="2228" width="9.33203125" style="910"/>
    <col min="2229" max="2229" width="4.33203125" style="910" customWidth="1"/>
    <col min="2230" max="2230" width="45.44140625" style="910" customWidth="1"/>
    <col min="2231" max="2232" width="20.6640625" style="910" customWidth="1"/>
    <col min="2233" max="2233" width="21.44140625" style="910" bestFit="1" customWidth="1"/>
    <col min="2234" max="2484" width="9.33203125" style="910"/>
    <col min="2485" max="2485" width="4.33203125" style="910" customWidth="1"/>
    <col min="2486" max="2486" width="45.44140625" style="910" customWidth="1"/>
    <col min="2487" max="2488" width="20.6640625" style="910" customWidth="1"/>
    <col min="2489" max="2489" width="21.44140625" style="910" bestFit="1" customWidth="1"/>
    <col min="2490" max="2740" width="9.33203125" style="910"/>
    <col min="2741" max="2741" width="4.33203125" style="910" customWidth="1"/>
    <col min="2742" max="2742" width="45.44140625" style="910" customWidth="1"/>
    <col min="2743" max="2744" width="20.6640625" style="910" customWidth="1"/>
    <col min="2745" max="2745" width="21.44140625" style="910" bestFit="1" customWidth="1"/>
    <col min="2746" max="2996" width="9.33203125" style="910"/>
    <col min="2997" max="2997" width="4.33203125" style="910" customWidth="1"/>
    <col min="2998" max="2998" width="45.44140625" style="910" customWidth="1"/>
    <col min="2999" max="3000" width="20.6640625" style="910" customWidth="1"/>
    <col min="3001" max="3001" width="21.44140625" style="910" bestFit="1" customWidth="1"/>
    <col min="3002" max="3252" width="9.33203125" style="910"/>
    <col min="3253" max="3253" width="4.33203125" style="910" customWidth="1"/>
    <col min="3254" max="3254" width="45.44140625" style="910" customWidth="1"/>
    <col min="3255" max="3256" width="20.6640625" style="910" customWidth="1"/>
    <col min="3257" max="3257" width="21.44140625" style="910" bestFit="1" customWidth="1"/>
    <col min="3258" max="3508" width="9.33203125" style="910"/>
    <col min="3509" max="3509" width="4.33203125" style="910" customWidth="1"/>
    <col min="3510" max="3510" width="45.44140625" style="910" customWidth="1"/>
    <col min="3511" max="3512" width="20.6640625" style="910" customWidth="1"/>
    <col min="3513" max="3513" width="21.44140625" style="910" bestFit="1" customWidth="1"/>
    <col min="3514" max="3764" width="9.33203125" style="910"/>
    <col min="3765" max="3765" width="4.33203125" style="910" customWidth="1"/>
    <col min="3766" max="3766" width="45.44140625" style="910" customWidth="1"/>
    <col min="3767" max="3768" width="20.6640625" style="910" customWidth="1"/>
    <col min="3769" max="3769" width="21.44140625" style="910" bestFit="1" customWidth="1"/>
    <col min="3770" max="4020" width="9.33203125" style="910"/>
    <col min="4021" max="4021" width="4.33203125" style="910" customWidth="1"/>
    <col min="4022" max="4022" width="45.44140625" style="910" customWidth="1"/>
    <col min="4023" max="4024" width="20.6640625" style="910" customWidth="1"/>
    <col min="4025" max="4025" width="21.44140625" style="910" bestFit="1" customWidth="1"/>
    <col min="4026" max="4276" width="9.33203125" style="910"/>
    <col min="4277" max="4277" width="4.33203125" style="910" customWidth="1"/>
    <col min="4278" max="4278" width="45.44140625" style="910" customWidth="1"/>
    <col min="4279" max="4280" width="20.6640625" style="910" customWidth="1"/>
    <col min="4281" max="4281" width="21.44140625" style="910" bestFit="1" customWidth="1"/>
    <col min="4282" max="4532" width="9.33203125" style="910"/>
    <col min="4533" max="4533" width="4.33203125" style="910" customWidth="1"/>
    <col min="4534" max="4534" width="45.44140625" style="910" customWidth="1"/>
    <col min="4535" max="4536" width="20.6640625" style="910" customWidth="1"/>
    <col min="4537" max="4537" width="21.44140625" style="910" bestFit="1" customWidth="1"/>
    <col min="4538" max="4788" width="9.33203125" style="910"/>
    <col min="4789" max="4789" width="4.33203125" style="910" customWidth="1"/>
    <col min="4790" max="4790" width="45.44140625" style="910" customWidth="1"/>
    <col min="4791" max="4792" width="20.6640625" style="910" customWidth="1"/>
    <col min="4793" max="4793" width="21.44140625" style="910" bestFit="1" customWidth="1"/>
    <col min="4794" max="5044" width="9.33203125" style="910"/>
    <col min="5045" max="5045" width="4.33203125" style="910" customWidth="1"/>
    <col min="5046" max="5046" width="45.44140625" style="910" customWidth="1"/>
    <col min="5047" max="5048" width="20.6640625" style="910" customWidth="1"/>
    <col min="5049" max="5049" width="21.44140625" style="910" bestFit="1" customWidth="1"/>
    <col min="5050" max="5300" width="9.33203125" style="910"/>
    <col min="5301" max="5301" width="4.33203125" style="910" customWidth="1"/>
    <col min="5302" max="5302" width="45.44140625" style="910" customWidth="1"/>
    <col min="5303" max="5304" width="20.6640625" style="910" customWidth="1"/>
    <col min="5305" max="5305" width="21.44140625" style="910" bestFit="1" customWidth="1"/>
    <col min="5306" max="5556" width="9.33203125" style="910"/>
    <col min="5557" max="5557" width="4.33203125" style="910" customWidth="1"/>
    <col min="5558" max="5558" width="45.44140625" style="910" customWidth="1"/>
    <col min="5559" max="5560" width="20.6640625" style="910" customWidth="1"/>
    <col min="5561" max="5561" width="21.44140625" style="910" bestFit="1" customWidth="1"/>
    <col min="5562" max="5812" width="9.33203125" style="910"/>
    <col min="5813" max="5813" width="4.33203125" style="910" customWidth="1"/>
    <col min="5814" max="5814" width="45.44140625" style="910" customWidth="1"/>
    <col min="5815" max="5816" width="20.6640625" style="910" customWidth="1"/>
    <col min="5817" max="5817" width="21.44140625" style="910" bestFit="1" customWidth="1"/>
    <col min="5818" max="6068" width="9.33203125" style="910"/>
    <col min="6069" max="6069" width="4.33203125" style="910" customWidth="1"/>
    <col min="6070" max="6070" width="45.44140625" style="910" customWidth="1"/>
    <col min="6071" max="6072" width="20.6640625" style="910" customWidth="1"/>
    <col min="6073" max="6073" width="21.44140625" style="910" bestFit="1" customWidth="1"/>
    <col min="6074" max="6324" width="9.33203125" style="910"/>
    <col min="6325" max="6325" width="4.33203125" style="910" customWidth="1"/>
    <col min="6326" max="6326" width="45.44140625" style="910" customWidth="1"/>
    <col min="6327" max="6328" width="20.6640625" style="910" customWidth="1"/>
    <col min="6329" max="6329" width="21.44140625" style="910" bestFit="1" customWidth="1"/>
    <col min="6330" max="6580" width="9.33203125" style="910"/>
    <col min="6581" max="6581" width="4.33203125" style="910" customWidth="1"/>
    <col min="6582" max="6582" width="45.44140625" style="910" customWidth="1"/>
    <col min="6583" max="6584" width="20.6640625" style="910" customWidth="1"/>
    <col min="6585" max="6585" width="21.44140625" style="910" bestFit="1" customWidth="1"/>
    <col min="6586" max="6836" width="9.33203125" style="910"/>
    <col min="6837" max="6837" width="4.33203125" style="910" customWidth="1"/>
    <col min="6838" max="6838" width="45.44140625" style="910" customWidth="1"/>
    <col min="6839" max="6840" width="20.6640625" style="910" customWidth="1"/>
    <col min="6841" max="6841" width="21.44140625" style="910" bestFit="1" customWidth="1"/>
    <col min="6842" max="7092" width="9.33203125" style="910"/>
    <col min="7093" max="7093" width="4.33203125" style="910" customWidth="1"/>
    <col min="7094" max="7094" width="45.44140625" style="910" customWidth="1"/>
    <col min="7095" max="7096" width="20.6640625" style="910" customWidth="1"/>
    <col min="7097" max="7097" width="21.44140625" style="910" bestFit="1" customWidth="1"/>
    <col min="7098" max="7348" width="9.33203125" style="910"/>
    <col min="7349" max="7349" width="4.33203125" style="910" customWidth="1"/>
    <col min="7350" max="7350" width="45.44140625" style="910" customWidth="1"/>
    <col min="7351" max="7352" width="20.6640625" style="910" customWidth="1"/>
    <col min="7353" max="7353" width="21.44140625" style="910" bestFit="1" customWidth="1"/>
    <col min="7354" max="7604" width="9.33203125" style="910"/>
    <col min="7605" max="7605" width="4.33203125" style="910" customWidth="1"/>
    <col min="7606" max="7606" width="45.44140625" style="910" customWidth="1"/>
    <col min="7607" max="7608" width="20.6640625" style="910" customWidth="1"/>
    <col min="7609" max="7609" width="21.44140625" style="910" bestFit="1" customWidth="1"/>
    <col min="7610" max="7860" width="9.33203125" style="910"/>
    <col min="7861" max="7861" width="4.33203125" style="910" customWidth="1"/>
    <col min="7862" max="7862" width="45.44140625" style="910" customWidth="1"/>
    <col min="7863" max="7864" width="20.6640625" style="910" customWidth="1"/>
    <col min="7865" max="7865" width="21.44140625" style="910" bestFit="1" customWidth="1"/>
    <col min="7866" max="8116" width="9.33203125" style="910"/>
    <col min="8117" max="8117" width="4.33203125" style="910" customWidth="1"/>
    <col min="8118" max="8118" width="45.44140625" style="910" customWidth="1"/>
    <col min="8119" max="8120" width="20.6640625" style="910" customWidth="1"/>
    <col min="8121" max="8121" width="21.44140625" style="910" bestFit="1" customWidth="1"/>
    <col min="8122" max="8372" width="9.33203125" style="910"/>
    <col min="8373" max="8373" width="4.33203125" style="910" customWidth="1"/>
    <col min="8374" max="8374" width="45.44140625" style="910" customWidth="1"/>
    <col min="8375" max="8376" width="20.6640625" style="910" customWidth="1"/>
    <col min="8377" max="8377" width="21.44140625" style="910" bestFit="1" customWidth="1"/>
    <col min="8378" max="8628" width="9.33203125" style="910"/>
    <col min="8629" max="8629" width="4.33203125" style="910" customWidth="1"/>
    <col min="8630" max="8630" width="45.44140625" style="910" customWidth="1"/>
    <col min="8631" max="8632" width="20.6640625" style="910" customWidth="1"/>
    <col min="8633" max="8633" width="21.44140625" style="910" bestFit="1" customWidth="1"/>
    <col min="8634" max="8884" width="9.33203125" style="910"/>
    <col min="8885" max="8885" width="4.33203125" style="910" customWidth="1"/>
    <col min="8886" max="8886" width="45.44140625" style="910" customWidth="1"/>
    <col min="8887" max="8888" width="20.6640625" style="910" customWidth="1"/>
    <col min="8889" max="8889" width="21.44140625" style="910" bestFit="1" customWidth="1"/>
    <col min="8890" max="9140" width="9.33203125" style="910"/>
    <col min="9141" max="9141" width="4.33203125" style="910" customWidth="1"/>
    <col min="9142" max="9142" width="45.44140625" style="910" customWidth="1"/>
    <col min="9143" max="9144" width="20.6640625" style="910" customWidth="1"/>
    <col min="9145" max="9145" width="21.44140625" style="910" bestFit="1" customWidth="1"/>
    <col min="9146" max="9396" width="9.33203125" style="910"/>
    <col min="9397" max="9397" width="4.33203125" style="910" customWidth="1"/>
    <col min="9398" max="9398" width="45.44140625" style="910" customWidth="1"/>
    <col min="9399" max="9400" width="20.6640625" style="910" customWidth="1"/>
    <col min="9401" max="9401" width="21.44140625" style="910" bestFit="1" customWidth="1"/>
    <col min="9402" max="9652" width="9.33203125" style="910"/>
    <col min="9653" max="9653" width="4.33203125" style="910" customWidth="1"/>
    <col min="9654" max="9654" width="45.44140625" style="910" customWidth="1"/>
    <col min="9655" max="9656" width="20.6640625" style="910" customWidth="1"/>
    <col min="9657" max="9657" width="21.44140625" style="910" bestFit="1" customWidth="1"/>
    <col min="9658" max="9908" width="9.33203125" style="910"/>
    <col min="9909" max="9909" width="4.33203125" style="910" customWidth="1"/>
    <col min="9910" max="9910" width="45.44140625" style="910" customWidth="1"/>
    <col min="9911" max="9912" width="20.6640625" style="910" customWidth="1"/>
    <col min="9913" max="9913" width="21.44140625" style="910" bestFit="1" customWidth="1"/>
    <col min="9914" max="10164" width="9.33203125" style="910"/>
    <col min="10165" max="10165" width="4.33203125" style="910" customWidth="1"/>
    <col min="10166" max="10166" width="45.44140625" style="910" customWidth="1"/>
    <col min="10167" max="10168" width="20.6640625" style="910" customWidth="1"/>
    <col min="10169" max="10169" width="21.44140625" style="910" bestFit="1" customWidth="1"/>
    <col min="10170" max="10420" width="9.33203125" style="910"/>
    <col min="10421" max="10421" width="4.33203125" style="910" customWidth="1"/>
    <col min="10422" max="10422" width="45.44140625" style="910" customWidth="1"/>
    <col min="10423" max="10424" width="20.6640625" style="910" customWidth="1"/>
    <col min="10425" max="10425" width="21.44140625" style="910" bestFit="1" customWidth="1"/>
    <col min="10426" max="10676" width="9.33203125" style="910"/>
    <col min="10677" max="10677" width="4.33203125" style="910" customWidth="1"/>
    <col min="10678" max="10678" width="45.44140625" style="910" customWidth="1"/>
    <col min="10679" max="10680" width="20.6640625" style="910" customWidth="1"/>
    <col min="10681" max="10681" width="21.44140625" style="910" bestFit="1" customWidth="1"/>
    <col min="10682" max="10932" width="9.33203125" style="910"/>
    <col min="10933" max="10933" width="4.33203125" style="910" customWidth="1"/>
    <col min="10934" max="10934" width="45.44140625" style="910" customWidth="1"/>
    <col min="10935" max="10936" width="20.6640625" style="910" customWidth="1"/>
    <col min="10937" max="10937" width="21.44140625" style="910" bestFit="1" customWidth="1"/>
    <col min="10938" max="11188" width="9.33203125" style="910"/>
    <col min="11189" max="11189" width="4.33203125" style="910" customWidth="1"/>
    <col min="11190" max="11190" width="45.44140625" style="910" customWidth="1"/>
    <col min="11191" max="11192" width="20.6640625" style="910" customWidth="1"/>
    <col min="11193" max="11193" width="21.44140625" style="910" bestFit="1" customWidth="1"/>
    <col min="11194" max="11444" width="9.33203125" style="910"/>
    <col min="11445" max="11445" width="4.33203125" style="910" customWidth="1"/>
    <col min="11446" max="11446" width="45.44140625" style="910" customWidth="1"/>
    <col min="11447" max="11448" width="20.6640625" style="910" customWidth="1"/>
    <col min="11449" max="11449" width="21.44140625" style="910" bestFit="1" customWidth="1"/>
    <col min="11450" max="11700" width="9.33203125" style="910"/>
    <col min="11701" max="11701" width="4.33203125" style="910" customWidth="1"/>
    <col min="11702" max="11702" width="45.44140625" style="910" customWidth="1"/>
    <col min="11703" max="11704" width="20.6640625" style="910" customWidth="1"/>
    <col min="11705" max="11705" width="21.44140625" style="910" bestFit="1" customWidth="1"/>
    <col min="11706" max="11956" width="9.33203125" style="910"/>
    <col min="11957" max="11957" width="4.33203125" style="910" customWidth="1"/>
    <col min="11958" max="11958" width="45.44140625" style="910" customWidth="1"/>
    <col min="11959" max="11960" width="20.6640625" style="910" customWidth="1"/>
    <col min="11961" max="11961" width="21.44140625" style="910" bestFit="1" customWidth="1"/>
    <col min="11962" max="12212" width="9.33203125" style="910"/>
    <col min="12213" max="12213" width="4.33203125" style="910" customWidth="1"/>
    <col min="12214" max="12214" width="45.44140625" style="910" customWidth="1"/>
    <col min="12215" max="12216" width="20.6640625" style="910" customWidth="1"/>
    <col min="12217" max="12217" width="21.44140625" style="910" bestFit="1" customWidth="1"/>
    <col min="12218" max="12468" width="9.33203125" style="910"/>
    <col min="12469" max="12469" width="4.33203125" style="910" customWidth="1"/>
    <col min="12470" max="12470" width="45.44140625" style="910" customWidth="1"/>
    <col min="12471" max="12472" width="20.6640625" style="910" customWidth="1"/>
    <col min="12473" max="12473" width="21.44140625" style="910" bestFit="1" customWidth="1"/>
    <col min="12474" max="12724" width="9.33203125" style="910"/>
    <col min="12725" max="12725" width="4.33203125" style="910" customWidth="1"/>
    <col min="12726" max="12726" width="45.44140625" style="910" customWidth="1"/>
    <col min="12727" max="12728" width="20.6640625" style="910" customWidth="1"/>
    <col min="12729" max="12729" width="21.44140625" style="910" bestFit="1" customWidth="1"/>
    <col min="12730" max="12980" width="9.33203125" style="910"/>
    <col min="12981" max="12981" width="4.33203125" style="910" customWidth="1"/>
    <col min="12982" max="12982" width="45.44140625" style="910" customWidth="1"/>
    <col min="12983" max="12984" width="20.6640625" style="910" customWidth="1"/>
    <col min="12985" max="12985" width="21.44140625" style="910" bestFit="1" customWidth="1"/>
    <col min="12986" max="13236" width="9.33203125" style="910"/>
    <col min="13237" max="13237" width="4.33203125" style="910" customWidth="1"/>
    <col min="13238" max="13238" width="45.44140625" style="910" customWidth="1"/>
    <col min="13239" max="13240" width="20.6640625" style="910" customWidth="1"/>
    <col min="13241" max="13241" width="21.44140625" style="910" bestFit="1" customWidth="1"/>
    <col min="13242" max="13492" width="9.33203125" style="910"/>
    <col min="13493" max="13493" width="4.33203125" style="910" customWidth="1"/>
    <col min="13494" max="13494" width="45.44140625" style="910" customWidth="1"/>
    <col min="13495" max="13496" width="20.6640625" style="910" customWidth="1"/>
    <col min="13497" max="13497" width="21.44140625" style="910" bestFit="1" customWidth="1"/>
    <col min="13498" max="13748" width="9.33203125" style="910"/>
    <col min="13749" max="13749" width="4.33203125" style="910" customWidth="1"/>
    <col min="13750" max="13750" width="45.44140625" style="910" customWidth="1"/>
    <col min="13751" max="13752" width="20.6640625" style="910" customWidth="1"/>
    <col min="13753" max="13753" width="21.44140625" style="910" bestFit="1" customWidth="1"/>
    <col min="13754" max="14004" width="9.33203125" style="910"/>
    <col min="14005" max="14005" width="4.33203125" style="910" customWidth="1"/>
    <col min="14006" max="14006" width="45.44140625" style="910" customWidth="1"/>
    <col min="14007" max="14008" width="20.6640625" style="910" customWidth="1"/>
    <col min="14009" max="14009" width="21.44140625" style="910" bestFit="1" customWidth="1"/>
    <col min="14010" max="14260" width="9.33203125" style="910"/>
    <col min="14261" max="14261" width="4.33203125" style="910" customWidth="1"/>
    <col min="14262" max="14262" width="45.44140625" style="910" customWidth="1"/>
    <col min="14263" max="14264" width="20.6640625" style="910" customWidth="1"/>
    <col min="14265" max="14265" width="21.44140625" style="910" bestFit="1" customWidth="1"/>
    <col min="14266" max="14516" width="9.33203125" style="910"/>
    <col min="14517" max="14517" width="4.33203125" style="910" customWidth="1"/>
    <col min="14518" max="14518" width="45.44140625" style="910" customWidth="1"/>
    <col min="14519" max="14520" width="20.6640625" style="910" customWidth="1"/>
    <col min="14521" max="14521" width="21.44140625" style="910" bestFit="1" customWidth="1"/>
    <col min="14522" max="14772" width="9.33203125" style="910"/>
    <col min="14773" max="14773" width="4.33203125" style="910" customWidth="1"/>
    <col min="14774" max="14774" width="45.44140625" style="910" customWidth="1"/>
    <col min="14775" max="14776" width="20.6640625" style="910" customWidth="1"/>
    <col min="14777" max="14777" width="21.44140625" style="910" bestFit="1" customWidth="1"/>
    <col min="14778" max="15028" width="9.33203125" style="910"/>
    <col min="15029" max="15029" width="4.33203125" style="910" customWidth="1"/>
    <col min="15030" max="15030" width="45.44140625" style="910" customWidth="1"/>
    <col min="15031" max="15032" width="20.6640625" style="910" customWidth="1"/>
    <col min="15033" max="15033" width="21.44140625" style="910" bestFit="1" customWidth="1"/>
    <col min="15034" max="15284" width="9.33203125" style="910"/>
    <col min="15285" max="15285" width="4.33203125" style="910" customWidth="1"/>
    <col min="15286" max="15286" width="45.44140625" style="910" customWidth="1"/>
    <col min="15287" max="15288" width="20.6640625" style="910" customWidth="1"/>
    <col min="15289" max="15289" width="21.44140625" style="910" bestFit="1" customWidth="1"/>
    <col min="15290" max="15540" width="9.33203125" style="910"/>
    <col min="15541" max="15541" width="4.33203125" style="910" customWidth="1"/>
    <col min="15542" max="15542" width="45.44140625" style="910" customWidth="1"/>
    <col min="15543" max="15544" width="20.6640625" style="910" customWidth="1"/>
    <col min="15545" max="15545" width="21.44140625" style="910" bestFit="1" customWidth="1"/>
    <col min="15546" max="15796" width="9.33203125" style="910"/>
    <col min="15797" max="15797" width="4.33203125" style="910" customWidth="1"/>
    <col min="15798" max="15798" width="45.44140625" style="910" customWidth="1"/>
    <col min="15799" max="15800" width="20.6640625" style="910" customWidth="1"/>
    <col min="15801" max="15801" width="21.44140625" style="910" bestFit="1" customWidth="1"/>
    <col min="15802" max="16052" width="9.33203125" style="910"/>
    <col min="16053" max="16053" width="4.33203125" style="910" customWidth="1"/>
    <col min="16054" max="16054" width="45.44140625" style="910" customWidth="1"/>
    <col min="16055" max="16056" width="20.6640625" style="910" customWidth="1"/>
    <col min="16057" max="16057" width="21.44140625" style="910" bestFit="1" customWidth="1"/>
    <col min="16058" max="16384" width="9.33203125" style="910"/>
  </cols>
  <sheetData>
    <row r="1" spans="1:6" ht="15.6">
      <c r="A1" s="907" t="s">
        <v>807</v>
      </c>
      <c r="B1" s="908"/>
      <c r="C1" s="909"/>
      <c r="D1" s="909"/>
      <c r="E1" s="909"/>
    </row>
    <row r="2" spans="1:6">
      <c r="A2" s="911"/>
      <c r="B2" s="911"/>
      <c r="C2" s="909"/>
      <c r="D2" s="909"/>
      <c r="E2" s="909"/>
    </row>
    <row r="3" spans="1:6">
      <c r="A3" s="912"/>
      <c r="B3" s="912"/>
      <c r="C3" s="913"/>
      <c r="D3" s="913"/>
      <c r="E3" s="914" t="s">
        <v>471</v>
      </c>
    </row>
    <row r="4" spans="1:6">
      <c r="A4" s="915"/>
      <c r="B4" s="916"/>
      <c r="C4" s="917" t="s">
        <v>791</v>
      </c>
      <c r="D4" s="917" t="s">
        <v>792</v>
      </c>
      <c r="E4" s="917" t="s">
        <v>792</v>
      </c>
    </row>
    <row r="5" spans="1:6">
      <c r="A5" s="912"/>
      <c r="B5" s="918"/>
      <c r="C5" s="919" t="s">
        <v>793</v>
      </c>
      <c r="D5" s="919" t="s">
        <v>794</v>
      </c>
      <c r="E5" s="919" t="s">
        <v>795</v>
      </c>
    </row>
    <row r="6" spans="1:6">
      <c r="A6" s="912"/>
      <c r="B6" s="912"/>
      <c r="C6" s="913"/>
      <c r="D6" s="913"/>
      <c r="E6" s="913"/>
    </row>
    <row r="7" spans="1:6">
      <c r="A7" s="920" t="s">
        <v>270</v>
      </c>
      <c r="B7" s="921"/>
      <c r="C7" s="922">
        <v>3375</v>
      </c>
      <c r="D7" s="923">
        <v>19731.075597449995</v>
      </c>
      <c r="E7" s="923">
        <v>13956.975848544636</v>
      </c>
    </row>
    <row r="8" spans="1:6" ht="15.6">
      <c r="A8" s="920" t="s">
        <v>796</v>
      </c>
      <c r="B8" s="912"/>
      <c r="C8" s="924"/>
      <c r="D8" s="925"/>
      <c r="E8" s="925"/>
    </row>
    <row r="9" spans="1:6" ht="18">
      <c r="A9" s="920"/>
      <c r="B9" s="921" t="s">
        <v>206</v>
      </c>
      <c r="C9" s="924">
        <v>45</v>
      </c>
      <c r="D9" s="926">
        <v>2279.760311</v>
      </c>
      <c r="E9" s="926">
        <v>590.94881599999997</v>
      </c>
      <c r="F9" s="927"/>
    </row>
    <row r="10" spans="1:6" ht="18">
      <c r="A10" s="920"/>
      <c r="B10" s="921" t="s">
        <v>205</v>
      </c>
      <c r="C10" s="924">
        <v>361</v>
      </c>
      <c r="D10" s="926">
        <v>1885.11053638</v>
      </c>
      <c r="E10" s="926">
        <v>2954.9100646350003</v>
      </c>
      <c r="F10" s="927"/>
    </row>
    <row r="11" spans="1:6">
      <c r="A11" s="920"/>
      <c r="B11" s="921" t="s">
        <v>252</v>
      </c>
      <c r="C11" s="924">
        <v>36</v>
      </c>
      <c r="D11" s="926">
        <v>1683.2036365500001</v>
      </c>
      <c r="E11" s="926">
        <v>-9.5574569999999994</v>
      </c>
    </row>
    <row r="12" spans="1:6">
      <c r="A12" s="920"/>
      <c r="B12" s="921" t="s">
        <v>209</v>
      </c>
      <c r="C12" s="924">
        <v>71</v>
      </c>
      <c r="D12" s="926">
        <v>1406.343102</v>
      </c>
      <c r="E12" s="926">
        <v>40.349165187499999</v>
      </c>
    </row>
    <row r="13" spans="1:6" ht="18">
      <c r="A13" s="920"/>
      <c r="B13" s="921" t="s">
        <v>203</v>
      </c>
      <c r="C13" s="924">
        <v>293</v>
      </c>
      <c r="D13" s="926">
        <v>1211.58709099</v>
      </c>
      <c r="E13" s="926">
        <v>297.37272820093995</v>
      </c>
      <c r="F13" s="927"/>
    </row>
    <row r="14" spans="1:6" ht="18">
      <c r="A14" s="920"/>
      <c r="B14" s="921" t="s">
        <v>299</v>
      </c>
      <c r="C14" s="924">
        <v>46</v>
      </c>
      <c r="D14" s="926">
        <v>1136.0157294999999</v>
      </c>
      <c r="E14" s="926">
        <v>25.208908999999998</v>
      </c>
      <c r="F14" s="927"/>
    </row>
    <row r="15" spans="1:6">
      <c r="A15" s="920"/>
      <c r="B15" s="921" t="s">
        <v>251</v>
      </c>
      <c r="C15" s="924">
        <v>102</v>
      </c>
      <c r="D15" s="926">
        <v>1024.96137537</v>
      </c>
      <c r="E15" s="926">
        <v>610.84161864999999</v>
      </c>
    </row>
    <row r="16" spans="1:6">
      <c r="A16" s="920"/>
      <c r="B16" s="921" t="s">
        <v>797</v>
      </c>
      <c r="C16" s="924">
        <v>5</v>
      </c>
      <c r="D16" s="926">
        <v>916.83830899999998</v>
      </c>
      <c r="E16" s="926">
        <v>25.336295</v>
      </c>
    </row>
    <row r="17" spans="1:5">
      <c r="A17" s="920"/>
      <c r="B17" s="921" t="s">
        <v>229</v>
      </c>
      <c r="C17" s="924">
        <v>19</v>
      </c>
      <c r="D17" s="926">
        <v>867.79524300000003</v>
      </c>
      <c r="E17" s="926">
        <v>881.76338999999996</v>
      </c>
    </row>
    <row r="18" spans="1:5">
      <c r="A18" s="920"/>
      <c r="B18" s="921" t="s">
        <v>250</v>
      </c>
      <c r="C18" s="924">
        <v>209</v>
      </c>
      <c r="D18" s="926">
        <v>843.35565359999998</v>
      </c>
      <c r="E18" s="926">
        <v>832.35539969187494</v>
      </c>
    </row>
    <row r="19" spans="1:5">
      <c r="A19" s="920"/>
      <c r="B19" s="921" t="s">
        <v>208</v>
      </c>
      <c r="C19" s="924">
        <v>121</v>
      </c>
      <c r="D19" s="926">
        <v>787.22638489999997</v>
      </c>
      <c r="E19" s="926">
        <v>3731.0236365000001</v>
      </c>
    </row>
    <row r="20" spans="1:5">
      <c r="A20" s="920"/>
      <c r="B20" s="921" t="s">
        <v>248</v>
      </c>
      <c r="C20" s="924">
        <v>35</v>
      </c>
      <c r="D20" s="926">
        <v>569.83417842999995</v>
      </c>
      <c r="E20" s="926">
        <v>94.859672351562494</v>
      </c>
    </row>
    <row r="21" spans="1:5">
      <c r="A21" s="920"/>
      <c r="B21" s="921" t="s">
        <v>254</v>
      </c>
      <c r="C21" s="924">
        <v>124</v>
      </c>
      <c r="D21" s="926">
        <v>564.18776301000003</v>
      </c>
      <c r="E21" s="926">
        <v>240.59557562011719</v>
      </c>
    </row>
    <row r="22" spans="1:5">
      <c r="A22" s="920"/>
      <c r="B22" s="921" t="s">
        <v>220</v>
      </c>
      <c r="C22" s="924">
        <v>29</v>
      </c>
      <c r="D22" s="926">
        <v>528.54842399999995</v>
      </c>
      <c r="E22" s="926">
        <v>136.6701645</v>
      </c>
    </row>
    <row r="23" spans="1:5">
      <c r="A23" s="920"/>
      <c r="B23" s="921" t="s">
        <v>253</v>
      </c>
      <c r="C23" s="924">
        <v>1416</v>
      </c>
      <c r="D23" s="926">
        <v>511.20192741000017</v>
      </c>
      <c r="E23" s="926">
        <v>1019.5186371027539</v>
      </c>
    </row>
    <row r="24" spans="1:5">
      <c r="A24" s="920"/>
      <c r="B24" s="921" t="s">
        <v>222</v>
      </c>
      <c r="C24" s="924">
        <v>71</v>
      </c>
      <c r="D24" s="926">
        <v>505.60320100000001</v>
      </c>
      <c r="E24" s="926">
        <v>679.99296331250002</v>
      </c>
    </row>
    <row r="25" spans="1:5">
      <c r="A25" s="920"/>
      <c r="B25" s="921" t="s">
        <v>207</v>
      </c>
      <c r="C25" s="924">
        <v>70</v>
      </c>
      <c r="D25" s="926">
        <v>446.25282900000002</v>
      </c>
      <c r="E25" s="926">
        <v>356.466205</v>
      </c>
    </row>
    <row r="26" spans="1:5">
      <c r="A26" s="920"/>
      <c r="B26" s="921" t="s">
        <v>228</v>
      </c>
      <c r="C26" s="924">
        <v>20</v>
      </c>
      <c r="D26" s="926">
        <v>439.40180600000002</v>
      </c>
      <c r="E26" s="926">
        <v>27.68560175</v>
      </c>
    </row>
    <row r="27" spans="1:5">
      <c r="A27" s="920"/>
      <c r="B27" s="921" t="s">
        <v>211</v>
      </c>
      <c r="C27" s="924">
        <v>39</v>
      </c>
      <c r="D27" s="926">
        <v>331.681218</v>
      </c>
      <c r="E27" s="926">
        <v>364.16672627343752</v>
      </c>
    </row>
    <row r="28" spans="1:5">
      <c r="A28" s="920"/>
      <c r="B28" s="921" t="s">
        <v>212</v>
      </c>
      <c r="C28" s="928">
        <v>24</v>
      </c>
      <c r="D28" s="926">
        <v>271.52455500000002</v>
      </c>
      <c r="E28" s="926">
        <v>45.881979000000001</v>
      </c>
    </row>
    <row r="29" spans="1:5">
      <c r="A29" s="920" t="s">
        <v>344</v>
      </c>
      <c r="B29" s="929"/>
      <c r="C29" s="930"/>
      <c r="D29" s="931"/>
      <c r="E29" s="931"/>
    </row>
    <row r="30" spans="1:5">
      <c r="A30" s="920"/>
      <c r="B30" s="932" t="s">
        <v>352</v>
      </c>
      <c r="C30" s="924">
        <v>462</v>
      </c>
      <c r="D30" s="926">
        <v>6260.0814528299979</v>
      </c>
      <c r="E30" s="926">
        <v>2691.2233765625001</v>
      </c>
    </row>
    <row r="31" spans="1:5">
      <c r="A31" s="920"/>
      <c r="B31" s="932" t="s">
        <v>347</v>
      </c>
      <c r="C31" s="924">
        <v>410</v>
      </c>
      <c r="D31" s="926">
        <v>2886.2668511699999</v>
      </c>
      <c r="E31" s="926">
        <v>3902.5964463524415</v>
      </c>
    </row>
    <row r="32" spans="1:5">
      <c r="A32" s="920"/>
      <c r="B32" s="932" t="s">
        <v>798</v>
      </c>
      <c r="C32" s="924">
        <v>955</v>
      </c>
      <c r="D32" s="926">
        <v>2842.9923861199995</v>
      </c>
      <c r="E32" s="926">
        <v>1130.5136280424999</v>
      </c>
    </row>
    <row r="33" spans="1:5">
      <c r="A33" s="920"/>
      <c r="B33" s="932" t="s">
        <v>799</v>
      </c>
      <c r="C33" s="924">
        <v>379</v>
      </c>
      <c r="D33" s="926">
        <v>2170.5296479600001</v>
      </c>
      <c r="E33" s="926">
        <v>2064.6055893800049</v>
      </c>
    </row>
    <row r="34" spans="1:5">
      <c r="A34" s="920"/>
      <c r="B34" s="932" t="s">
        <v>348</v>
      </c>
      <c r="C34" s="924">
        <v>270</v>
      </c>
      <c r="D34" s="926">
        <v>1776.3286220999998</v>
      </c>
      <c r="E34" s="926">
        <v>800.74047706593751</v>
      </c>
    </row>
    <row r="35" spans="1:5">
      <c r="A35" s="920"/>
      <c r="B35" s="932" t="s">
        <v>349</v>
      </c>
      <c r="C35" s="924">
        <v>187</v>
      </c>
      <c r="D35" s="926">
        <v>1121.7691317500003</v>
      </c>
      <c r="E35" s="926">
        <v>713.86189971531246</v>
      </c>
    </row>
    <row r="36" spans="1:5">
      <c r="A36" s="920"/>
      <c r="B36" s="932" t="s">
        <v>800</v>
      </c>
      <c r="C36" s="924">
        <v>7</v>
      </c>
      <c r="D36" s="926">
        <v>731.26088300000004</v>
      </c>
      <c r="E36" s="926">
        <v>31.643000000000001</v>
      </c>
    </row>
    <row r="37" spans="1:5">
      <c r="A37" s="920"/>
      <c r="B37" s="932" t="s">
        <v>801</v>
      </c>
      <c r="C37" s="924">
        <v>45</v>
      </c>
      <c r="D37" s="926">
        <v>460.81251900000001</v>
      </c>
      <c r="E37" s="926">
        <v>338.97599594000246</v>
      </c>
    </row>
    <row r="38" spans="1:5">
      <c r="A38" s="920"/>
      <c r="B38" s="932" t="s">
        <v>802</v>
      </c>
      <c r="C38" s="924">
        <v>17</v>
      </c>
      <c r="D38" s="926">
        <v>219.27771000000001</v>
      </c>
      <c r="E38" s="926">
        <v>217.476888</v>
      </c>
    </row>
    <row r="39" spans="1:5">
      <c r="A39" s="920"/>
      <c r="B39" s="932" t="s">
        <v>360</v>
      </c>
      <c r="C39" s="924">
        <v>111</v>
      </c>
      <c r="D39" s="926">
        <v>183.20090744999999</v>
      </c>
      <c r="E39" s="926">
        <v>-44.372381593749999</v>
      </c>
    </row>
    <row r="40" spans="1:5">
      <c r="A40" s="920"/>
      <c r="B40" s="932" t="s">
        <v>803</v>
      </c>
      <c r="C40" s="924">
        <v>27</v>
      </c>
      <c r="D40" s="926">
        <v>174.94446500000001</v>
      </c>
      <c r="E40" s="926">
        <v>89.48</v>
      </c>
    </row>
    <row r="41" spans="1:5">
      <c r="A41" s="920"/>
      <c r="B41" s="932" t="s">
        <v>365</v>
      </c>
      <c r="C41" s="924">
        <v>44</v>
      </c>
      <c r="D41" s="926">
        <v>173.33733319000001</v>
      </c>
      <c r="E41" s="926">
        <v>38.891815296875002</v>
      </c>
    </row>
    <row r="42" spans="1:5">
      <c r="A42" s="920"/>
      <c r="B42" s="932" t="s">
        <v>804</v>
      </c>
      <c r="C42" s="924">
        <v>4</v>
      </c>
      <c r="D42" s="926">
        <v>129.21715</v>
      </c>
      <c r="E42" s="926">
        <v>3.1066509999999998</v>
      </c>
    </row>
    <row r="43" spans="1:5">
      <c r="A43" s="920"/>
      <c r="B43" s="932" t="s">
        <v>351</v>
      </c>
      <c r="C43" s="924">
        <v>28</v>
      </c>
      <c r="D43" s="926">
        <v>111.48847089</v>
      </c>
      <c r="E43" s="926">
        <v>83.609753499999997</v>
      </c>
    </row>
    <row r="44" spans="1:5">
      <c r="A44" s="920"/>
      <c r="B44" s="932" t="s">
        <v>350</v>
      </c>
      <c r="C44" s="924">
        <v>44</v>
      </c>
      <c r="D44" s="926">
        <v>90.311471159999996</v>
      </c>
      <c r="E44" s="926">
        <v>75.488529999999997</v>
      </c>
    </row>
    <row r="45" spans="1:5">
      <c r="A45" s="920"/>
      <c r="B45" s="932" t="s">
        <v>369</v>
      </c>
      <c r="C45" s="924">
        <v>24</v>
      </c>
      <c r="D45" s="926">
        <v>61.31367126</v>
      </c>
      <c r="E45" s="926">
        <v>461.72221000000002</v>
      </c>
    </row>
    <row r="46" spans="1:5">
      <c r="A46" s="920"/>
      <c r="B46" s="932" t="s">
        <v>367</v>
      </c>
      <c r="C46" s="924">
        <v>24</v>
      </c>
      <c r="D46" s="926">
        <v>56.454445</v>
      </c>
      <c r="E46" s="926">
        <v>31.765300070312499</v>
      </c>
    </row>
    <row r="47" spans="1:5">
      <c r="B47" s="932" t="s">
        <v>805</v>
      </c>
      <c r="C47" s="924">
        <v>21</v>
      </c>
      <c r="D47" s="926">
        <v>49.3244191</v>
      </c>
      <c r="E47" s="926">
        <v>4.9174049999999996</v>
      </c>
    </row>
    <row r="48" spans="1:5">
      <c r="B48" s="932" t="s">
        <v>370</v>
      </c>
      <c r="C48" s="924">
        <v>12</v>
      </c>
      <c r="D48" s="926">
        <v>40.902284999999999</v>
      </c>
      <c r="E48" s="926">
        <v>-46.649216000000003</v>
      </c>
    </row>
    <row r="49" spans="2:5">
      <c r="B49" s="932" t="s">
        <v>806</v>
      </c>
      <c r="C49" s="924">
        <v>4</v>
      </c>
      <c r="D49" s="926">
        <v>34.46</v>
      </c>
      <c r="E49" s="926">
        <v>1002.28797</v>
      </c>
    </row>
    <row r="50" spans="2:5">
      <c r="E50" s="926"/>
    </row>
    <row r="51" spans="2:5">
      <c r="E51" s="926"/>
    </row>
    <row r="52" spans="2:5">
      <c r="E52" s="926"/>
    </row>
    <row r="53" spans="2:5">
      <c r="E53" s="926"/>
    </row>
    <row r="54" spans="2:5">
      <c r="E54" s="926"/>
    </row>
    <row r="55" spans="2:5">
      <c r="E55" s="926"/>
    </row>
    <row r="56" spans="2:5">
      <c r="E56" s="926"/>
    </row>
    <row r="57" spans="2:5">
      <c r="E57" s="926"/>
    </row>
    <row r="58" spans="2:5">
      <c r="E58" s="926"/>
    </row>
    <row r="59" spans="2:5">
      <c r="E59" s="926"/>
    </row>
    <row r="60" spans="2:5">
      <c r="E60" s="933"/>
    </row>
    <row r="61" spans="2:5">
      <c r="E61" s="933"/>
    </row>
    <row r="62" spans="2:5">
      <c r="E62" s="933"/>
    </row>
    <row r="63" spans="2:5">
      <c r="E63" s="933"/>
    </row>
    <row r="64" spans="2:5">
      <c r="E64" s="933"/>
    </row>
    <row r="65" spans="5:5">
      <c r="E65" s="933"/>
    </row>
    <row r="66" spans="5:5">
      <c r="E66" s="933"/>
    </row>
    <row r="67" spans="5:5">
      <c r="E67" s="933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DABB-C9EA-42A5-A2D3-4A0287DE8BE3}">
  <sheetPr>
    <pageSetUpPr fitToPage="1"/>
  </sheetPr>
  <dimension ref="A1:K29"/>
  <sheetViews>
    <sheetView workbookViewId="0">
      <selection activeCell="B19" sqref="B19"/>
    </sheetView>
  </sheetViews>
  <sheetFormatPr defaultColWidth="9.6640625" defaultRowHeight="13.2"/>
  <cols>
    <col min="1" max="1" width="2.6640625" style="254" customWidth="1"/>
    <col min="2" max="2" width="21.6640625" style="254" customWidth="1"/>
    <col min="3" max="4" width="10.44140625" style="254" customWidth="1"/>
    <col min="5" max="5" width="10" style="254" customWidth="1"/>
    <col min="6" max="6" width="8.44140625" style="254" customWidth="1"/>
    <col min="7" max="7" width="12.6640625" style="254" customWidth="1"/>
    <col min="8" max="8" width="11.44140625" style="254" customWidth="1"/>
    <col min="9" max="9" width="9.6640625" style="254"/>
    <col min="10" max="10" width="12" style="254" customWidth="1"/>
    <col min="11" max="11" width="13.44140625" style="254" customWidth="1"/>
    <col min="12" max="16384" width="9.6640625" style="254"/>
  </cols>
  <sheetData>
    <row r="1" spans="1:11" ht="20.100000000000001" customHeight="1">
      <c r="A1" s="253" t="s">
        <v>305</v>
      </c>
      <c r="B1" s="253"/>
      <c r="C1" s="253"/>
      <c r="D1" s="253"/>
      <c r="E1" s="253"/>
      <c r="F1" s="253"/>
      <c r="G1" s="253"/>
      <c r="H1" s="253"/>
    </row>
    <row r="2" spans="1:11" ht="20.100000000000001" customHeight="1">
      <c r="A2" s="108"/>
      <c r="B2" s="255"/>
      <c r="C2" s="255"/>
      <c r="D2" s="255"/>
      <c r="E2" s="255"/>
      <c r="F2" s="256"/>
      <c r="G2" s="256"/>
      <c r="H2" s="256"/>
    </row>
    <row r="3" spans="1:11" s="260" customFormat="1" ht="20.100000000000001" customHeight="1">
      <c r="A3" s="257"/>
      <c r="B3" s="257"/>
      <c r="C3" s="258"/>
      <c r="D3" s="258"/>
      <c r="E3" s="258"/>
      <c r="F3" s="258"/>
      <c r="G3" s="258"/>
      <c r="H3" s="259" t="s">
        <v>279</v>
      </c>
    </row>
    <row r="4" spans="1:11" s="260" customFormat="1" ht="16.350000000000001" customHeight="1">
      <c r="A4" s="258"/>
      <c r="B4" s="258"/>
      <c r="C4" s="261" t="s">
        <v>306</v>
      </c>
      <c r="D4" s="261" t="s">
        <v>117</v>
      </c>
      <c r="E4" s="966" t="s">
        <v>117</v>
      </c>
      <c r="F4" s="966"/>
      <c r="G4" s="262" t="s">
        <v>57</v>
      </c>
      <c r="H4" s="262" t="s">
        <v>58</v>
      </c>
    </row>
    <row r="5" spans="1:11" s="260" customFormat="1" ht="16.350000000000001" customHeight="1">
      <c r="A5" s="258"/>
      <c r="B5" s="258"/>
      <c r="C5" s="263" t="s">
        <v>119</v>
      </c>
      <c r="D5" s="263" t="s">
        <v>120</v>
      </c>
      <c r="E5" s="967" t="s">
        <v>59</v>
      </c>
      <c r="F5" s="967"/>
      <c r="G5" s="265" t="s">
        <v>59</v>
      </c>
      <c r="H5" s="266" t="s">
        <v>23</v>
      </c>
    </row>
    <row r="6" spans="1:11" ht="16.350000000000001" customHeight="1">
      <c r="A6" s="258"/>
      <c r="B6" s="258"/>
      <c r="C6" s="263" t="s">
        <v>20</v>
      </c>
      <c r="D6" s="263" t="s">
        <v>20</v>
      </c>
      <c r="E6" s="263" t="s">
        <v>307</v>
      </c>
      <c r="F6" s="263" t="s">
        <v>308</v>
      </c>
      <c r="G6" s="266" t="s">
        <v>180</v>
      </c>
      <c r="H6" s="267" t="s">
        <v>60</v>
      </c>
      <c r="I6" s="268"/>
      <c r="J6" s="269"/>
      <c r="K6" s="269"/>
    </row>
    <row r="7" spans="1:11" s="271" customFormat="1" ht="16.350000000000001" customHeight="1">
      <c r="A7" s="258"/>
      <c r="B7" s="258"/>
      <c r="C7" s="263">
        <v>2024</v>
      </c>
      <c r="D7" s="263">
        <v>2024</v>
      </c>
      <c r="E7" s="263" t="s">
        <v>309</v>
      </c>
      <c r="F7" s="263" t="s">
        <v>310</v>
      </c>
      <c r="G7" s="267" t="s">
        <v>311</v>
      </c>
      <c r="H7" s="267" t="s">
        <v>122</v>
      </c>
      <c r="I7" s="270"/>
      <c r="J7" s="269"/>
      <c r="K7" s="269"/>
    </row>
    <row r="8" spans="1:11" s="271" customFormat="1" ht="16.350000000000001" customHeight="1">
      <c r="A8" s="258"/>
      <c r="B8" s="258"/>
      <c r="C8" s="264"/>
      <c r="D8" s="264"/>
      <c r="E8" s="264"/>
      <c r="F8" s="264"/>
      <c r="G8" s="272" t="s">
        <v>312</v>
      </c>
      <c r="H8" s="272"/>
      <c r="I8" s="270"/>
      <c r="J8" s="269"/>
      <c r="K8" s="269"/>
    </row>
    <row r="9" spans="1:11" s="275" customFormat="1" ht="9" customHeight="1">
      <c r="A9" s="273"/>
      <c r="B9" s="258"/>
      <c r="C9" s="274"/>
      <c r="D9" s="274"/>
      <c r="E9" s="258"/>
      <c r="F9" s="258"/>
      <c r="G9" s="258"/>
      <c r="H9" s="274"/>
      <c r="I9" s="270"/>
      <c r="J9" s="269"/>
      <c r="K9" s="269"/>
    </row>
    <row r="10" spans="1:11" s="271" customFormat="1" ht="20.100000000000001" customHeight="1">
      <c r="A10" s="968" t="s">
        <v>270</v>
      </c>
      <c r="B10" s="968"/>
      <c r="C10" s="276">
        <v>559992.58768757945</v>
      </c>
      <c r="D10" s="276">
        <v>570734</v>
      </c>
      <c r="E10" s="276">
        <v>6391002.5496374238</v>
      </c>
      <c r="F10" s="268">
        <v>100</v>
      </c>
      <c r="G10" s="268">
        <v>109.34616972662936</v>
      </c>
      <c r="H10" s="268">
        <v>108.95944515502281</v>
      </c>
      <c r="I10" s="277"/>
      <c r="J10" s="277"/>
    </row>
    <row r="11" spans="1:11" ht="20.100000000000001" customHeight="1">
      <c r="A11" s="273"/>
      <c r="B11" s="258" t="s">
        <v>313</v>
      </c>
      <c r="C11" s="278">
        <v>429042.74940021092</v>
      </c>
      <c r="D11" s="278">
        <v>435747.29523834301</v>
      </c>
      <c r="E11" s="278">
        <v>4921698.2421621196</v>
      </c>
      <c r="F11" s="270">
        <v>77.009799384939043</v>
      </c>
      <c r="G11" s="270">
        <v>109.02220384349582</v>
      </c>
      <c r="H11" s="270">
        <v>108.30580322230405</v>
      </c>
      <c r="I11" s="279"/>
      <c r="J11" s="279"/>
    </row>
    <row r="12" spans="1:11" ht="20.100000000000001" customHeight="1">
      <c r="A12" s="280"/>
      <c r="B12" s="281" t="s">
        <v>314</v>
      </c>
      <c r="C12" s="278">
        <v>63236.458549136107</v>
      </c>
      <c r="D12" s="278">
        <v>65358.23715291894</v>
      </c>
      <c r="E12" s="278">
        <v>733920.18068783334</v>
      </c>
      <c r="F12" s="270">
        <v>11.483647127154883</v>
      </c>
      <c r="G12" s="270">
        <v>113.06780227565525</v>
      </c>
      <c r="H12" s="270">
        <v>112.94707317602372</v>
      </c>
      <c r="I12" s="279"/>
      <c r="J12" s="279"/>
    </row>
    <row r="13" spans="1:11" ht="20.100000000000001" customHeight="1">
      <c r="A13" s="273"/>
      <c r="B13" s="258" t="s">
        <v>315</v>
      </c>
      <c r="C13" s="278">
        <v>5281.877873297487</v>
      </c>
      <c r="D13" s="278">
        <v>5308.8351002457703</v>
      </c>
      <c r="E13" s="278">
        <v>62459</v>
      </c>
      <c r="F13" s="270">
        <v>0.97728655095387185</v>
      </c>
      <c r="G13" s="270">
        <v>109.85115525644653</v>
      </c>
      <c r="H13" s="270">
        <v>116.04169235640542</v>
      </c>
      <c r="I13" s="279"/>
      <c r="J13" s="279"/>
    </row>
    <row r="14" spans="1:11" ht="20.100000000000001" customHeight="1">
      <c r="A14" s="273"/>
      <c r="B14" s="258" t="s">
        <v>316</v>
      </c>
      <c r="C14" s="278">
        <v>62431.501864934879</v>
      </c>
      <c r="D14" s="278">
        <v>64320.140560580847</v>
      </c>
      <c r="E14" s="278">
        <v>672925.71839874482</v>
      </c>
      <c r="F14" s="270">
        <v>10.529266936952192</v>
      </c>
      <c r="G14" s="270">
        <v>107.86896885990269</v>
      </c>
      <c r="H14" s="270">
        <v>108.95620375462659</v>
      </c>
      <c r="I14" s="279"/>
      <c r="J14" s="279"/>
    </row>
    <row r="15" spans="1:11" ht="20.100000000000001" customHeight="1">
      <c r="A15" s="273"/>
      <c r="B15" s="258"/>
      <c r="C15" s="258"/>
      <c r="D15" s="258"/>
      <c r="E15" s="258"/>
      <c r="F15" s="258"/>
      <c r="G15" s="258"/>
      <c r="H15" s="258"/>
    </row>
    <row r="16" spans="1:11" ht="20.100000000000001" customHeight="1">
      <c r="A16" s="273"/>
      <c r="B16" s="258"/>
      <c r="C16" s="258"/>
      <c r="D16" s="258"/>
      <c r="E16" s="258"/>
      <c r="F16" s="258"/>
      <c r="G16" s="258"/>
      <c r="H16" s="258"/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2.5" customHeight="1"/>
    <row r="26" ht="22.5" customHeight="1"/>
    <row r="27" ht="22.5" customHeight="1"/>
    <row r="28" ht="22.5" customHeight="1"/>
    <row r="29" ht="22.5" customHeight="1"/>
  </sheetData>
  <mergeCells count="3">
    <mergeCell ref="E4:F4"/>
    <mergeCell ref="E5:F5"/>
    <mergeCell ref="A10:B10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9C5E-5854-467E-9C6A-CB9C12696EEA}">
  <sheetPr>
    <pageSetUpPr fitToPage="1"/>
  </sheetPr>
  <dimension ref="A1:M16"/>
  <sheetViews>
    <sheetView workbookViewId="0">
      <selection activeCell="B19" sqref="B19"/>
    </sheetView>
  </sheetViews>
  <sheetFormatPr defaultColWidth="8.6640625" defaultRowHeight="18"/>
  <cols>
    <col min="1" max="1" width="3.6640625" style="154" customWidth="1"/>
    <col min="2" max="2" width="26.5546875" style="154" customWidth="1"/>
    <col min="3" max="6" width="14.6640625" style="154" customWidth="1"/>
    <col min="7" max="12" width="8.6640625" style="154"/>
    <col min="13" max="13" width="13.6640625" style="154" customWidth="1"/>
    <col min="14" max="16384" width="8.6640625" style="154"/>
  </cols>
  <sheetData>
    <row r="1" spans="1:13">
      <c r="A1" s="253" t="s">
        <v>317</v>
      </c>
      <c r="B1" s="256"/>
      <c r="C1" s="258"/>
      <c r="D1" s="258"/>
      <c r="E1" s="278"/>
      <c r="F1" s="258"/>
    </row>
    <row r="2" spans="1:13">
      <c r="A2" s="253"/>
      <c r="B2" s="256"/>
      <c r="C2" s="258"/>
      <c r="D2" s="258"/>
      <c r="E2" s="278"/>
      <c r="F2" s="254"/>
    </row>
    <row r="3" spans="1:13">
      <c r="A3" s="258"/>
      <c r="B3" s="258"/>
      <c r="C3" s="258"/>
      <c r="D3" s="258"/>
      <c r="E3" s="258"/>
      <c r="F3" s="254"/>
    </row>
    <row r="4" spans="1:13">
      <c r="A4" s="258"/>
      <c r="B4" s="258"/>
      <c r="C4" s="257"/>
      <c r="D4" s="257"/>
      <c r="E4" s="257"/>
      <c r="F4" s="259" t="s">
        <v>279</v>
      </c>
    </row>
    <row r="5" spans="1:13">
      <c r="A5" s="196"/>
      <c r="B5" s="196"/>
      <c r="C5" s="282" t="s">
        <v>306</v>
      </c>
      <c r="D5" s="282" t="s">
        <v>117</v>
      </c>
      <c r="E5" s="969" t="s">
        <v>168</v>
      </c>
      <c r="F5" s="969"/>
      <c r="G5" s="283"/>
      <c r="H5" s="283"/>
    </row>
    <row r="6" spans="1:13">
      <c r="A6" s="198"/>
      <c r="B6" s="198"/>
      <c r="C6" s="282" t="s">
        <v>18</v>
      </c>
      <c r="D6" s="282" t="s">
        <v>169</v>
      </c>
      <c r="E6" s="282" t="s">
        <v>21</v>
      </c>
      <c r="F6" s="284" t="s">
        <v>22</v>
      </c>
      <c r="G6" s="283"/>
      <c r="H6" s="283"/>
    </row>
    <row r="7" spans="1:13">
      <c r="A7" s="198"/>
      <c r="B7" s="198"/>
      <c r="C7" s="285" t="s">
        <v>59</v>
      </c>
      <c r="D7" s="285" t="s">
        <v>59</v>
      </c>
      <c r="E7" s="285" t="s">
        <v>59</v>
      </c>
      <c r="F7" s="285" t="s">
        <v>59</v>
      </c>
      <c r="G7" s="283"/>
      <c r="H7" s="283"/>
      <c r="M7" s="286"/>
    </row>
    <row r="8" spans="1:13" ht="13.5" customHeight="1">
      <c r="A8" s="258"/>
      <c r="B8" s="258"/>
      <c r="C8" s="287"/>
      <c r="D8" s="287"/>
      <c r="E8" s="288"/>
      <c r="F8" s="254"/>
      <c r="G8" s="283"/>
      <c r="H8" s="283"/>
      <c r="M8" s="286"/>
    </row>
    <row r="9" spans="1:13" s="291" customFormat="1" ht="24.75" customHeight="1">
      <c r="A9" s="968" t="s">
        <v>270</v>
      </c>
      <c r="B9" s="968"/>
      <c r="C9" s="276">
        <v>1592237.3278662725</v>
      </c>
      <c r="D9" s="276">
        <v>1686093.9899847494</v>
      </c>
      <c r="E9" s="288">
        <v>108.48671321629027</v>
      </c>
      <c r="F9" s="288">
        <v>109.33078887446803</v>
      </c>
      <c r="G9" s="289"/>
      <c r="H9" s="290"/>
      <c r="M9" s="292"/>
    </row>
    <row r="10" spans="1:13" ht="24.75" customHeight="1">
      <c r="A10" s="273"/>
      <c r="B10" s="258" t="s">
        <v>313</v>
      </c>
      <c r="C10" s="278">
        <v>1220638.5434660199</v>
      </c>
      <c r="D10" s="278">
        <v>1290461.7052469775</v>
      </c>
      <c r="E10" s="293">
        <v>108.05696444799717</v>
      </c>
      <c r="F10" s="293">
        <v>109.18267191537232</v>
      </c>
      <c r="G10" s="294"/>
      <c r="H10" s="283"/>
      <c r="M10" s="295"/>
    </row>
    <row r="11" spans="1:13" ht="24.75" customHeight="1">
      <c r="A11" s="273"/>
      <c r="B11" s="258" t="s">
        <v>314</v>
      </c>
      <c r="C11" s="278">
        <v>185852.09624433753</v>
      </c>
      <c r="D11" s="278">
        <v>191140.67162352311</v>
      </c>
      <c r="E11" s="293">
        <v>110.14749263302579</v>
      </c>
      <c r="F11" s="293">
        <v>111.32709887179286</v>
      </c>
      <c r="G11" s="294"/>
      <c r="M11" s="296"/>
    </row>
    <row r="12" spans="1:13" ht="24.75" customHeight="1">
      <c r="A12" s="273"/>
      <c r="B12" s="258" t="s">
        <v>315</v>
      </c>
      <c r="C12" s="278">
        <v>16457.497436065223</v>
      </c>
      <c r="D12" s="278">
        <v>16396.051839780896</v>
      </c>
      <c r="E12" s="293">
        <v>114.11125735642791</v>
      </c>
      <c r="F12" s="293">
        <v>111.31517420825101</v>
      </c>
      <c r="G12" s="294"/>
      <c r="H12" s="297"/>
      <c r="M12" s="298"/>
    </row>
    <row r="13" spans="1:13" ht="24.75" customHeight="1">
      <c r="A13" s="273"/>
      <c r="B13" s="258" t="s">
        <v>316</v>
      </c>
      <c r="C13" s="278">
        <v>169289.19071985001</v>
      </c>
      <c r="D13" s="278">
        <v>188095</v>
      </c>
      <c r="E13" s="293">
        <v>109.2879444580695</v>
      </c>
      <c r="F13" s="293">
        <v>108.19806349020413</v>
      </c>
      <c r="G13" s="294"/>
      <c r="H13" s="297"/>
      <c r="M13" s="299"/>
    </row>
    <row r="14" spans="1:13">
      <c r="C14" s="300"/>
      <c r="D14" s="300"/>
      <c r="E14" s="300"/>
      <c r="F14" s="297"/>
      <c r="M14" s="301"/>
    </row>
    <row r="15" spans="1:13">
      <c r="C15" s="300"/>
      <c r="D15" s="300"/>
      <c r="E15" s="300"/>
      <c r="F15" s="297"/>
      <c r="M15" s="301"/>
    </row>
    <row r="16" spans="1:13">
      <c r="C16" s="300"/>
      <c r="D16" s="300"/>
      <c r="E16" s="300"/>
      <c r="F16" s="297"/>
      <c r="M16" s="301"/>
    </row>
  </sheetData>
  <mergeCells count="2">
    <mergeCell ref="E5:F5"/>
    <mergeCell ref="A9:B9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2A9E-FD73-4F78-A7DB-EF6889830A9B}">
  <sheetPr>
    <pageSetUpPr fitToPage="1"/>
  </sheetPr>
  <dimension ref="A1:N68"/>
  <sheetViews>
    <sheetView workbookViewId="0">
      <selection activeCell="B19" sqref="B19"/>
    </sheetView>
  </sheetViews>
  <sheetFormatPr defaultColWidth="6.44140625" defaultRowHeight="15" customHeight="1"/>
  <cols>
    <col min="1" max="1" width="0.5546875" style="404" customWidth="1"/>
    <col min="2" max="2" width="31.44140625" style="403" customWidth="1"/>
    <col min="3" max="3" width="6.33203125" style="404" bestFit="1" customWidth="1"/>
    <col min="4" max="4" width="6" style="404" bestFit="1" customWidth="1"/>
    <col min="5" max="5" width="0.6640625" style="404" customWidth="1"/>
    <col min="6" max="6" width="6.33203125" style="404" bestFit="1" customWidth="1"/>
    <col min="7" max="7" width="7" style="404" bestFit="1" customWidth="1"/>
    <col min="8" max="8" width="0.6640625" style="404" customWidth="1"/>
    <col min="9" max="10" width="8.5546875" style="404" customWidth="1"/>
    <col min="11" max="11" width="1.33203125" style="404" customWidth="1"/>
    <col min="12" max="12" width="6.33203125" style="404" bestFit="1" customWidth="1"/>
    <col min="13" max="13" width="6.6640625" style="404" customWidth="1"/>
    <col min="14" max="16384" width="6.44140625" style="404"/>
  </cols>
  <sheetData>
    <row r="1" spans="1:14" ht="16.8">
      <c r="A1" s="402" t="s">
        <v>701</v>
      </c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4" ht="15" customHeight="1"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</row>
    <row r="3" spans="1:14" ht="15" customHeight="1">
      <c r="B3" s="406"/>
      <c r="C3" s="407"/>
      <c r="D3" s="407"/>
      <c r="E3" s="407"/>
      <c r="F3" s="407"/>
      <c r="G3" s="408"/>
      <c r="H3" s="408"/>
      <c r="I3" s="408"/>
      <c r="J3" s="409"/>
      <c r="K3" s="409"/>
      <c r="L3" s="409"/>
      <c r="M3" s="410" t="s">
        <v>385</v>
      </c>
    </row>
    <row r="4" spans="1:14" ht="15" customHeight="1">
      <c r="A4" s="411"/>
      <c r="B4" s="412"/>
      <c r="C4" s="971" t="s">
        <v>306</v>
      </c>
      <c r="D4" s="971"/>
      <c r="E4" s="413"/>
      <c r="F4" s="971" t="s">
        <v>306</v>
      </c>
      <c r="G4" s="971"/>
      <c r="H4" s="413"/>
      <c r="I4" s="971" t="s">
        <v>386</v>
      </c>
      <c r="J4" s="971"/>
      <c r="K4" s="413"/>
      <c r="L4" s="971" t="s">
        <v>58</v>
      </c>
      <c r="M4" s="971"/>
    </row>
    <row r="5" spans="1:14" ht="15" customHeight="1">
      <c r="B5" s="414"/>
      <c r="C5" s="972" t="s">
        <v>120</v>
      </c>
      <c r="D5" s="972"/>
      <c r="E5" s="415"/>
      <c r="F5" s="972" t="s">
        <v>20</v>
      </c>
      <c r="G5" s="972"/>
      <c r="H5" s="415"/>
      <c r="I5" s="972" t="s">
        <v>387</v>
      </c>
      <c r="J5" s="972"/>
      <c r="K5" s="415"/>
      <c r="L5" s="972" t="s">
        <v>23</v>
      </c>
      <c r="M5" s="972"/>
    </row>
    <row r="6" spans="1:14" ht="15" customHeight="1">
      <c r="B6" s="414"/>
      <c r="C6" s="970" t="s">
        <v>59</v>
      </c>
      <c r="D6" s="970"/>
      <c r="E6" s="416"/>
      <c r="F6" s="970">
        <v>2024</v>
      </c>
      <c r="G6" s="970"/>
      <c r="H6" s="416"/>
      <c r="I6" s="970" t="s">
        <v>0</v>
      </c>
      <c r="J6" s="970"/>
      <c r="K6" s="416"/>
      <c r="L6" s="970" t="s">
        <v>0</v>
      </c>
      <c r="M6" s="970"/>
    </row>
    <row r="7" spans="1:14" ht="15" customHeight="1">
      <c r="B7" s="414"/>
      <c r="C7" s="417" t="s">
        <v>388</v>
      </c>
      <c r="D7" s="417" t="s">
        <v>389</v>
      </c>
      <c r="E7" s="417"/>
      <c r="F7" s="418" t="s">
        <v>388</v>
      </c>
      <c r="G7" s="417" t="s">
        <v>389</v>
      </c>
      <c r="H7" s="417"/>
      <c r="I7" s="418" t="s">
        <v>388</v>
      </c>
      <c r="J7" s="417" t="s">
        <v>389</v>
      </c>
      <c r="K7" s="417"/>
      <c r="L7" s="419" t="s">
        <v>388</v>
      </c>
      <c r="M7" s="419" t="s">
        <v>389</v>
      </c>
    </row>
    <row r="8" spans="1:14" ht="15" customHeight="1">
      <c r="B8" s="420"/>
      <c r="C8" s="407"/>
      <c r="D8" s="407"/>
      <c r="E8" s="407"/>
      <c r="F8" s="407"/>
      <c r="G8" s="407"/>
      <c r="H8" s="407"/>
      <c r="I8" s="421"/>
      <c r="J8" s="421"/>
      <c r="K8" s="421"/>
      <c r="L8" s="421"/>
      <c r="M8" s="421"/>
    </row>
    <row r="9" spans="1:14" s="427" customFormat="1" ht="15" customHeight="1">
      <c r="A9" s="422" t="s">
        <v>390</v>
      </c>
      <c r="B9" s="423"/>
      <c r="C9" s="423"/>
      <c r="D9" s="424">
        <v>35528.989182999998</v>
      </c>
      <c r="E9" s="424"/>
      <c r="F9" s="423"/>
      <c r="G9" s="424">
        <v>405531.74060899997</v>
      </c>
      <c r="H9" s="424"/>
      <c r="I9" s="425"/>
      <c r="J9" s="425">
        <v>112.84664845930419</v>
      </c>
      <c r="K9" s="425"/>
      <c r="L9" s="425"/>
      <c r="M9" s="425">
        <v>114.32414442582891</v>
      </c>
      <c r="N9" s="426"/>
    </row>
    <row r="10" spans="1:14" ht="15" customHeight="1">
      <c r="B10" s="428" t="s">
        <v>391</v>
      </c>
      <c r="C10" s="407"/>
      <c r="D10" s="424">
        <v>10682.841116</v>
      </c>
      <c r="E10" s="424"/>
      <c r="F10" s="423"/>
      <c r="G10" s="424">
        <v>114593.08477999998</v>
      </c>
      <c r="H10" s="424"/>
      <c r="I10" s="425"/>
      <c r="J10" s="425">
        <v>117.55410456879932</v>
      </c>
      <c r="K10" s="425"/>
      <c r="L10" s="425"/>
      <c r="M10" s="425">
        <v>119.7972053871427</v>
      </c>
    </row>
    <row r="11" spans="1:14" ht="15" customHeight="1">
      <c r="B11" s="428" t="s">
        <v>392</v>
      </c>
      <c r="C11" s="407"/>
      <c r="D11" s="424">
        <v>24846.148066999998</v>
      </c>
      <c r="E11" s="424"/>
      <c r="F11" s="424"/>
      <c r="G11" s="424">
        <v>290938.655829</v>
      </c>
      <c r="H11" s="424"/>
      <c r="I11" s="425"/>
      <c r="J11" s="425">
        <v>110.93657125771563</v>
      </c>
      <c r="K11" s="425"/>
      <c r="L11" s="425"/>
      <c r="M11" s="425">
        <v>112.30329900189922</v>
      </c>
    </row>
    <row r="12" spans="1:14" ht="15" customHeight="1">
      <c r="B12" s="429" t="s">
        <v>393</v>
      </c>
      <c r="C12" s="407"/>
      <c r="D12" s="430">
        <v>117.682069</v>
      </c>
      <c r="E12" s="430"/>
      <c r="F12" s="407"/>
      <c r="G12" s="430">
        <v>1733.620318</v>
      </c>
      <c r="H12" s="430"/>
      <c r="I12" s="425"/>
      <c r="J12" s="421">
        <v>77.520681479654598</v>
      </c>
      <c r="K12" s="421"/>
      <c r="L12" s="425"/>
      <c r="M12" s="421">
        <v>91.607087208727819</v>
      </c>
    </row>
    <row r="13" spans="1:14" ht="15" customHeight="1">
      <c r="B13" s="431" t="s">
        <v>394</v>
      </c>
      <c r="C13" s="407"/>
      <c r="D13" s="430">
        <v>24728.465998</v>
      </c>
      <c r="E13" s="430"/>
      <c r="F13" s="430"/>
      <c r="G13" s="430">
        <v>289205.03551100002</v>
      </c>
      <c r="H13" s="430"/>
      <c r="I13" s="425"/>
      <c r="J13" s="421">
        <v>111.16461340871946</v>
      </c>
      <c r="K13" s="421"/>
      <c r="L13" s="425"/>
      <c r="M13" s="421">
        <v>112.45559587783147</v>
      </c>
    </row>
    <row r="14" spans="1:14" ht="15" customHeight="1">
      <c r="A14" s="432" t="s">
        <v>395</v>
      </c>
      <c r="B14" s="406"/>
      <c r="C14" s="407"/>
      <c r="D14" s="407"/>
      <c r="E14" s="407"/>
      <c r="F14" s="407"/>
      <c r="G14" s="407"/>
      <c r="H14" s="407"/>
      <c r="I14" s="421"/>
      <c r="J14" s="421"/>
      <c r="K14" s="421"/>
      <c r="L14" s="421"/>
      <c r="M14" s="421"/>
    </row>
    <row r="15" spans="1:14" ht="15" customHeight="1">
      <c r="B15" s="431" t="s">
        <v>396</v>
      </c>
      <c r="C15" s="430"/>
      <c r="D15" s="430">
        <v>873.897066</v>
      </c>
      <c r="E15" s="430"/>
      <c r="F15" s="430"/>
      <c r="G15" s="430">
        <v>10040.016233</v>
      </c>
      <c r="H15" s="430"/>
      <c r="I15" s="421"/>
      <c r="J15" s="421">
        <v>117.51997628786137</v>
      </c>
      <c r="K15" s="421"/>
      <c r="L15" s="421"/>
      <c r="M15" s="421">
        <v>111.93440155786377</v>
      </c>
    </row>
    <row r="16" spans="1:14" ht="15" customHeight="1">
      <c r="B16" s="431" t="s">
        <v>397</v>
      </c>
      <c r="C16" s="430"/>
      <c r="D16" s="430">
        <v>529.05639599999995</v>
      </c>
      <c r="E16" s="430"/>
      <c r="F16" s="430"/>
      <c r="G16" s="430">
        <v>7148.390754</v>
      </c>
      <c r="H16" s="430"/>
      <c r="I16" s="421"/>
      <c r="J16" s="421">
        <v>129.77660113119526</v>
      </c>
      <c r="K16" s="421"/>
      <c r="L16" s="421"/>
      <c r="M16" s="421">
        <v>127.61587596643425</v>
      </c>
    </row>
    <row r="17" spans="2:13" ht="15" customHeight="1">
      <c r="B17" s="431" t="s">
        <v>398</v>
      </c>
      <c r="C17" s="430">
        <v>54.332304273143407</v>
      </c>
      <c r="D17" s="430">
        <v>362.54252500000001</v>
      </c>
      <c r="E17" s="430"/>
      <c r="F17" s="430">
        <v>723.87530427314346</v>
      </c>
      <c r="G17" s="430">
        <v>4343.4772160000002</v>
      </c>
      <c r="H17" s="430"/>
      <c r="I17" s="421">
        <v>86.27872941283313</v>
      </c>
      <c r="J17" s="421">
        <v>105.73920920787911</v>
      </c>
      <c r="K17" s="421"/>
      <c r="L17" s="421">
        <v>112.41137604559709</v>
      </c>
      <c r="M17" s="421">
        <v>119.23228225900306</v>
      </c>
    </row>
    <row r="18" spans="2:13" ht="15" customHeight="1">
      <c r="B18" s="431" t="s">
        <v>3</v>
      </c>
      <c r="C18" s="430">
        <v>125.96710247639368</v>
      </c>
      <c r="D18" s="430">
        <v>686.55685200000005</v>
      </c>
      <c r="E18" s="430"/>
      <c r="F18" s="430">
        <v>1343.4601024763936</v>
      </c>
      <c r="G18" s="430">
        <v>5620.1735879999997</v>
      </c>
      <c r="H18" s="430"/>
      <c r="I18" s="421">
        <v>60.692705084772115</v>
      </c>
      <c r="J18" s="421">
        <v>114.59211569247412</v>
      </c>
      <c r="K18" s="421"/>
      <c r="L18" s="421">
        <v>82.768645830017888</v>
      </c>
      <c r="M18" s="421">
        <v>132.47870437543375</v>
      </c>
    </row>
    <row r="19" spans="2:13" ht="15" customHeight="1">
      <c r="B19" s="431" t="s">
        <v>399</v>
      </c>
      <c r="C19" s="430">
        <v>13.261744929122145</v>
      </c>
      <c r="D19" s="430">
        <v>21.799683000000002</v>
      </c>
      <c r="E19" s="430"/>
      <c r="F19" s="430">
        <v>146.24674492912214</v>
      </c>
      <c r="G19" s="430">
        <v>256.411294</v>
      </c>
      <c r="H19" s="430"/>
      <c r="I19" s="421">
        <v>96.992210408265521</v>
      </c>
      <c r="J19" s="421">
        <v>93.791360494014015</v>
      </c>
      <c r="K19" s="421"/>
      <c r="L19" s="421">
        <v>122.12875783238313</v>
      </c>
      <c r="M19" s="421">
        <v>123.20192701621173</v>
      </c>
    </row>
    <row r="20" spans="2:13" ht="15" customHeight="1">
      <c r="B20" s="431" t="s">
        <v>400</v>
      </c>
      <c r="C20" s="430">
        <v>14.618219966500654</v>
      </c>
      <c r="D20" s="430">
        <v>97.399839999999998</v>
      </c>
      <c r="E20" s="430"/>
      <c r="F20" s="430">
        <v>249.31921996650064</v>
      </c>
      <c r="G20" s="430">
        <v>1314.6019670000001</v>
      </c>
      <c r="H20" s="430"/>
      <c r="I20" s="421">
        <v>72.20656935786937</v>
      </c>
      <c r="J20" s="421">
        <v>125.86125453768366</v>
      </c>
      <c r="K20" s="421"/>
      <c r="L20" s="421">
        <v>93.774154467751629</v>
      </c>
      <c r="M20" s="421">
        <v>144.40277243022152</v>
      </c>
    </row>
    <row r="21" spans="2:13" ht="15" customHeight="1">
      <c r="B21" s="433" t="s">
        <v>401</v>
      </c>
      <c r="C21" s="430">
        <v>590.30185122875628</v>
      </c>
      <c r="D21" s="430">
        <v>363.96499399999999</v>
      </c>
      <c r="E21" s="430"/>
      <c r="F21" s="430">
        <v>9042.5678512287559</v>
      </c>
      <c r="G21" s="430">
        <v>5666.120868</v>
      </c>
      <c r="H21" s="430"/>
      <c r="I21" s="421">
        <v>119.87942057353406</v>
      </c>
      <c r="J21" s="421">
        <v>107.46734591065712</v>
      </c>
      <c r="K21" s="421"/>
      <c r="L21" s="421">
        <v>111.20249735174339</v>
      </c>
      <c r="M21" s="421">
        <v>121.18080383438441</v>
      </c>
    </row>
    <row r="22" spans="2:13" ht="15" customHeight="1">
      <c r="B22" s="431" t="s">
        <v>402</v>
      </c>
      <c r="C22" s="430">
        <v>298.5022921761618</v>
      </c>
      <c r="D22" s="430">
        <v>109.540037</v>
      </c>
      <c r="E22" s="430"/>
      <c r="F22" s="430">
        <v>2622.634292176162</v>
      </c>
      <c r="G22" s="430">
        <v>1155.7094790000001</v>
      </c>
      <c r="H22" s="430"/>
      <c r="I22" s="421">
        <v>104.16128725479079</v>
      </c>
      <c r="J22" s="421">
        <v>77.462218229508466</v>
      </c>
      <c r="K22" s="421"/>
      <c r="L22" s="421">
        <v>88.809381724529331</v>
      </c>
      <c r="M22" s="421">
        <v>88.645019774871926</v>
      </c>
    </row>
    <row r="23" spans="2:13" ht="15" customHeight="1">
      <c r="B23" s="431" t="s">
        <v>403</v>
      </c>
      <c r="C23" s="430"/>
      <c r="D23" s="430">
        <v>116.84908299999999</v>
      </c>
      <c r="E23" s="430"/>
      <c r="F23" s="430"/>
      <c r="G23" s="430">
        <v>1231.5520019999999</v>
      </c>
      <c r="H23" s="430"/>
      <c r="I23" s="421"/>
      <c r="J23" s="421">
        <v>122.03454562438021</v>
      </c>
      <c r="K23" s="421"/>
      <c r="L23" s="421"/>
      <c r="M23" s="421">
        <v>121.35394325618658</v>
      </c>
    </row>
    <row r="24" spans="2:13" ht="15" customHeight="1">
      <c r="B24" s="431" t="s">
        <v>404</v>
      </c>
      <c r="C24" s="430"/>
      <c r="D24" s="430">
        <v>96.424588999999997</v>
      </c>
      <c r="E24" s="430"/>
      <c r="F24" s="430"/>
      <c r="G24" s="430">
        <v>1038.3582819999999</v>
      </c>
      <c r="H24" s="430"/>
      <c r="I24" s="421"/>
      <c r="J24" s="421">
        <v>112.13907490945391</v>
      </c>
      <c r="K24" s="421"/>
      <c r="L24" s="421"/>
      <c r="M24" s="421">
        <v>86.768273706648699</v>
      </c>
    </row>
    <row r="25" spans="2:13" ht="15" customHeight="1">
      <c r="B25" s="431" t="s">
        <v>405</v>
      </c>
      <c r="C25" s="430">
        <v>2266.0521936604882</v>
      </c>
      <c r="D25" s="430">
        <v>86.040085000000005</v>
      </c>
      <c r="E25" s="430"/>
      <c r="F25" s="430">
        <v>29666.356193660489</v>
      </c>
      <c r="G25" s="430">
        <v>1136.504876</v>
      </c>
      <c r="H25" s="430"/>
      <c r="I25" s="421">
        <v>88.315745043090473</v>
      </c>
      <c r="J25" s="421">
        <v>86.784467487896663</v>
      </c>
      <c r="K25" s="421"/>
      <c r="L25" s="421">
        <v>94.910375281024528</v>
      </c>
      <c r="M25" s="421">
        <v>85.779913023496363</v>
      </c>
    </row>
    <row r="26" spans="2:13" ht="15" customHeight="1">
      <c r="B26" s="431" t="s">
        <v>406</v>
      </c>
      <c r="C26" s="430">
        <v>179.04732938120279</v>
      </c>
      <c r="D26" s="430">
        <v>117.682069</v>
      </c>
      <c r="E26" s="430"/>
      <c r="F26" s="430">
        <v>2590.4593293812027</v>
      </c>
      <c r="G26" s="430">
        <v>1733.620318</v>
      </c>
      <c r="H26" s="430"/>
      <c r="I26" s="421">
        <v>93.420222156759863</v>
      </c>
      <c r="J26" s="421">
        <v>77.520681479654598</v>
      </c>
      <c r="K26" s="421"/>
      <c r="L26" s="421">
        <v>93.574768674020646</v>
      </c>
      <c r="M26" s="421">
        <v>91.607087208727819</v>
      </c>
    </row>
    <row r="27" spans="2:13" ht="15" customHeight="1">
      <c r="B27" s="431" t="s">
        <v>407</v>
      </c>
      <c r="C27" s="430">
        <v>258.69381409799456</v>
      </c>
      <c r="D27" s="430">
        <v>171.60888800000001</v>
      </c>
      <c r="E27" s="430"/>
      <c r="F27" s="430">
        <v>2433.3598140979948</v>
      </c>
      <c r="G27" s="430">
        <v>1926.6268729999999</v>
      </c>
      <c r="H27" s="430"/>
      <c r="I27" s="421">
        <v>89.512501288220051</v>
      </c>
      <c r="J27" s="421">
        <v>70.320268302020509</v>
      </c>
      <c r="K27" s="421"/>
      <c r="L27" s="421">
        <v>102.23462061136736</v>
      </c>
      <c r="M27" s="421">
        <v>95.175021718989242</v>
      </c>
    </row>
    <row r="28" spans="2:13" ht="15" customHeight="1">
      <c r="B28" s="431" t="s">
        <v>408</v>
      </c>
      <c r="C28" s="430"/>
      <c r="D28" s="430">
        <v>238.372838</v>
      </c>
      <c r="E28" s="430"/>
      <c r="F28" s="430"/>
      <c r="G28" s="430">
        <v>2767.097839</v>
      </c>
      <c r="H28" s="430"/>
      <c r="I28" s="421"/>
      <c r="J28" s="421">
        <v>102.62338533903876</v>
      </c>
      <c r="K28" s="421"/>
      <c r="L28" s="421"/>
      <c r="M28" s="421">
        <v>114.75718509652553</v>
      </c>
    </row>
    <row r="29" spans="2:13" ht="15" customHeight="1">
      <c r="B29" s="431" t="s">
        <v>409</v>
      </c>
      <c r="C29" s="430"/>
      <c r="D29" s="430">
        <v>246.91017500000001</v>
      </c>
      <c r="E29" s="430"/>
      <c r="F29" s="430"/>
      <c r="G29" s="430">
        <v>2708.776053</v>
      </c>
      <c r="H29" s="430"/>
      <c r="I29" s="421"/>
      <c r="J29" s="421">
        <v>112.4859016304449</v>
      </c>
      <c r="K29" s="421"/>
      <c r="L29" s="421"/>
      <c r="M29" s="421">
        <v>111.61965563610184</v>
      </c>
    </row>
    <row r="30" spans="2:13" ht="15" customHeight="1">
      <c r="B30" s="431" t="s">
        <v>410</v>
      </c>
      <c r="C30" s="430">
        <v>157.76062482718109</v>
      </c>
      <c r="D30" s="430">
        <v>176.480546</v>
      </c>
      <c r="E30" s="430"/>
      <c r="F30" s="430">
        <v>2396.4366248271808</v>
      </c>
      <c r="G30" s="430">
        <v>2630.8109330000002</v>
      </c>
      <c r="H30" s="430"/>
      <c r="I30" s="421">
        <v>82.976444601335459</v>
      </c>
      <c r="J30" s="421">
        <v>88.189036933322484</v>
      </c>
      <c r="K30" s="421"/>
      <c r="L30" s="421">
        <v>124.08290007125602</v>
      </c>
      <c r="M30" s="421">
        <v>121.31597238214171</v>
      </c>
    </row>
    <row r="31" spans="2:13" ht="15" customHeight="1">
      <c r="B31" s="431" t="s">
        <v>411</v>
      </c>
      <c r="C31" s="430"/>
      <c r="D31" s="430">
        <v>652.53587300000004</v>
      </c>
      <c r="E31" s="430"/>
      <c r="F31" s="430"/>
      <c r="G31" s="430">
        <v>6725.3001100000001</v>
      </c>
      <c r="H31" s="430"/>
      <c r="I31" s="421"/>
      <c r="J31" s="421">
        <v>129.80537457326867</v>
      </c>
      <c r="K31" s="421"/>
      <c r="L31" s="421"/>
      <c r="M31" s="421">
        <v>129.79200561735578</v>
      </c>
    </row>
    <row r="32" spans="2:13" ht="15" customHeight="1">
      <c r="B32" s="431" t="s">
        <v>4</v>
      </c>
      <c r="C32" s="430">
        <v>239.30588317350654</v>
      </c>
      <c r="D32" s="430">
        <v>452.71728999999999</v>
      </c>
      <c r="E32" s="430"/>
      <c r="F32" s="430">
        <v>2011.3658831735065</v>
      </c>
      <c r="G32" s="430">
        <v>3419.5024450000001</v>
      </c>
      <c r="H32" s="430"/>
      <c r="I32" s="421">
        <v>89.041067712525546</v>
      </c>
      <c r="J32" s="421">
        <v>121.06099915247432</v>
      </c>
      <c r="K32" s="421"/>
      <c r="L32" s="421">
        <v>93.859279770331895</v>
      </c>
      <c r="M32" s="421">
        <v>118.21661626741044</v>
      </c>
    </row>
    <row r="33" spans="2:13" ht="15" customHeight="1">
      <c r="B33" s="431" t="s">
        <v>412</v>
      </c>
      <c r="C33" s="430"/>
      <c r="D33" s="430">
        <v>117.56855400000001</v>
      </c>
      <c r="E33" s="430"/>
      <c r="F33" s="430"/>
      <c r="G33" s="430">
        <v>1225.8618019999999</v>
      </c>
      <c r="H33" s="430"/>
      <c r="I33" s="421"/>
      <c r="J33" s="421">
        <v>127.55148998669429</v>
      </c>
      <c r="K33" s="421"/>
      <c r="L33" s="421"/>
      <c r="M33" s="421">
        <v>113.52850537093666</v>
      </c>
    </row>
    <row r="34" spans="2:13" ht="15" customHeight="1">
      <c r="B34" s="431" t="s">
        <v>413</v>
      </c>
      <c r="C34" s="430"/>
      <c r="D34" s="430">
        <v>413.49050299999999</v>
      </c>
      <c r="E34" s="430"/>
      <c r="F34" s="430"/>
      <c r="G34" s="430">
        <v>4250.0741980000003</v>
      </c>
      <c r="H34" s="430"/>
      <c r="I34" s="421"/>
      <c r="J34" s="421">
        <v>115.3826500244695</v>
      </c>
      <c r="K34" s="421"/>
      <c r="L34" s="421"/>
      <c r="M34" s="421">
        <v>112.45095639357029</v>
      </c>
    </row>
    <row r="35" spans="2:13" ht="15" customHeight="1">
      <c r="B35" s="431" t="s">
        <v>414</v>
      </c>
      <c r="C35" s="430"/>
      <c r="D35" s="430">
        <v>1571.6308899999999</v>
      </c>
      <c r="E35" s="430"/>
      <c r="F35" s="430"/>
      <c r="G35" s="430">
        <v>16282.136053</v>
      </c>
      <c r="H35" s="430"/>
      <c r="I35" s="421"/>
      <c r="J35" s="421">
        <v>117.4362310167991</v>
      </c>
      <c r="K35" s="421"/>
      <c r="L35" s="421"/>
      <c r="M35" s="421">
        <v>120.88913954360856</v>
      </c>
    </row>
    <row r="36" spans="2:13" ht="15" customHeight="1">
      <c r="B36" s="431" t="s">
        <v>415</v>
      </c>
      <c r="C36" s="430"/>
      <c r="D36" s="430">
        <v>175.249291</v>
      </c>
      <c r="E36" s="430"/>
      <c r="F36" s="430"/>
      <c r="G36" s="430">
        <v>2097.9975730000001</v>
      </c>
      <c r="H36" s="430"/>
      <c r="I36" s="421"/>
      <c r="J36" s="421">
        <v>106.36801639859735</v>
      </c>
      <c r="K36" s="421"/>
      <c r="L36" s="421"/>
      <c r="M36" s="421">
        <v>100.41754861603856</v>
      </c>
    </row>
    <row r="37" spans="2:13" ht="15" customHeight="1">
      <c r="B37" s="431" t="s">
        <v>416</v>
      </c>
      <c r="C37" s="430">
        <v>172.06145608854334</v>
      </c>
      <c r="D37" s="430">
        <v>385.127229</v>
      </c>
      <c r="E37" s="430"/>
      <c r="F37" s="430">
        <v>1873.4854560885433</v>
      </c>
      <c r="G37" s="430">
        <v>4407.3698679999998</v>
      </c>
      <c r="H37" s="430"/>
      <c r="I37" s="421">
        <v>110.56939355619888</v>
      </c>
      <c r="J37" s="421">
        <v>147.50296372754346</v>
      </c>
      <c r="K37" s="421"/>
      <c r="L37" s="421">
        <v>105.00305209495149</v>
      </c>
      <c r="M37" s="421">
        <v>101.18663877607968</v>
      </c>
    </row>
    <row r="38" spans="2:13" ht="15" customHeight="1">
      <c r="B38" s="431" t="s">
        <v>417</v>
      </c>
      <c r="C38" s="430"/>
      <c r="D38" s="430">
        <v>3373.1483130000001</v>
      </c>
      <c r="E38" s="430"/>
      <c r="F38" s="430"/>
      <c r="G38" s="430">
        <v>37036.851950999997</v>
      </c>
      <c r="H38" s="430"/>
      <c r="I38" s="421"/>
      <c r="J38" s="421">
        <v>116.24111209541528</v>
      </c>
      <c r="K38" s="421"/>
      <c r="L38" s="421"/>
      <c r="M38" s="421">
        <v>111.15287361379541</v>
      </c>
    </row>
    <row r="39" spans="2:13" ht="15" customHeight="1">
      <c r="B39" s="431" t="s">
        <v>418</v>
      </c>
      <c r="C39" s="430"/>
      <c r="D39" s="430">
        <v>2107.563228</v>
      </c>
      <c r="E39" s="430"/>
      <c r="F39" s="430"/>
      <c r="G39" s="430">
        <v>22871.532027000001</v>
      </c>
      <c r="H39" s="430"/>
      <c r="I39" s="421"/>
      <c r="J39" s="421">
        <v>113.53467636252481</v>
      </c>
      <c r="K39" s="421"/>
      <c r="L39" s="421"/>
      <c r="M39" s="421">
        <v>113.02490030397921</v>
      </c>
    </row>
    <row r="40" spans="2:13" ht="15" customHeight="1">
      <c r="B40" s="431" t="s">
        <v>419</v>
      </c>
      <c r="C40" s="430"/>
      <c r="D40" s="430">
        <v>193.774822</v>
      </c>
      <c r="E40" s="430"/>
      <c r="F40" s="430"/>
      <c r="G40" s="430">
        <v>2229.3493309999999</v>
      </c>
      <c r="H40" s="430"/>
      <c r="I40" s="421"/>
      <c r="J40" s="421">
        <v>117.94294101826199</v>
      </c>
      <c r="K40" s="421"/>
      <c r="L40" s="421"/>
      <c r="M40" s="421">
        <v>114.19654804551722</v>
      </c>
    </row>
    <row r="41" spans="2:13" ht="15" customHeight="1">
      <c r="B41" s="431" t="s">
        <v>420</v>
      </c>
      <c r="C41" s="430"/>
      <c r="D41" s="430">
        <v>109.47669</v>
      </c>
      <c r="E41" s="430"/>
      <c r="F41" s="430"/>
      <c r="G41" s="430">
        <v>1185.7850739999999</v>
      </c>
      <c r="H41" s="430"/>
      <c r="I41" s="421"/>
      <c r="J41" s="421">
        <v>141.90262828904574</v>
      </c>
      <c r="K41" s="421"/>
      <c r="L41" s="421"/>
      <c r="M41" s="421">
        <v>142.37217171038196</v>
      </c>
    </row>
    <row r="42" spans="2:13" ht="15" customHeight="1">
      <c r="B42" s="431" t="s">
        <v>421</v>
      </c>
      <c r="C42" s="430">
        <v>677.76980245386767</v>
      </c>
      <c r="D42" s="430">
        <v>532.543858</v>
      </c>
      <c r="E42" s="430"/>
      <c r="F42" s="430">
        <v>12573.599802453868</v>
      </c>
      <c r="G42" s="430">
        <v>9080.0155190000005</v>
      </c>
      <c r="H42" s="430"/>
      <c r="I42" s="421">
        <v>62.723475288354614</v>
      </c>
      <c r="J42" s="421">
        <v>69.842000817948374</v>
      </c>
      <c r="K42" s="421"/>
      <c r="L42" s="421">
        <v>113.04629176719946</v>
      </c>
      <c r="M42" s="421">
        <v>108.78354158118478</v>
      </c>
    </row>
    <row r="43" spans="2:13" ht="15" customHeight="1">
      <c r="B43" s="431" t="s">
        <v>422</v>
      </c>
      <c r="C43" s="430"/>
      <c r="D43" s="430">
        <v>506.35257300000001</v>
      </c>
      <c r="E43" s="430"/>
      <c r="F43" s="430"/>
      <c r="G43" s="430">
        <v>4594.3934760000002</v>
      </c>
      <c r="H43" s="430"/>
      <c r="I43" s="421"/>
      <c r="J43" s="421">
        <v>158.07876457092235</v>
      </c>
      <c r="K43" s="421"/>
      <c r="L43" s="421"/>
      <c r="M43" s="421">
        <v>115.6925600158475</v>
      </c>
    </row>
    <row r="44" spans="2:13" ht="15" customHeight="1">
      <c r="B44" s="434" t="s">
        <v>423</v>
      </c>
      <c r="C44" s="430"/>
      <c r="D44" s="430">
        <v>379.13813099999999</v>
      </c>
      <c r="E44" s="430"/>
      <c r="F44" s="430"/>
      <c r="G44" s="430">
        <v>4194.8251360000004</v>
      </c>
      <c r="H44" s="430"/>
      <c r="I44" s="421"/>
      <c r="J44" s="421">
        <v>108.5118864576212</v>
      </c>
      <c r="K44" s="421"/>
      <c r="L44" s="421"/>
      <c r="M44" s="421">
        <v>104.42153456143195</v>
      </c>
    </row>
    <row r="45" spans="2:13" ht="15" customHeight="1">
      <c r="B45" s="434" t="s">
        <v>424</v>
      </c>
      <c r="C45" s="430"/>
      <c r="D45" s="430">
        <v>7331.842052</v>
      </c>
      <c r="E45" s="430"/>
      <c r="F45" s="430"/>
      <c r="G45" s="430">
        <v>72584.230572</v>
      </c>
      <c r="H45" s="430"/>
      <c r="I45" s="421"/>
      <c r="J45" s="421">
        <v>129.09888435029683</v>
      </c>
      <c r="K45" s="421"/>
      <c r="L45" s="421"/>
      <c r="M45" s="421">
        <v>126.6185798042567</v>
      </c>
    </row>
    <row r="46" spans="2:13" ht="15" customHeight="1">
      <c r="B46" s="434" t="s">
        <v>425</v>
      </c>
      <c r="C46" s="430"/>
      <c r="D46" s="430">
        <v>3651.7388070000002</v>
      </c>
      <c r="E46" s="430"/>
      <c r="F46" s="430"/>
      <c r="G46" s="430">
        <v>53891.636402999997</v>
      </c>
      <c r="H46" s="430"/>
      <c r="I46" s="421"/>
      <c r="J46" s="421">
        <v>98.537122528986956</v>
      </c>
      <c r="K46" s="421"/>
      <c r="L46" s="421"/>
      <c r="M46" s="421">
        <v>102.89474056408945</v>
      </c>
    </row>
    <row r="47" spans="2:13" ht="15" customHeight="1">
      <c r="B47" s="434" t="s">
        <v>426</v>
      </c>
      <c r="C47" s="430"/>
      <c r="D47" s="430">
        <v>577.92510100000004</v>
      </c>
      <c r="E47" s="430"/>
      <c r="F47" s="430"/>
      <c r="G47" s="430">
        <v>8022.9563410000001</v>
      </c>
      <c r="H47" s="430"/>
      <c r="I47" s="421"/>
      <c r="J47" s="421">
        <v>69.460284900829208</v>
      </c>
      <c r="K47" s="421"/>
      <c r="L47" s="421"/>
      <c r="M47" s="421">
        <v>105.30389408889516</v>
      </c>
    </row>
    <row r="48" spans="2:13" ht="15" customHeight="1">
      <c r="B48" s="434" t="s">
        <v>427</v>
      </c>
      <c r="C48" s="430"/>
      <c r="D48" s="430">
        <v>4387.6438090000001</v>
      </c>
      <c r="E48" s="430"/>
      <c r="F48" s="430"/>
      <c r="G48" s="430">
        <v>52191.541773999998</v>
      </c>
      <c r="H48" s="430"/>
      <c r="I48" s="421"/>
      <c r="J48" s="421">
        <v>114.64080096870688</v>
      </c>
      <c r="K48" s="421"/>
      <c r="L48" s="421"/>
      <c r="M48" s="421">
        <v>121.01935036509255</v>
      </c>
    </row>
    <row r="49" spans="2:13" ht="15" customHeight="1">
      <c r="B49" s="434" t="s">
        <v>428</v>
      </c>
      <c r="C49" s="430"/>
      <c r="D49" s="430">
        <v>314.88612599999999</v>
      </c>
      <c r="E49" s="430"/>
      <c r="F49" s="430"/>
      <c r="G49" s="430">
        <v>3500.4722489999999</v>
      </c>
      <c r="H49" s="430"/>
      <c r="I49" s="421"/>
      <c r="J49" s="421">
        <v>113.3970640908796</v>
      </c>
      <c r="K49" s="421"/>
      <c r="L49" s="421"/>
      <c r="M49" s="421">
        <v>104.89371207295315</v>
      </c>
    </row>
    <row r="50" spans="2:13" ht="15" customHeight="1">
      <c r="B50" s="434" t="s">
        <v>429</v>
      </c>
      <c r="C50" s="430"/>
      <c r="D50" s="430">
        <v>1298.973647</v>
      </c>
      <c r="E50" s="430"/>
      <c r="F50" s="430"/>
      <c r="G50" s="430">
        <v>15066.721183</v>
      </c>
      <c r="H50" s="430"/>
      <c r="I50" s="421"/>
      <c r="J50" s="421">
        <v>110.73082482736763</v>
      </c>
      <c r="K50" s="421"/>
      <c r="L50" s="421"/>
      <c r="M50" s="421">
        <v>106.42518484087083</v>
      </c>
    </row>
    <row r="51" spans="2:13" ht="15" customHeight="1">
      <c r="B51" s="434" t="s">
        <v>430</v>
      </c>
      <c r="C51" s="430"/>
      <c r="D51" s="430">
        <v>368.46153800000002</v>
      </c>
      <c r="E51" s="430"/>
      <c r="F51" s="430"/>
      <c r="G51" s="430">
        <v>3408.4479019999999</v>
      </c>
      <c r="H51" s="430"/>
      <c r="I51" s="421"/>
      <c r="J51" s="421">
        <v>132.20920954041728</v>
      </c>
      <c r="K51" s="421"/>
      <c r="L51" s="421"/>
      <c r="M51" s="421">
        <v>133.54545110374863</v>
      </c>
    </row>
    <row r="52" spans="2:13" ht="15" customHeight="1">
      <c r="B52" s="434" t="s">
        <v>431</v>
      </c>
      <c r="C52" s="430"/>
      <c r="D52" s="430">
        <v>314.19914299999999</v>
      </c>
      <c r="E52" s="430"/>
      <c r="F52" s="430"/>
      <c r="G52" s="430">
        <v>3756.0589129999998</v>
      </c>
      <c r="H52" s="430"/>
      <c r="I52" s="421"/>
      <c r="J52" s="421">
        <v>121.66372782651698</v>
      </c>
      <c r="K52" s="421"/>
      <c r="L52" s="421"/>
      <c r="M52" s="421">
        <v>102.31105705055923</v>
      </c>
    </row>
    <row r="53" spans="2:13" ht="15" customHeight="1"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35"/>
      <c r="M53" s="435"/>
    </row>
    <row r="54" spans="2:13" ht="15" customHeight="1">
      <c r="B54" s="435"/>
      <c r="C54" s="435"/>
      <c r="D54" s="435"/>
      <c r="E54" s="435"/>
      <c r="F54" s="435"/>
      <c r="G54" s="435"/>
      <c r="H54" s="435"/>
      <c r="I54" s="435"/>
      <c r="J54" s="435"/>
      <c r="K54" s="435"/>
      <c r="L54" s="435"/>
      <c r="M54" s="435"/>
    </row>
    <row r="55" spans="2:13" ht="15" customHeight="1"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</row>
    <row r="56" spans="2:13" ht="15" customHeight="1">
      <c r="B56" s="435"/>
      <c r="C56" s="435"/>
      <c r="D56" s="435"/>
      <c r="E56" s="435"/>
      <c r="F56" s="435"/>
      <c r="G56" s="435"/>
      <c r="H56" s="435"/>
      <c r="I56" s="435"/>
      <c r="J56" s="435"/>
      <c r="K56" s="435"/>
      <c r="L56" s="435"/>
      <c r="M56" s="435"/>
    </row>
    <row r="57" spans="2:13" ht="15" customHeight="1">
      <c r="B57" s="435"/>
      <c r="C57" s="435"/>
      <c r="D57" s="435"/>
      <c r="E57" s="435"/>
      <c r="F57" s="435"/>
      <c r="G57" s="435"/>
      <c r="H57" s="435"/>
      <c r="I57" s="435"/>
      <c r="J57" s="435"/>
      <c r="K57" s="435"/>
      <c r="L57" s="435"/>
      <c r="M57" s="435"/>
    </row>
    <row r="58" spans="2:13" ht="15" customHeight="1">
      <c r="B58" s="435"/>
      <c r="C58" s="435"/>
      <c r="D58" s="435"/>
      <c r="E58" s="435"/>
      <c r="F58" s="435"/>
      <c r="G58" s="435"/>
      <c r="H58" s="435"/>
      <c r="I58" s="435"/>
      <c r="J58" s="435"/>
      <c r="K58" s="435"/>
      <c r="L58" s="435"/>
      <c r="M58" s="435"/>
    </row>
    <row r="59" spans="2:13" ht="15" customHeight="1">
      <c r="B59" s="435"/>
      <c r="C59" s="435"/>
      <c r="D59" s="435"/>
      <c r="E59" s="435"/>
      <c r="F59" s="435"/>
      <c r="G59" s="435"/>
      <c r="H59" s="435"/>
      <c r="I59" s="435"/>
      <c r="J59" s="435"/>
      <c r="K59" s="435"/>
      <c r="L59" s="435"/>
      <c r="M59" s="435"/>
    </row>
    <row r="60" spans="2:13" ht="15" customHeight="1">
      <c r="B60" s="435"/>
      <c r="C60" s="435"/>
      <c r="D60" s="435"/>
      <c r="E60" s="435"/>
      <c r="F60" s="435"/>
      <c r="G60" s="435"/>
      <c r="H60" s="435"/>
      <c r="I60" s="435"/>
      <c r="J60" s="435"/>
      <c r="K60" s="435"/>
      <c r="L60" s="435"/>
      <c r="M60" s="435"/>
    </row>
    <row r="61" spans="2:13" ht="15" customHeight="1">
      <c r="B61" s="435"/>
      <c r="C61" s="435"/>
      <c r="D61" s="435"/>
      <c r="E61" s="435"/>
      <c r="F61" s="435"/>
      <c r="G61" s="435"/>
      <c r="H61" s="435"/>
      <c r="I61" s="435"/>
      <c r="J61" s="435"/>
      <c r="K61" s="435"/>
      <c r="L61" s="435"/>
      <c r="M61" s="435"/>
    </row>
    <row r="62" spans="2:13" ht="15" customHeight="1">
      <c r="B62" s="435"/>
      <c r="C62" s="435"/>
      <c r="D62" s="435"/>
      <c r="E62" s="435"/>
      <c r="F62" s="435"/>
      <c r="G62" s="435"/>
      <c r="H62" s="435"/>
      <c r="I62" s="435"/>
      <c r="J62" s="435"/>
      <c r="K62" s="435"/>
      <c r="L62" s="435"/>
      <c r="M62" s="435"/>
    </row>
    <row r="63" spans="2:13" ht="15" customHeight="1"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</row>
    <row r="64" spans="2:13" ht="15" customHeight="1">
      <c r="B64" s="435"/>
      <c r="C64" s="435"/>
      <c r="D64" s="435"/>
      <c r="E64" s="435"/>
      <c r="F64" s="435"/>
      <c r="G64" s="435"/>
      <c r="H64" s="435"/>
      <c r="L64" s="435"/>
      <c r="M64" s="435"/>
    </row>
    <row r="65" spans="2:2" ht="15" customHeight="1">
      <c r="B65" s="435"/>
    </row>
    <row r="66" spans="2:2" ht="15" customHeight="1">
      <c r="B66" s="435"/>
    </row>
    <row r="67" spans="2:2" ht="15" customHeight="1">
      <c r="B67" s="435"/>
    </row>
    <row r="68" spans="2:2" ht="15" customHeight="1">
      <c r="B68" s="43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scale="98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8CA7-001F-4CB1-A661-558CDE39F5A2}">
  <sheetPr>
    <pageSetUpPr fitToPage="1"/>
  </sheetPr>
  <dimension ref="A1:Q54"/>
  <sheetViews>
    <sheetView workbookViewId="0">
      <selection activeCell="B19" sqref="B19"/>
    </sheetView>
  </sheetViews>
  <sheetFormatPr defaultColWidth="9.33203125" defaultRowHeight="15" customHeight="1"/>
  <cols>
    <col min="1" max="1" width="1.33203125" style="407" customWidth="1"/>
    <col min="2" max="2" width="33.33203125" style="406" customWidth="1"/>
    <col min="3" max="3" width="6.33203125" style="407" bestFit="1" customWidth="1"/>
    <col min="4" max="4" width="7" style="407" bestFit="1" customWidth="1"/>
    <col min="5" max="5" width="0.5546875" style="407" customWidth="1"/>
    <col min="6" max="6" width="6.33203125" style="407" bestFit="1" customWidth="1"/>
    <col min="7" max="7" width="7" style="407" bestFit="1" customWidth="1"/>
    <col min="8" max="8" width="0.6640625" style="407" customWidth="1"/>
    <col min="9" max="9" width="6.5546875" style="451" customWidth="1"/>
    <col min="10" max="10" width="7.44140625" style="451" customWidth="1"/>
    <col min="11" max="11" width="0.5546875" style="451" customWidth="1"/>
    <col min="12" max="13" width="8.33203125" style="451" customWidth="1"/>
    <col min="14" max="14" width="36.6640625" style="407" bestFit="1" customWidth="1"/>
    <col min="15" max="16384" width="9.33203125" style="407"/>
  </cols>
  <sheetData>
    <row r="1" spans="1:17" s="437" customFormat="1" ht="16.8">
      <c r="A1" s="402" t="s">
        <v>702</v>
      </c>
      <c r="B1" s="402"/>
      <c r="C1" s="402"/>
      <c r="D1" s="402"/>
      <c r="E1" s="402"/>
      <c r="F1" s="402"/>
      <c r="G1" s="402"/>
      <c r="H1" s="402"/>
      <c r="I1" s="436"/>
      <c r="J1" s="436"/>
      <c r="K1" s="436"/>
      <c r="L1" s="436"/>
      <c r="M1" s="436"/>
    </row>
    <row r="2" spans="1:17" ht="15" customHeight="1">
      <c r="A2" s="438"/>
      <c r="B2" s="438"/>
      <c r="C2" s="438"/>
      <c r="D2" s="438"/>
      <c r="E2" s="438"/>
      <c r="F2" s="438"/>
      <c r="G2" s="438"/>
      <c r="H2" s="438"/>
      <c r="I2" s="439"/>
      <c r="J2" s="439"/>
      <c r="K2" s="439"/>
      <c r="L2" s="439"/>
      <c r="M2" s="439"/>
    </row>
    <row r="3" spans="1:17" s="440" customFormat="1" ht="15" customHeight="1">
      <c r="B3" s="441"/>
      <c r="G3" s="408"/>
      <c r="H3" s="408"/>
      <c r="I3" s="408"/>
      <c r="J3" s="442"/>
      <c r="K3" s="442"/>
      <c r="L3" s="442"/>
      <c r="M3" s="410" t="s">
        <v>432</v>
      </c>
    </row>
    <row r="4" spans="1:17" ht="15" customHeight="1">
      <c r="A4" s="443"/>
      <c r="B4" s="412"/>
      <c r="C4" s="976" t="s">
        <v>116</v>
      </c>
      <c r="D4" s="976"/>
      <c r="E4" s="444"/>
      <c r="F4" s="971" t="s">
        <v>306</v>
      </c>
      <c r="G4" s="971"/>
      <c r="H4" s="976"/>
      <c r="I4" s="976" t="s">
        <v>433</v>
      </c>
      <c r="J4" s="976"/>
      <c r="K4" s="445"/>
      <c r="L4" s="976" t="s">
        <v>434</v>
      </c>
      <c r="M4" s="976"/>
    </row>
    <row r="5" spans="1:17" ht="15" customHeight="1">
      <c r="B5" s="414"/>
      <c r="C5" s="977" t="s">
        <v>18</v>
      </c>
      <c r="D5" s="977"/>
      <c r="E5" s="446"/>
      <c r="F5" s="977" t="s">
        <v>169</v>
      </c>
      <c r="G5" s="977"/>
      <c r="H5" s="977"/>
      <c r="I5" s="979" t="s">
        <v>387</v>
      </c>
      <c r="J5" s="979"/>
      <c r="K5" s="440"/>
      <c r="L5" s="979" t="s">
        <v>387</v>
      </c>
      <c r="M5" s="979"/>
    </row>
    <row r="6" spans="1:17" ht="15" customHeight="1">
      <c r="B6" s="414"/>
      <c r="C6" s="978" t="s">
        <v>59</v>
      </c>
      <c r="D6" s="978"/>
      <c r="E6" s="446"/>
      <c r="F6" s="978" t="s">
        <v>59</v>
      </c>
      <c r="G6" s="978"/>
      <c r="H6" s="447"/>
      <c r="I6" s="973" t="s">
        <v>0</v>
      </c>
      <c r="J6" s="973"/>
      <c r="K6" s="440"/>
      <c r="L6" s="973" t="s">
        <v>0</v>
      </c>
      <c r="M6" s="973"/>
    </row>
    <row r="7" spans="1:17" ht="15" customHeight="1">
      <c r="B7" s="414"/>
      <c r="C7" s="448" t="s">
        <v>388</v>
      </c>
      <c r="D7" s="448" t="s">
        <v>389</v>
      </c>
      <c r="E7" s="448"/>
      <c r="F7" s="449" t="s">
        <v>388</v>
      </c>
      <c r="G7" s="448" t="s">
        <v>389</v>
      </c>
      <c r="H7" s="448"/>
      <c r="I7" s="449" t="s">
        <v>388</v>
      </c>
      <c r="J7" s="448" t="s">
        <v>389</v>
      </c>
      <c r="K7" s="448"/>
      <c r="L7" s="450" t="s">
        <v>388</v>
      </c>
      <c r="M7" s="450" t="s">
        <v>389</v>
      </c>
    </row>
    <row r="8" spans="1:17" ht="15" customHeight="1">
      <c r="B8" s="420"/>
    </row>
    <row r="9" spans="1:17" s="423" customFormat="1" ht="15" customHeight="1">
      <c r="A9" s="974" t="s">
        <v>390</v>
      </c>
      <c r="B9" s="974"/>
      <c r="C9" s="452"/>
      <c r="D9" s="452">
        <v>108590.17346499999</v>
      </c>
      <c r="E9" s="452"/>
      <c r="F9" s="452"/>
      <c r="G9" s="452">
        <v>105881.56714399996</v>
      </c>
      <c r="H9" s="453"/>
      <c r="I9" s="425"/>
      <c r="J9" s="425">
        <v>115.85035127843943</v>
      </c>
      <c r="K9" s="425"/>
      <c r="L9" s="425"/>
      <c r="M9" s="425">
        <v>111.45688514208729</v>
      </c>
      <c r="N9" s="421"/>
      <c r="O9" s="425"/>
      <c r="P9" s="425"/>
      <c r="Q9" s="425"/>
    </row>
    <row r="10" spans="1:17" ht="15" customHeight="1">
      <c r="B10" s="428" t="s">
        <v>391</v>
      </c>
      <c r="C10" s="452"/>
      <c r="D10" s="452">
        <v>30242.757802000036</v>
      </c>
      <c r="E10" s="452"/>
      <c r="F10" s="452"/>
      <c r="G10" s="452">
        <v>31135.974258999951</v>
      </c>
      <c r="H10" s="453"/>
      <c r="I10" s="425"/>
      <c r="J10" s="425">
        <v>121.60815132898728</v>
      </c>
      <c r="K10" s="425"/>
      <c r="L10" s="425"/>
      <c r="M10" s="425">
        <v>117.40748323905765</v>
      </c>
      <c r="N10" s="421"/>
      <c r="O10" s="425"/>
      <c r="P10" s="425"/>
      <c r="Q10" s="425"/>
    </row>
    <row r="11" spans="1:17" ht="15" customHeight="1">
      <c r="B11" s="428" t="s">
        <v>392</v>
      </c>
      <c r="C11" s="452"/>
      <c r="D11" s="452">
        <v>78347.415662999978</v>
      </c>
      <c r="E11" s="452"/>
      <c r="F11" s="452"/>
      <c r="G11" s="452">
        <v>74745.592885000035</v>
      </c>
      <c r="H11" s="453"/>
      <c r="I11" s="425"/>
      <c r="J11" s="425">
        <v>113.77102670572938</v>
      </c>
      <c r="K11" s="425"/>
      <c r="L11" s="425"/>
      <c r="M11" s="425">
        <v>109.15239435769564</v>
      </c>
      <c r="N11" s="421"/>
      <c r="O11" s="425"/>
      <c r="P11" s="425"/>
      <c r="Q11" s="425"/>
    </row>
    <row r="12" spans="1:17" ht="15" customHeight="1">
      <c r="B12" s="429" t="s">
        <v>393</v>
      </c>
      <c r="C12" s="452"/>
      <c r="D12" s="454">
        <v>420.6305729999998</v>
      </c>
      <c r="E12" s="454"/>
      <c r="F12" s="454"/>
      <c r="G12" s="454">
        <v>261.89543900000012</v>
      </c>
      <c r="H12" s="455"/>
      <c r="I12" s="425"/>
      <c r="J12" s="421">
        <v>97.843256159208607</v>
      </c>
      <c r="K12" s="421"/>
      <c r="L12" s="421"/>
      <c r="M12" s="421">
        <v>49.161938692823476</v>
      </c>
      <c r="N12" s="421"/>
      <c r="O12" s="425"/>
      <c r="P12" s="425"/>
      <c r="Q12" s="425"/>
    </row>
    <row r="13" spans="1:17" ht="15" customHeight="1">
      <c r="B13" s="431" t="s">
        <v>394</v>
      </c>
      <c r="C13" s="452"/>
      <c r="D13" s="454">
        <v>77926</v>
      </c>
      <c r="E13" s="454"/>
      <c r="F13" s="454"/>
      <c r="G13" s="454">
        <v>74483.697446000078</v>
      </c>
      <c r="H13" s="455"/>
      <c r="I13" s="425"/>
      <c r="J13" s="421">
        <v>113.87108466175731</v>
      </c>
      <c r="K13" s="421"/>
      <c r="L13" s="421"/>
      <c r="M13" s="421">
        <v>109.62274369362579</v>
      </c>
      <c r="N13" s="421"/>
      <c r="O13" s="425"/>
      <c r="P13" s="425"/>
      <c r="Q13" s="425"/>
    </row>
    <row r="14" spans="1:17" ht="15" customHeight="1">
      <c r="A14" s="975" t="s">
        <v>395</v>
      </c>
      <c r="B14" s="975"/>
      <c r="C14" s="452"/>
      <c r="D14" s="452"/>
      <c r="E14" s="454"/>
      <c r="F14" s="454"/>
      <c r="G14" s="454"/>
      <c r="H14" s="453"/>
      <c r="I14" s="425"/>
      <c r="J14" s="425"/>
      <c r="K14" s="425"/>
      <c r="L14" s="425"/>
      <c r="M14" s="425"/>
      <c r="N14" s="425"/>
      <c r="O14" s="425"/>
      <c r="P14" s="425"/>
      <c r="Q14" s="425"/>
    </row>
    <row r="15" spans="1:17" ht="15" customHeight="1">
      <c r="B15" s="431" t="s">
        <v>396</v>
      </c>
      <c r="C15" s="454"/>
      <c r="D15" s="454">
        <v>2816.3135100000004</v>
      </c>
      <c r="E15" s="454"/>
      <c r="F15" s="454"/>
      <c r="G15" s="454">
        <v>2811.0937060000001</v>
      </c>
      <c r="H15" s="455"/>
      <c r="I15" s="421"/>
      <c r="J15" s="421">
        <v>115.12884643562306</v>
      </c>
      <c r="K15" s="421"/>
      <c r="L15" s="421"/>
      <c r="M15" s="421">
        <v>118.60138123509066</v>
      </c>
      <c r="N15" s="431"/>
      <c r="O15" s="425"/>
      <c r="P15" s="425"/>
      <c r="Q15" s="425"/>
    </row>
    <row r="16" spans="1:17" ht="15" customHeight="1">
      <c r="B16" s="431" t="s">
        <v>397</v>
      </c>
      <c r="C16" s="454"/>
      <c r="D16" s="454">
        <v>2310.9428830000006</v>
      </c>
      <c r="E16" s="454"/>
      <c r="F16" s="454"/>
      <c r="G16" s="454">
        <v>1507.1302079999994</v>
      </c>
      <c r="H16" s="455"/>
      <c r="I16" s="421"/>
      <c r="J16" s="421">
        <v>150.58901210301099</v>
      </c>
      <c r="K16" s="421"/>
      <c r="L16" s="421"/>
      <c r="M16" s="421">
        <v>108.54636382245178</v>
      </c>
      <c r="N16" s="431"/>
      <c r="O16" s="425"/>
      <c r="P16" s="425"/>
      <c r="Q16" s="425"/>
    </row>
    <row r="17" spans="1:17" ht="15" customHeight="1">
      <c r="B17" s="431" t="s">
        <v>398</v>
      </c>
      <c r="C17" s="454">
        <v>189.97899999999993</v>
      </c>
      <c r="D17" s="454">
        <v>1205.4021970000003</v>
      </c>
      <c r="E17" s="454"/>
      <c r="F17" s="454">
        <v>180.36830427314351</v>
      </c>
      <c r="G17" s="454">
        <v>1192.822545</v>
      </c>
      <c r="H17" s="455"/>
      <c r="I17" s="421">
        <v>110.21261783901373</v>
      </c>
      <c r="J17" s="421">
        <v>126.8990609620304</v>
      </c>
      <c r="K17" s="421"/>
      <c r="L17" s="421">
        <v>94.224498638176783</v>
      </c>
      <c r="M17" s="421">
        <v>113.22093892691707</v>
      </c>
      <c r="N17" s="431"/>
      <c r="O17" s="425"/>
      <c r="P17" s="425"/>
      <c r="Q17" s="425"/>
    </row>
    <row r="18" spans="1:17" ht="15" customHeight="1">
      <c r="B18" s="431" t="s">
        <v>3</v>
      </c>
      <c r="C18" s="454">
        <v>212.92600000000004</v>
      </c>
      <c r="D18" s="454">
        <v>1121.3513970000004</v>
      </c>
      <c r="E18" s="454"/>
      <c r="F18" s="454">
        <v>236.71410247639335</v>
      </c>
      <c r="G18" s="454">
        <v>1308.4509439999993</v>
      </c>
      <c r="H18" s="455"/>
      <c r="I18" s="421">
        <v>87.122287734401553</v>
      </c>
      <c r="J18" s="421">
        <v>152.6184094820988</v>
      </c>
      <c r="K18" s="421"/>
      <c r="L18" s="421">
        <v>63.960189376916624</v>
      </c>
      <c r="M18" s="421">
        <v>117.56507739878634</v>
      </c>
      <c r="N18" s="431"/>
      <c r="O18" s="425"/>
      <c r="P18" s="425"/>
      <c r="Q18" s="425"/>
    </row>
    <row r="19" spans="1:17" ht="15" customHeight="1">
      <c r="B19" s="431" t="s">
        <v>399</v>
      </c>
      <c r="C19" s="454">
        <v>43.884999999999984</v>
      </c>
      <c r="D19" s="454">
        <v>79.703016999999988</v>
      </c>
      <c r="E19" s="454"/>
      <c r="F19" s="454">
        <v>40.408744929122143</v>
      </c>
      <c r="G19" s="454">
        <v>70.766231000000005</v>
      </c>
      <c r="H19" s="455"/>
      <c r="I19" s="421">
        <v>131.2546732465978</v>
      </c>
      <c r="J19" s="421">
        <v>134.53155337552545</v>
      </c>
      <c r="K19" s="421"/>
      <c r="L19" s="421">
        <v>106.22139984522934</v>
      </c>
      <c r="M19" s="421">
        <v>105.03591745841871</v>
      </c>
      <c r="N19" s="431"/>
      <c r="O19" s="425"/>
      <c r="P19" s="425"/>
      <c r="Q19" s="425"/>
    </row>
    <row r="20" spans="1:17" ht="15" customHeight="1">
      <c r="B20" s="431" t="s">
        <v>400</v>
      </c>
      <c r="C20" s="454">
        <v>58.876000000000005</v>
      </c>
      <c r="D20" s="454">
        <v>359.92044699999997</v>
      </c>
      <c r="E20" s="454"/>
      <c r="F20" s="454">
        <v>49.051219966500639</v>
      </c>
      <c r="G20" s="454">
        <v>324.82152300000007</v>
      </c>
      <c r="H20" s="455"/>
      <c r="I20" s="421">
        <v>110.21752967164626</v>
      </c>
      <c r="J20" s="421">
        <v>180.68045917357603</v>
      </c>
      <c r="K20" s="421"/>
      <c r="L20" s="421">
        <v>82.025451448997728</v>
      </c>
      <c r="M20" s="421">
        <v>142.54601622922806</v>
      </c>
      <c r="N20" s="431"/>
      <c r="O20" s="425"/>
      <c r="P20" s="425"/>
      <c r="Q20" s="425"/>
    </row>
    <row r="21" spans="1:17" ht="15" customHeight="1">
      <c r="B21" s="433" t="s">
        <v>401</v>
      </c>
      <c r="C21" s="454">
        <v>2410.3710000000005</v>
      </c>
      <c r="D21" s="454">
        <v>1465.2470989999995</v>
      </c>
      <c r="E21" s="454"/>
      <c r="F21" s="454">
        <v>2084.0868512287557</v>
      </c>
      <c r="G21" s="454">
        <v>1312.8021020000008</v>
      </c>
      <c r="H21" s="455"/>
      <c r="I21" s="421">
        <v>110.29881344065603</v>
      </c>
      <c r="J21" s="421">
        <v>113.96254808137252</v>
      </c>
      <c r="K21" s="421"/>
      <c r="L21" s="421">
        <v>121.69409640227657</v>
      </c>
      <c r="M21" s="421">
        <v>115.58498028342454</v>
      </c>
      <c r="N21" s="433"/>
      <c r="O21" s="425"/>
      <c r="P21" s="425"/>
      <c r="Q21" s="425"/>
    </row>
    <row r="22" spans="1:17" ht="15" customHeight="1">
      <c r="B22" s="431" t="s">
        <v>402</v>
      </c>
      <c r="C22" s="454">
        <v>530.60999999999979</v>
      </c>
      <c r="D22" s="454">
        <v>248.93433700000014</v>
      </c>
      <c r="E22" s="454"/>
      <c r="F22" s="454">
        <v>705.75929217616215</v>
      </c>
      <c r="G22" s="454">
        <v>276.48349600000006</v>
      </c>
      <c r="H22" s="455"/>
      <c r="I22" s="421">
        <v>84.394473904371679</v>
      </c>
      <c r="J22" s="421">
        <v>83.576612254169291</v>
      </c>
      <c r="K22" s="421"/>
      <c r="L22" s="421">
        <v>85.747594017510394</v>
      </c>
      <c r="M22" s="421">
        <v>67.071907543165594</v>
      </c>
      <c r="N22" s="431"/>
      <c r="O22" s="425"/>
      <c r="P22" s="425"/>
      <c r="Q22" s="425"/>
    </row>
    <row r="23" spans="1:17" ht="15" customHeight="1">
      <c r="B23" s="431" t="s">
        <v>403</v>
      </c>
      <c r="C23" s="454"/>
      <c r="D23" s="454">
        <v>324.44223300000004</v>
      </c>
      <c r="E23" s="454"/>
      <c r="F23" s="454"/>
      <c r="G23" s="454">
        <v>359.99329299999982</v>
      </c>
      <c r="H23" s="455"/>
      <c r="I23" s="421"/>
      <c r="J23" s="421">
        <v>125.7664613360997</v>
      </c>
      <c r="K23" s="421"/>
      <c r="L23" s="421"/>
      <c r="M23" s="421">
        <v>124.60994258479539</v>
      </c>
      <c r="N23" s="431"/>
      <c r="O23" s="425"/>
      <c r="P23" s="425"/>
      <c r="Q23" s="425"/>
    </row>
    <row r="24" spans="1:17" ht="15" customHeight="1">
      <c r="B24" s="431" t="s">
        <v>404</v>
      </c>
      <c r="C24" s="454"/>
      <c r="D24" s="454">
        <v>260.25447899999995</v>
      </c>
      <c r="E24" s="454"/>
      <c r="F24" s="454"/>
      <c r="G24" s="454">
        <v>285.22168699999997</v>
      </c>
      <c r="H24" s="455"/>
      <c r="I24" s="421"/>
      <c r="J24" s="421">
        <v>70.097308904368901</v>
      </c>
      <c r="K24" s="421"/>
      <c r="L24" s="421"/>
      <c r="M24" s="421">
        <v>94.433093469662097</v>
      </c>
      <c r="N24" s="431"/>
      <c r="O24" s="425"/>
      <c r="P24" s="425"/>
      <c r="Q24" s="425"/>
    </row>
    <row r="25" spans="1:17" ht="15" customHeight="1">
      <c r="B25" s="431" t="s">
        <v>435</v>
      </c>
      <c r="C25" s="454">
        <v>6790.8089999999993</v>
      </c>
      <c r="D25" s="454">
        <v>258.61718999999999</v>
      </c>
      <c r="E25" s="454"/>
      <c r="F25" s="454">
        <v>7149.5031936604883</v>
      </c>
      <c r="G25" s="454">
        <v>274.61791599999998</v>
      </c>
      <c r="H25" s="455"/>
      <c r="I25" s="421">
        <v>86.992405660673441</v>
      </c>
      <c r="J25" s="421">
        <v>77.863901591989645</v>
      </c>
      <c r="K25" s="421"/>
      <c r="L25" s="421">
        <v>92.862943911306843</v>
      </c>
      <c r="M25" s="421">
        <v>89.005530023413314</v>
      </c>
      <c r="N25" s="431"/>
      <c r="O25" s="425"/>
      <c r="P25" s="425"/>
      <c r="Q25" s="425"/>
    </row>
    <row r="26" spans="1:17" ht="15" customHeight="1">
      <c r="B26" s="431" t="s">
        <v>406</v>
      </c>
      <c r="C26" s="454">
        <v>639.61200000000042</v>
      </c>
      <c r="D26" s="454">
        <v>420.6305729999998</v>
      </c>
      <c r="E26" s="454"/>
      <c r="F26" s="454">
        <v>443.54532938120235</v>
      </c>
      <c r="G26" s="454">
        <v>261.89543900000012</v>
      </c>
      <c r="H26" s="455"/>
      <c r="I26" s="421">
        <v>103.80901836099743</v>
      </c>
      <c r="J26" s="421">
        <v>97.843256159208607</v>
      </c>
      <c r="K26" s="421"/>
      <c r="L26" s="421">
        <v>60.091385033450251</v>
      </c>
      <c r="M26" s="421">
        <v>49.161938692823476</v>
      </c>
      <c r="N26" s="431"/>
      <c r="O26" s="425"/>
      <c r="P26" s="425"/>
      <c r="Q26" s="425"/>
    </row>
    <row r="27" spans="1:17" ht="15" customHeight="1">
      <c r="B27" s="431" t="s">
        <v>407</v>
      </c>
      <c r="C27" s="454">
        <v>604.57200000000012</v>
      </c>
      <c r="D27" s="454">
        <v>479.85831699999994</v>
      </c>
      <c r="E27" s="454"/>
      <c r="F27" s="454">
        <v>672.56381409799474</v>
      </c>
      <c r="G27" s="454">
        <v>485.16799500000002</v>
      </c>
      <c r="H27" s="455"/>
      <c r="I27" s="421">
        <v>110.51090354068036</v>
      </c>
      <c r="J27" s="421">
        <v>104.65879258980956</v>
      </c>
      <c r="K27" s="421"/>
      <c r="L27" s="421">
        <v>93.990465463422623</v>
      </c>
      <c r="M27" s="421">
        <v>77.372611382259066</v>
      </c>
      <c r="N27" s="431"/>
      <c r="O27" s="425"/>
      <c r="P27" s="425"/>
      <c r="Q27" s="425"/>
    </row>
    <row r="28" spans="1:17" ht="15" customHeight="1">
      <c r="B28" s="431" t="s">
        <v>408</v>
      </c>
      <c r="C28" s="454"/>
      <c r="D28" s="454">
        <v>691.03050300000007</v>
      </c>
      <c r="E28" s="454"/>
      <c r="F28" s="454"/>
      <c r="G28" s="454">
        <v>724.47756600000014</v>
      </c>
      <c r="H28" s="455"/>
      <c r="I28" s="421"/>
      <c r="J28" s="421">
        <v>117.82857011163892</v>
      </c>
      <c r="K28" s="421"/>
      <c r="L28" s="421"/>
      <c r="M28" s="421">
        <v>116.28472615021919</v>
      </c>
      <c r="N28" s="431"/>
      <c r="O28" s="425"/>
      <c r="P28" s="425"/>
      <c r="Q28" s="425"/>
    </row>
    <row r="29" spans="1:17" ht="15" customHeight="1">
      <c r="B29" s="431" t="s">
        <v>409</v>
      </c>
      <c r="C29" s="454"/>
      <c r="D29" s="454">
        <v>710.379186</v>
      </c>
      <c r="E29" s="454"/>
      <c r="F29" s="454"/>
      <c r="G29" s="454">
        <v>704.3673849999999</v>
      </c>
      <c r="H29" s="455"/>
      <c r="I29" s="421"/>
      <c r="J29" s="421">
        <v>121.01726701754629</v>
      </c>
      <c r="K29" s="421"/>
      <c r="L29" s="421"/>
      <c r="M29" s="421">
        <v>108.94152707897501</v>
      </c>
      <c r="N29" s="431"/>
      <c r="O29" s="425"/>
      <c r="P29" s="425"/>
      <c r="Q29" s="425"/>
    </row>
    <row r="30" spans="1:17" ht="15" customHeight="1">
      <c r="A30" s="434"/>
      <c r="B30" s="431" t="s">
        <v>410</v>
      </c>
      <c r="C30" s="454">
        <v>578.00099999999986</v>
      </c>
      <c r="D30" s="454">
        <v>638.78221900000028</v>
      </c>
      <c r="E30" s="454"/>
      <c r="F30" s="454">
        <v>581.73362482718096</v>
      </c>
      <c r="G30" s="454">
        <v>630.42766300000005</v>
      </c>
      <c r="H30" s="455"/>
      <c r="I30" s="421">
        <v>122.08279649382195</v>
      </c>
      <c r="J30" s="421">
        <v>122.99643005247577</v>
      </c>
      <c r="K30" s="421"/>
      <c r="L30" s="421">
        <v>100.82213293595746</v>
      </c>
      <c r="M30" s="421">
        <v>101.54597510784072</v>
      </c>
      <c r="N30" s="431"/>
      <c r="O30" s="425"/>
      <c r="P30" s="425"/>
      <c r="Q30" s="425"/>
    </row>
    <row r="31" spans="1:17" ht="15" customHeight="1">
      <c r="A31" s="434"/>
      <c r="B31" s="431" t="s">
        <v>411</v>
      </c>
      <c r="C31" s="454"/>
      <c r="D31" s="454">
        <v>1724.2209459999995</v>
      </c>
      <c r="E31" s="454"/>
      <c r="F31" s="454"/>
      <c r="G31" s="454">
        <v>1866.6720730000006</v>
      </c>
      <c r="H31" s="455"/>
      <c r="I31" s="421"/>
      <c r="J31" s="421">
        <v>130.23287293696782</v>
      </c>
      <c r="K31" s="421"/>
      <c r="L31" s="421"/>
      <c r="M31" s="421">
        <v>127.18358257786666</v>
      </c>
      <c r="N31" s="431"/>
      <c r="O31" s="425"/>
      <c r="P31" s="425"/>
      <c r="Q31" s="425"/>
    </row>
    <row r="32" spans="1:17" ht="15" customHeight="1">
      <c r="A32" s="434"/>
      <c r="B32" s="431" t="s">
        <v>4</v>
      </c>
      <c r="C32" s="454">
        <v>589.53499999999985</v>
      </c>
      <c r="D32" s="454">
        <v>988.19830199999967</v>
      </c>
      <c r="E32" s="454"/>
      <c r="F32" s="454">
        <v>695.17888317350662</v>
      </c>
      <c r="G32" s="454">
        <v>1323.4858830000003</v>
      </c>
      <c r="H32" s="455"/>
      <c r="I32" s="421">
        <v>92.750182500125845</v>
      </c>
      <c r="J32" s="421">
        <v>119.63359109896849</v>
      </c>
      <c r="K32" s="421"/>
      <c r="L32" s="421">
        <v>93.887267459011753</v>
      </c>
      <c r="M32" s="421">
        <v>130.22932802735906</v>
      </c>
      <c r="N32" s="431"/>
      <c r="O32" s="425"/>
      <c r="P32" s="425"/>
      <c r="Q32" s="425"/>
    </row>
    <row r="33" spans="1:17" ht="15" customHeight="1">
      <c r="A33" s="434"/>
      <c r="B33" s="431" t="s">
        <v>412</v>
      </c>
      <c r="C33" s="454"/>
      <c r="D33" s="454">
        <v>300.35473700000006</v>
      </c>
      <c r="E33" s="454"/>
      <c r="F33" s="454"/>
      <c r="G33" s="454">
        <v>339.09444599999978</v>
      </c>
      <c r="H33" s="455"/>
      <c r="I33" s="421"/>
      <c r="J33" s="421">
        <v>104.99592516664289</v>
      </c>
      <c r="K33" s="421"/>
      <c r="L33" s="421"/>
      <c r="M33" s="421">
        <v>121.9148094685157</v>
      </c>
      <c r="N33" s="431"/>
      <c r="O33" s="425"/>
      <c r="P33" s="425"/>
      <c r="Q33" s="425"/>
    </row>
    <row r="34" spans="1:17" ht="15" customHeight="1">
      <c r="A34" s="434"/>
      <c r="B34" s="431" t="s">
        <v>413</v>
      </c>
      <c r="C34" s="454"/>
      <c r="D34" s="454">
        <v>1124.753209</v>
      </c>
      <c r="E34" s="454"/>
      <c r="F34" s="454"/>
      <c r="G34" s="454">
        <v>1184.5206320000004</v>
      </c>
      <c r="H34" s="455"/>
      <c r="I34" s="421"/>
      <c r="J34" s="421">
        <v>121.11972284690368</v>
      </c>
      <c r="K34" s="421"/>
      <c r="L34" s="421"/>
      <c r="M34" s="421">
        <v>115.18962587060217</v>
      </c>
      <c r="N34" s="431"/>
      <c r="O34" s="425"/>
      <c r="P34" s="425"/>
      <c r="Q34" s="425"/>
    </row>
    <row r="35" spans="1:17" ht="15" customHeight="1">
      <c r="A35" s="434"/>
      <c r="B35" s="431" t="s">
        <v>414</v>
      </c>
      <c r="C35" s="454"/>
      <c r="D35" s="454">
        <v>4206.0909599999995</v>
      </c>
      <c r="E35" s="454"/>
      <c r="F35" s="454"/>
      <c r="G35" s="454">
        <v>4599.9787570000008</v>
      </c>
      <c r="H35" s="455"/>
      <c r="I35" s="421"/>
      <c r="J35" s="421">
        <v>118.64210470843184</v>
      </c>
      <c r="K35" s="421"/>
      <c r="L35" s="421"/>
      <c r="M35" s="421">
        <v>119.47557157183897</v>
      </c>
      <c r="N35" s="431"/>
      <c r="O35" s="425"/>
      <c r="P35" s="425"/>
      <c r="Q35" s="425"/>
    </row>
    <row r="36" spans="1:17" ht="15" customHeight="1">
      <c r="A36" s="434"/>
      <c r="B36" s="431" t="s">
        <v>415</v>
      </c>
      <c r="C36" s="454"/>
      <c r="D36" s="454">
        <v>554.26800200000002</v>
      </c>
      <c r="E36" s="454"/>
      <c r="F36" s="454"/>
      <c r="G36" s="454">
        <v>521.05800700000009</v>
      </c>
      <c r="H36" s="455"/>
      <c r="I36" s="421"/>
      <c r="J36" s="421">
        <v>103.4129779014213</v>
      </c>
      <c r="K36" s="421"/>
      <c r="L36" s="421"/>
      <c r="M36" s="421">
        <v>104.59156750355471</v>
      </c>
      <c r="N36" s="431"/>
      <c r="O36" s="425"/>
      <c r="P36" s="425"/>
      <c r="Q36" s="425"/>
    </row>
    <row r="37" spans="1:17" ht="15" customHeight="1">
      <c r="A37" s="434"/>
      <c r="B37" s="431" t="s">
        <v>416</v>
      </c>
      <c r="C37" s="454">
        <v>469.36799999999999</v>
      </c>
      <c r="D37" s="454">
        <v>1094.697725</v>
      </c>
      <c r="E37" s="454"/>
      <c r="F37" s="454">
        <v>508.76245608854339</v>
      </c>
      <c r="G37" s="454">
        <v>1151.6433669999997</v>
      </c>
      <c r="H37" s="455"/>
      <c r="I37" s="421">
        <v>97.171403077649259</v>
      </c>
      <c r="J37" s="421">
        <v>92.388282153515604</v>
      </c>
      <c r="K37" s="421"/>
      <c r="L37" s="421">
        <v>108.7587285082074</v>
      </c>
      <c r="M37" s="421">
        <v>104.3586053676875</v>
      </c>
      <c r="N37" s="431"/>
      <c r="O37" s="425"/>
      <c r="P37" s="425"/>
      <c r="Q37" s="425"/>
    </row>
    <row r="38" spans="1:17" ht="15" customHeight="1">
      <c r="A38" s="434"/>
      <c r="B38" s="431" t="s">
        <v>417</v>
      </c>
      <c r="C38" s="454"/>
      <c r="D38" s="454">
        <v>10821.689392999997</v>
      </c>
      <c r="E38" s="454"/>
      <c r="F38" s="454"/>
      <c r="G38" s="454">
        <v>9692.2060139999994</v>
      </c>
      <c r="H38" s="455"/>
      <c r="I38" s="421"/>
      <c r="J38" s="421">
        <v>116.30228511649541</v>
      </c>
      <c r="K38" s="421"/>
      <c r="L38" s="421"/>
      <c r="M38" s="421">
        <v>117.94242874937527</v>
      </c>
      <c r="N38" s="431"/>
      <c r="O38" s="425"/>
      <c r="P38" s="425"/>
      <c r="Q38" s="425"/>
    </row>
    <row r="39" spans="1:17" ht="15" customHeight="1">
      <c r="A39" s="434"/>
      <c r="B39" s="431" t="s">
        <v>418</v>
      </c>
      <c r="C39" s="454"/>
      <c r="D39" s="454">
        <v>5819.7159900000006</v>
      </c>
      <c r="E39" s="454"/>
      <c r="F39" s="454"/>
      <c r="G39" s="454">
        <v>6333.6172389999992</v>
      </c>
      <c r="H39" s="455"/>
      <c r="I39" s="421"/>
      <c r="J39" s="421">
        <v>119.92402958783856</v>
      </c>
      <c r="K39" s="421"/>
      <c r="L39" s="421"/>
      <c r="M39" s="421">
        <v>114.49173548937085</v>
      </c>
      <c r="N39" s="431"/>
      <c r="O39" s="425"/>
      <c r="P39" s="425"/>
      <c r="Q39" s="425"/>
    </row>
    <row r="40" spans="1:17" ht="15" customHeight="1">
      <c r="A40" s="434"/>
      <c r="B40" s="431" t="s">
        <v>419</v>
      </c>
      <c r="C40" s="454"/>
      <c r="D40" s="454">
        <v>584.17035899999996</v>
      </c>
      <c r="E40" s="454"/>
      <c r="F40" s="454"/>
      <c r="G40" s="454">
        <v>584.23762799999986</v>
      </c>
      <c r="H40" s="455"/>
      <c r="I40" s="421"/>
      <c r="J40" s="421">
        <v>115.70974038616248</v>
      </c>
      <c r="K40" s="421"/>
      <c r="L40" s="421"/>
      <c r="M40" s="421">
        <v>120.20305692033288</v>
      </c>
      <c r="N40" s="431"/>
      <c r="O40" s="425"/>
      <c r="P40" s="425"/>
      <c r="Q40" s="425"/>
    </row>
    <row r="41" spans="1:17" ht="15" customHeight="1">
      <c r="A41" s="434"/>
      <c r="B41" s="431" t="s">
        <v>420</v>
      </c>
      <c r="C41" s="454"/>
      <c r="D41" s="454">
        <v>334.05305600000014</v>
      </c>
      <c r="E41" s="454"/>
      <c r="F41" s="454"/>
      <c r="G41" s="454">
        <v>318.47530399999977</v>
      </c>
      <c r="H41" s="455"/>
      <c r="I41" s="421"/>
      <c r="J41" s="421">
        <v>165.08076395624641</v>
      </c>
      <c r="K41" s="421"/>
      <c r="L41" s="421"/>
      <c r="M41" s="421">
        <v>140.38208239437171</v>
      </c>
      <c r="N41" s="431"/>
      <c r="O41" s="425"/>
      <c r="P41" s="425"/>
      <c r="Q41" s="425"/>
    </row>
    <row r="42" spans="1:17" ht="15" customHeight="1">
      <c r="A42" s="434"/>
      <c r="B42" s="431" t="s">
        <v>421</v>
      </c>
      <c r="C42" s="454">
        <v>3454.4970000000008</v>
      </c>
      <c r="D42" s="454">
        <v>2435.5354269999993</v>
      </c>
      <c r="E42" s="454"/>
      <c r="F42" s="454">
        <v>2625.8368024538663</v>
      </c>
      <c r="G42" s="454">
        <v>1866.4810230000007</v>
      </c>
      <c r="H42" s="455"/>
      <c r="I42" s="421">
        <v>121.92571860176196</v>
      </c>
      <c r="J42" s="421">
        <v>120.08328937644634</v>
      </c>
      <c r="K42" s="421"/>
      <c r="L42" s="421">
        <v>90.457728793005543</v>
      </c>
      <c r="M42" s="421">
        <v>90.583235206280833</v>
      </c>
      <c r="N42" s="431"/>
      <c r="O42" s="425"/>
      <c r="P42" s="425"/>
      <c r="Q42" s="425"/>
    </row>
    <row r="43" spans="1:17" ht="15" customHeight="1">
      <c r="A43" s="434"/>
      <c r="B43" s="431" t="s">
        <v>422</v>
      </c>
      <c r="C43" s="454"/>
      <c r="D43" s="454">
        <v>1149.2496059999994</v>
      </c>
      <c r="E43" s="454"/>
      <c r="F43" s="454"/>
      <c r="G43" s="454">
        <v>1313.2851160000005</v>
      </c>
      <c r="H43" s="455"/>
      <c r="I43" s="421"/>
      <c r="J43" s="421">
        <v>119.44600353968538</v>
      </c>
      <c r="K43" s="421"/>
      <c r="L43" s="421"/>
      <c r="M43" s="421">
        <v>136.58478202993825</v>
      </c>
      <c r="N43" s="431"/>
      <c r="O43" s="425"/>
      <c r="P43" s="425"/>
      <c r="Q43" s="425"/>
    </row>
    <row r="44" spans="1:17" ht="15" customHeight="1">
      <c r="A44" s="434"/>
      <c r="B44" s="434" t="s">
        <v>423</v>
      </c>
      <c r="C44" s="454"/>
      <c r="D44" s="454">
        <v>1056.366329</v>
      </c>
      <c r="E44" s="454"/>
      <c r="F44" s="454"/>
      <c r="G44" s="454">
        <v>1054.5522800000003</v>
      </c>
      <c r="H44" s="455"/>
      <c r="I44" s="421"/>
      <c r="J44" s="421">
        <v>117.87614781958877</v>
      </c>
      <c r="K44" s="421"/>
      <c r="L44" s="421"/>
      <c r="M44" s="421">
        <v>108.86469913266332</v>
      </c>
      <c r="N44" s="431"/>
      <c r="O44" s="425"/>
      <c r="P44" s="425"/>
      <c r="Q44" s="425"/>
    </row>
    <row r="45" spans="1:17" ht="15" customHeight="1">
      <c r="A45" s="434"/>
      <c r="B45" s="434" t="s">
        <v>424</v>
      </c>
      <c r="C45" s="454"/>
      <c r="D45" s="454">
        <v>19088.755091000006</v>
      </c>
      <c r="E45" s="454"/>
      <c r="F45" s="454"/>
      <c r="G45" s="454">
        <v>19827.981773</v>
      </c>
      <c r="H45" s="455"/>
      <c r="I45" s="421"/>
      <c r="J45" s="421">
        <v>120.61767457214981</v>
      </c>
      <c r="K45" s="421"/>
      <c r="L45" s="421"/>
      <c r="M45" s="421">
        <v>124.70280572099213</v>
      </c>
      <c r="N45" s="431"/>
      <c r="O45" s="425"/>
      <c r="P45" s="425"/>
      <c r="Q45" s="425"/>
    </row>
    <row r="46" spans="1:17" ht="15" customHeight="1">
      <c r="A46" s="434"/>
      <c r="B46" s="434" t="s">
        <v>425</v>
      </c>
      <c r="C46" s="454"/>
      <c r="D46" s="454">
        <v>14748.453631</v>
      </c>
      <c r="E46" s="454"/>
      <c r="F46" s="454"/>
      <c r="G46" s="454">
        <v>11996.867633999998</v>
      </c>
      <c r="H46" s="455"/>
      <c r="I46" s="421"/>
      <c r="J46" s="421">
        <v>100.76527930795231</v>
      </c>
      <c r="K46" s="421"/>
      <c r="L46" s="421"/>
      <c r="M46" s="421">
        <v>90.276500125101293</v>
      </c>
      <c r="N46" s="431"/>
      <c r="O46" s="425"/>
      <c r="P46" s="425"/>
      <c r="Q46" s="425"/>
    </row>
    <row r="47" spans="1:17" ht="15" customHeight="1">
      <c r="A47" s="434"/>
      <c r="B47" s="434" t="s">
        <v>426</v>
      </c>
      <c r="C47" s="454"/>
      <c r="D47" s="454">
        <v>2120.2959820000001</v>
      </c>
      <c r="E47" s="454"/>
      <c r="F47" s="454"/>
      <c r="G47" s="454">
        <v>1877.1319509999998</v>
      </c>
      <c r="H47" s="455"/>
      <c r="I47" s="421"/>
      <c r="J47" s="421">
        <v>103.0668251824447</v>
      </c>
      <c r="K47" s="421"/>
      <c r="L47" s="421"/>
      <c r="M47" s="421">
        <v>64.952520532961984</v>
      </c>
      <c r="N47" s="431"/>
      <c r="O47" s="425"/>
      <c r="P47" s="425"/>
      <c r="Q47" s="425"/>
    </row>
    <row r="48" spans="1:17" ht="15" customHeight="1">
      <c r="A48" s="434"/>
      <c r="B48" s="434" t="s">
        <v>427</v>
      </c>
      <c r="C48" s="454"/>
      <c r="D48" s="454">
        <v>14636.479375999999</v>
      </c>
      <c r="E48" s="454"/>
      <c r="F48" s="454"/>
      <c r="G48" s="454">
        <v>14398.664195999994</v>
      </c>
      <c r="H48" s="455"/>
      <c r="I48" s="421"/>
      <c r="J48" s="421">
        <v>130.64971779979135</v>
      </c>
      <c r="K48" s="421"/>
      <c r="L48" s="421"/>
      <c r="M48" s="421">
        <v>118.16122748424078</v>
      </c>
      <c r="N48" s="431"/>
      <c r="O48" s="425"/>
      <c r="P48" s="425"/>
      <c r="Q48" s="425"/>
    </row>
    <row r="49" spans="1:17" ht="15" customHeight="1">
      <c r="A49" s="434"/>
      <c r="B49" s="434" t="s">
        <v>428</v>
      </c>
      <c r="C49" s="454"/>
      <c r="D49" s="454">
        <v>931.11670299999957</v>
      </c>
      <c r="E49" s="454"/>
      <c r="F49" s="454"/>
      <c r="G49" s="454">
        <v>937.86977300000024</v>
      </c>
      <c r="H49" s="455"/>
      <c r="I49" s="421"/>
      <c r="J49" s="421">
        <v>106.53545061079073</v>
      </c>
      <c r="K49" s="421"/>
      <c r="L49" s="421"/>
      <c r="M49" s="421">
        <v>108.6126508435899</v>
      </c>
      <c r="N49" s="431"/>
      <c r="O49" s="425"/>
      <c r="P49" s="425"/>
      <c r="Q49" s="425"/>
    </row>
    <row r="50" spans="1:17" ht="15" customHeight="1">
      <c r="A50" s="434"/>
      <c r="B50" s="434" t="s">
        <v>429</v>
      </c>
      <c r="C50" s="454"/>
      <c r="D50" s="454">
        <v>3841.9597730000005</v>
      </c>
      <c r="E50" s="454"/>
      <c r="F50" s="454"/>
      <c r="G50" s="454">
        <v>4013.7692869999992</v>
      </c>
      <c r="H50" s="455"/>
      <c r="I50" s="421"/>
      <c r="J50" s="421">
        <v>106.73550947412916</v>
      </c>
      <c r="K50" s="421"/>
      <c r="L50" s="421"/>
      <c r="M50" s="421">
        <v>114.46081049886638</v>
      </c>
      <c r="N50" s="431"/>
    </row>
    <row r="51" spans="1:17" ht="15" customHeight="1">
      <c r="A51" s="434"/>
      <c r="B51" s="434" t="s">
        <v>430</v>
      </c>
      <c r="C51" s="454"/>
      <c r="D51" s="454">
        <v>816.09265499999981</v>
      </c>
      <c r="E51" s="454"/>
      <c r="F51" s="454"/>
      <c r="G51" s="454">
        <v>1016.1109260000002</v>
      </c>
      <c r="H51" s="455"/>
      <c r="I51" s="421"/>
      <c r="J51" s="421">
        <v>132.56234562229929</v>
      </c>
      <c r="K51" s="421"/>
      <c r="L51" s="421"/>
      <c r="M51" s="421">
        <v>135.40072312589757</v>
      </c>
    </row>
    <row r="52" spans="1:17" ht="15" customHeight="1">
      <c r="A52" s="434"/>
      <c r="B52" s="434" t="s">
        <v>431</v>
      </c>
      <c r="C52" s="454"/>
      <c r="D52" s="454">
        <v>1166.4966729999996</v>
      </c>
      <c r="E52" s="454"/>
      <c r="F52" s="454"/>
      <c r="G52" s="454">
        <v>968.27308200000016</v>
      </c>
      <c r="H52" s="455"/>
      <c r="I52" s="421"/>
      <c r="J52" s="421">
        <v>107.09960986783157</v>
      </c>
      <c r="K52" s="421"/>
      <c r="L52" s="421"/>
      <c r="M52" s="421">
        <v>120.17852678236667</v>
      </c>
    </row>
    <row r="53" spans="1:17" ht="15" customHeight="1">
      <c r="A53" s="434"/>
      <c r="B53" s="434"/>
    </row>
    <row r="54" spans="1:17" ht="15" customHeight="1">
      <c r="A54" s="434"/>
      <c r="B54" s="434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scale="98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2CC7-F58D-4200-BC85-57FCFF7A0745}">
  <sheetPr>
    <pageSetUpPr fitToPage="1"/>
  </sheetPr>
  <dimension ref="A1:P38"/>
  <sheetViews>
    <sheetView zoomScale="90" zoomScaleNormal="90" workbookViewId="0">
      <selection activeCell="B19" sqref="B19"/>
    </sheetView>
  </sheetViews>
  <sheetFormatPr defaultColWidth="10.33203125" defaultRowHeight="15.6"/>
  <cols>
    <col min="1" max="1" width="1.6640625" style="877" customWidth="1"/>
    <col min="2" max="2" width="38.44140625" style="877" customWidth="1"/>
    <col min="3" max="4" width="8.33203125" style="877" customWidth="1"/>
    <col min="5" max="5" width="7.6640625" style="877" customWidth="1"/>
    <col min="6" max="6" width="8.33203125" style="877" customWidth="1"/>
    <col min="7" max="7" width="7.6640625" style="877" customWidth="1"/>
    <col min="8" max="8" width="8" customWidth="1"/>
    <col min="9" max="16384" width="10.33203125" style="877"/>
  </cols>
  <sheetData>
    <row r="1" spans="1:16" ht="18" customHeight="1">
      <c r="A1" s="876" t="s">
        <v>786</v>
      </c>
      <c r="B1" s="876"/>
    </row>
    <row r="2" spans="1:16" ht="18" customHeight="1">
      <c r="A2" s="876"/>
      <c r="B2" s="876"/>
    </row>
    <row r="3" spans="1:16" ht="18" customHeight="1">
      <c r="A3" s="878"/>
      <c r="B3" s="879"/>
      <c r="C3" s="880"/>
      <c r="D3" s="880"/>
      <c r="E3" s="880"/>
      <c r="F3" s="880"/>
      <c r="G3" s="880"/>
      <c r="H3" s="881" t="s">
        <v>279</v>
      </c>
    </row>
    <row r="4" spans="1:16" ht="18" customHeight="1">
      <c r="A4" s="882"/>
      <c r="B4" s="883"/>
      <c r="C4" s="33" t="s">
        <v>306</v>
      </c>
      <c r="D4" s="33" t="s">
        <v>117</v>
      </c>
      <c r="E4" s="33" t="s">
        <v>787</v>
      </c>
      <c r="F4" s="948" t="s">
        <v>168</v>
      </c>
      <c r="G4" s="948"/>
      <c r="H4" s="948"/>
    </row>
    <row r="5" spans="1:16" ht="18" customHeight="1">
      <c r="A5" s="878"/>
      <c r="B5" s="884"/>
      <c r="C5" s="35" t="s">
        <v>18</v>
      </c>
      <c r="D5" s="35" t="s">
        <v>169</v>
      </c>
      <c r="E5" s="35" t="s">
        <v>788</v>
      </c>
      <c r="F5" s="35" t="s">
        <v>21</v>
      </c>
      <c r="G5" s="35" t="s">
        <v>22</v>
      </c>
      <c r="H5" s="35" t="s">
        <v>772</v>
      </c>
    </row>
    <row r="6" spans="1:16" ht="18" customHeight="1">
      <c r="A6" s="878"/>
      <c r="B6" s="884"/>
      <c r="C6" s="35" t="s">
        <v>20</v>
      </c>
      <c r="D6" s="35" t="s">
        <v>20</v>
      </c>
      <c r="E6" s="35" t="s">
        <v>771</v>
      </c>
      <c r="F6" s="35" t="s">
        <v>20</v>
      </c>
      <c r="G6" s="35" t="s">
        <v>20</v>
      </c>
      <c r="H6" s="35" t="s">
        <v>20</v>
      </c>
    </row>
    <row r="7" spans="1:16" ht="18" customHeight="1">
      <c r="A7" s="878"/>
      <c r="B7" s="885"/>
      <c r="C7" s="37">
        <v>2024</v>
      </c>
      <c r="D7" s="37">
        <v>2024</v>
      </c>
      <c r="E7" s="37">
        <v>2024</v>
      </c>
      <c r="F7" s="37">
        <v>2024</v>
      </c>
      <c r="G7" s="37">
        <v>2024</v>
      </c>
      <c r="H7" s="37">
        <v>2024</v>
      </c>
    </row>
    <row r="8" spans="1:16" ht="20.100000000000001" customHeight="1">
      <c r="A8" s="878"/>
      <c r="B8" s="885"/>
      <c r="C8" s="35"/>
      <c r="D8" s="35"/>
      <c r="E8" s="35"/>
      <c r="F8" s="35"/>
      <c r="G8" s="35"/>
      <c r="H8" s="35"/>
    </row>
    <row r="9" spans="1:16" ht="20.100000000000001" customHeight="1">
      <c r="A9" s="949" t="s">
        <v>270</v>
      </c>
      <c r="B9" s="949"/>
      <c r="C9" s="887">
        <v>1567922.6179313809</v>
      </c>
      <c r="D9" s="887">
        <v>1773651.8212343655</v>
      </c>
      <c r="E9" s="887">
        <v>6269209.9556818679</v>
      </c>
      <c r="F9" s="905">
        <v>107.42923848772219</v>
      </c>
      <c r="G9" s="905">
        <v>107.55016669168762</v>
      </c>
      <c r="H9" s="905">
        <v>107.09118741227603</v>
      </c>
      <c r="I9" s="890"/>
      <c r="J9" s="889"/>
      <c r="K9" s="889"/>
      <c r="L9" s="889"/>
      <c r="M9" s="890"/>
      <c r="N9" s="889"/>
      <c r="O9" s="889"/>
      <c r="P9" s="889"/>
    </row>
    <row r="10" spans="1:16" ht="18" customHeight="1">
      <c r="B10" s="892" t="s">
        <v>618</v>
      </c>
      <c r="C10" s="887">
        <v>161767.12620484867</v>
      </c>
      <c r="D10" s="887">
        <v>192991.13482516704</v>
      </c>
      <c r="E10" s="887">
        <v>653355.26090029278</v>
      </c>
      <c r="F10" s="905">
        <v>102.94594916927014</v>
      </c>
      <c r="G10" s="905">
        <v>102.98876260528098</v>
      </c>
      <c r="H10" s="905">
        <v>103.27328584656557</v>
      </c>
      <c r="I10" s="890"/>
      <c r="J10" s="889"/>
      <c r="K10" s="889"/>
      <c r="L10" s="889"/>
      <c r="M10" s="890"/>
      <c r="N10" s="889"/>
      <c r="O10" s="889"/>
      <c r="P10" s="889"/>
    </row>
    <row r="11" spans="1:16" ht="18" customHeight="1">
      <c r="A11" s="878"/>
      <c r="B11" s="893" t="s">
        <v>773</v>
      </c>
      <c r="C11" s="894">
        <v>113942.64061620335</v>
      </c>
      <c r="D11" s="894">
        <v>146083.37228761526</v>
      </c>
      <c r="E11" s="894">
        <v>481360.56332971936</v>
      </c>
      <c r="F11" s="906">
        <v>102.47027203721446</v>
      </c>
      <c r="G11" s="906">
        <v>102.49667796328769</v>
      </c>
      <c r="H11" s="906">
        <v>102.94180879954766</v>
      </c>
      <c r="I11" s="890"/>
      <c r="J11" s="889"/>
      <c r="K11" s="889"/>
      <c r="L11" s="889"/>
    </row>
    <row r="12" spans="1:16" ht="18" customHeight="1">
      <c r="A12" s="878"/>
      <c r="B12" s="893" t="s">
        <v>774</v>
      </c>
      <c r="C12" s="894">
        <v>7465.1982438680297</v>
      </c>
      <c r="D12" s="894">
        <v>9509.9740495323931</v>
      </c>
      <c r="E12" s="894">
        <v>30900.226069080469</v>
      </c>
      <c r="F12" s="906">
        <v>104.06121231537368</v>
      </c>
      <c r="G12" s="906">
        <v>105.80386780497071</v>
      </c>
      <c r="H12" s="906">
        <v>105.03389612121268</v>
      </c>
      <c r="I12" s="890"/>
      <c r="J12" s="889"/>
      <c r="K12" s="889"/>
      <c r="L12" s="889"/>
    </row>
    <row r="13" spans="1:16" ht="18" customHeight="1">
      <c r="A13" s="878"/>
      <c r="B13" s="893" t="s">
        <v>436</v>
      </c>
      <c r="C13" s="894">
        <v>40359.28734477728</v>
      </c>
      <c r="D13" s="894">
        <v>37397.788488019403</v>
      </c>
      <c r="E13" s="894">
        <v>141094.47150149298</v>
      </c>
      <c r="F13" s="906">
        <v>104.103921100582</v>
      </c>
      <c r="G13" s="906">
        <v>104.23834012860722</v>
      </c>
      <c r="H13" s="906">
        <v>104.03424963565782</v>
      </c>
      <c r="I13" s="890"/>
      <c r="J13" s="889"/>
      <c r="K13" s="889"/>
      <c r="L13" s="889"/>
    </row>
    <row r="14" spans="1:16" ht="18" customHeight="1">
      <c r="B14" s="892" t="s">
        <v>619</v>
      </c>
      <c r="C14" s="887">
        <v>588544.52069053601</v>
      </c>
      <c r="D14" s="887">
        <v>657896.41534663795</v>
      </c>
      <c r="E14" s="887">
        <v>2287201.8155579795</v>
      </c>
      <c r="F14" s="905">
        <v>108.98247716388185</v>
      </c>
      <c r="G14" s="905">
        <v>108.35400933871703</v>
      </c>
      <c r="H14" s="905">
        <v>108.23995853820993</v>
      </c>
      <c r="I14" s="890"/>
      <c r="J14" s="889"/>
      <c r="K14" s="889"/>
      <c r="L14" s="889"/>
      <c r="M14" s="890"/>
      <c r="N14" s="889"/>
      <c r="O14" s="889"/>
      <c r="P14" s="889"/>
    </row>
    <row r="15" spans="1:16" ht="18" customHeight="1">
      <c r="A15" s="878"/>
      <c r="B15" s="893" t="s">
        <v>775</v>
      </c>
      <c r="C15" s="894">
        <v>479712</v>
      </c>
      <c r="D15" s="894">
        <v>526123.82873118576</v>
      </c>
      <c r="E15" s="894">
        <v>1873897.8207202044</v>
      </c>
      <c r="F15" s="906">
        <v>109.34204662119615</v>
      </c>
      <c r="G15" s="906">
        <v>108.361229100215</v>
      </c>
      <c r="H15" s="906">
        <v>108.32264837003922</v>
      </c>
      <c r="I15" s="890"/>
      <c r="J15" s="889"/>
      <c r="K15" s="889"/>
      <c r="L15" s="889"/>
      <c r="M15" s="890"/>
      <c r="N15" s="889"/>
      <c r="O15" s="889"/>
      <c r="P15" s="889"/>
    </row>
    <row r="16" spans="1:16" ht="18" customHeight="1">
      <c r="A16" s="878"/>
      <c r="B16" s="896" t="s">
        <v>66</v>
      </c>
      <c r="C16" s="894">
        <v>32167.537513542953</v>
      </c>
      <c r="D16" s="894">
        <v>35160.965109121738</v>
      </c>
      <c r="E16" s="894">
        <v>143165.8561119212</v>
      </c>
      <c r="F16" s="906">
        <v>91.326246646537285</v>
      </c>
      <c r="G16" s="906">
        <v>93.50143653434057</v>
      </c>
      <c r="H16" s="906">
        <v>92.758274199373076</v>
      </c>
      <c r="I16" s="890"/>
      <c r="J16" s="889"/>
      <c r="K16" s="889"/>
      <c r="L16" s="889"/>
    </row>
    <row r="17" spans="1:16" ht="18" customHeight="1">
      <c r="A17" s="878"/>
      <c r="B17" s="896" t="s">
        <v>72</v>
      </c>
      <c r="C17" s="894">
        <v>381448.1748422024</v>
      </c>
      <c r="D17" s="894">
        <v>430666.65129031677</v>
      </c>
      <c r="E17" s="894">
        <v>1481680.4243078833</v>
      </c>
      <c r="F17" s="906">
        <v>111.34530512390148</v>
      </c>
      <c r="G17" s="906">
        <v>109.96538082476953</v>
      </c>
      <c r="H17" s="906">
        <v>109.8277988017873</v>
      </c>
      <c r="I17" s="890"/>
      <c r="J17" s="889"/>
      <c r="K17" s="889"/>
      <c r="L17" s="889"/>
    </row>
    <row r="18" spans="1:16" ht="27" customHeight="1">
      <c r="A18" s="878"/>
      <c r="B18" s="898" t="s">
        <v>789</v>
      </c>
      <c r="C18" s="894">
        <v>56758.732495225318</v>
      </c>
      <c r="D18" s="894">
        <v>50593.850320842175</v>
      </c>
      <c r="E18" s="894">
        <v>213691.01229447158</v>
      </c>
      <c r="F18" s="906">
        <v>108.02000000000001</v>
      </c>
      <c r="G18" s="906">
        <v>106.48042879614346</v>
      </c>
      <c r="H18" s="906">
        <v>110.0516762725007</v>
      </c>
      <c r="I18" s="890"/>
      <c r="J18" s="889"/>
      <c r="K18" s="889"/>
      <c r="L18" s="889"/>
    </row>
    <row r="19" spans="1:16" ht="27" customHeight="1">
      <c r="A19" s="878"/>
      <c r="B19" s="898" t="s">
        <v>776</v>
      </c>
      <c r="C19" s="894">
        <v>9336.965059804561</v>
      </c>
      <c r="D19" s="894">
        <v>9702.3620109050171</v>
      </c>
      <c r="E19" s="894">
        <v>35360.528005928514</v>
      </c>
      <c r="F19" s="906">
        <v>111.46122529959771</v>
      </c>
      <c r="G19" s="906">
        <v>110.63226109403715</v>
      </c>
      <c r="H19" s="906">
        <v>109.43463847453178</v>
      </c>
      <c r="I19" s="890"/>
      <c r="J19" s="889"/>
      <c r="K19" s="889"/>
      <c r="L19" s="889"/>
    </row>
    <row r="20" spans="1:16" ht="20.100000000000001" customHeight="1">
      <c r="A20" s="878"/>
      <c r="B20" s="893" t="s">
        <v>686</v>
      </c>
      <c r="C20" s="894">
        <v>108833.11077976071</v>
      </c>
      <c r="D20" s="894">
        <v>131772</v>
      </c>
      <c r="E20" s="894">
        <v>413303.99483777501</v>
      </c>
      <c r="F20" s="906">
        <v>107.42535954991979</v>
      </c>
      <c r="G20" s="906">
        <v>108.32519283411565</v>
      </c>
      <c r="H20" s="906">
        <v>107.8666256626537</v>
      </c>
      <c r="I20" s="890"/>
      <c r="J20" s="889"/>
      <c r="K20" s="889"/>
      <c r="L20" s="889"/>
    </row>
    <row r="21" spans="1:16" ht="20.100000000000001" customHeight="1">
      <c r="B21" s="899" t="s">
        <v>520</v>
      </c>
      <c r="C21" s="887">
        <v>680490.40421018703</v>
      </c>
      <c r="D21" s="887">
        <v>776143.05638650234</v>
      </c>
      <c r="E21" s="887">
        <v>2774081.4302452221</v>
      </c>
      <c r="F21" s="905">
        <v>107.51715519041056</v>
      </c>
      <c r="G21" s="905">
        <v>108.21005060095258</v>
      </c>
      <c r="H21" s="905">
        <v>107.37934282314076</v>
      </c>
      <c r="I21" s="890"/>
      <c r="J21" s="889"/>
      <c r="K21" s="889"/>
      <c r="L21" s="889"/>
      <c r="M21" s="890"/>
      <c r="N21" s="889"/>
      <c r="O21" s="889"/>
      <c r="P21" s="889"/>
    </row>
    <row r="22" spans="1:16" ht="27" customHeight="1">
      <c r="A22" s="878"/>
      <c r="B22" s="900" t="s">
        <v>777</v>
      </c>
      <c r="C22" s="894">
        <v>139698.4735141753</v>
      </c>
      <c r="D22" s="894">
        <v>154954.5195678391</v>
      </c>
      <c r="E22" s="894">
        <v>580989.49351538089</v>
      </c>
      <c r="F22" s="906">
        <v>108.01514004317509</v>
      </c>
      <c r="G22" s="906">
        <v>109.03717274005851</v>
      </c>
      <c r="H22" s="906">
        <v>107.96374050443936</v>
      </c>
      <c r="I22" s="890"/>
      <c r="J22" s="889"/>
      <c r="K22" s="889"/>
      <c r="L22" s="889"/>
      <c r="M22" s="890"/>
      <c r="N22" s="890"/>
      <c r="O22" s="890"/>
    </row>
    <row r="23" spans="1:16" ht="18" customHeight="1">
      <c r="A23" s="878"/>
      <c r="B23" s="893" t="s">
        <v>778</v>
      </c>
      <c r="C23" s="894">
        <v>87581.007963169992</v>
      </c>
      <c r="D23" s="894">
        <v>95108.254570325502</v>
      </c>
      <c r="E23" s="894">
        <v>369686.65112106898</v>
      </c>
      <c r="F23" s="906">
        <v>109.87776555613948</v>
      </c>
      <c r="G23" s="906">
        <v>110.02232725495995</v>
      </c>
      <c r="H23" s="906">
        <v>110.81699781607892</v>
      </c>
      <c r="I23" s="890"/>
      <c r="J23" s="889"/>
      <c r="K23" s="889"/>
      <c r="L23" s="889"/>
    </row>
    <row r="24" spans="1:16" ht="18" customHeight="1">
      <c r="A24" s="878"/>
      <c r="B24" s="893" t="s">
        <v>522</v>
      </c>
      <c r="C24" s="894">
        <v>40026.268190215837</v>
      </c>
      <c r="D24" s="894">
        <v>42692.181182686159</v>
      </c>
      <c r="E24" s="894">
        <v>155948.86519978938</v>
      </c>
      <c r="F24" s="906">
        <v>109.00840346750667</v>
      </c>
      <c r="G24" s="906">
        <v>110.28063093550766</v>
      </c>
      <c r="H24" s="906">
        <v>109.76348231460911</v>
      </c>
      <c r="I24" s="890"/>
      <c r="J24" s="889"/>
      <c r="K24" s="889"/>
      <c r="L24" s="889"/>
    </row>
    <row r="25" spans="1:16" ht="18" customHeight="1">
      <c r="A25" s="878"/>
      <c r="B25" s="893" t="s">
        <v>523</v>
      </c>
      <c r="C25" s="894">
        <v>89361.587276448758</v>
      </c>
      <c r="D25" s="894">
        <v>97335.406087484327</v>
      </c>
      <c r="E25" s="894">
        <v>358390.4089384331</v>
      </c>
      <c r="F25" s="906">
        <v>106.42085329717217</v>
      </c>
      <c r="G25" s="906">
        <v>106.71630687032658</v>
      </c>
      <c r="H25" s="906">
        <v>105.77240324849338</v>
      </c>
      <c r="I25" s="890"/>
      <c r="J25" s="889"/>
      <c r="K25" s="889"/>
      <c r="L25" s="889"/>
    </row>
    <row r="26" spans="1:16" ht="18" customHeight="1">
      <c r="A26" s="878"/>
      <c r="B26" s="893" t="s">
        <v>779</v>
      </c>
      <c r="C26" s="894">
        <v>86763.198832905793</v>
      </c>
      <c r="D26" s="894">
        <v>103289.53792149886</v>
      </c>
      <c r="E26" s="894">
        <v>343365.23367608007</v>
      </c>
      <c r="F26" s="906">
        <v>107.73253555120044</v>
      </c>
      <c r="G26" s="906">
        <v>109.25685570348035</v>
      </c>
      <c r="H26" s="906">
        <v>107.11425590191379</v>
      </c>
      <c r="I26" s="890"/>
      <c r="J26" s="889"/>
      <c r="K26" s="889"/>
      <c r="L26" s="889"/>
    </row>
    <row r="27" spans="1:16" ht="18" customHeight="1">
      <c r="A27" s="878"/>
      <c r="B27" s="900" t="s">
        <v>780</v>
      </c>
      <c r="C27" s="894">
        <v>51412.496779307156</v>
      </c>
      <c r="D27" s="894">
        <v>64922.58979019968</v>
      </c>
      <c r="E27" s="894">
        <v>213911.48656518437</v>
      </c>
      <c r="F27" s="906">
        <v>103.91425985766713</v>
      </c>
      <c r="G27" s="906">
        <v>104.78883216260438</v>
      </c>
      <c r="H27" s="906">
        <v>103.33820989675091</v>
      </c>
      <c r="I27" s="890"/>
      <c r="J27" s="889"/>
      <c r="K27" s="889"/>
      <c r="L27" s="889"/>
    </row>
    <row r="28" spans="1:16" ht="27" customHeight="1">
      <c r="A28" s="878"/>
      <c r="B28" s="900" t="s">
        <v>790</v>
      </c>
      <c r="C28" s="894">
        <v>41700.929500983882</v>
      </c>
      <c r="D28" s="894">
        <v>45288.670267082191</v>
      </c>
      <c r="E28" s="894">
        <v>161517.60141951081</v>
      </c>
      <c r="F28" s="906">
        <v>107.04719788781301</v>
      </c>
      <c r="G28" s="906">
        <v>107.12775860186035</v>
      </c>
      <c r="H28" s="906">
        <v>106.81880201897999</v>
      </c>
      <c r="I28" s="890"/>
      <c r="J28" s="889"/>
      <c r="K28" s="889"/>
      <c r="L28" s="889"/>
    </row>
    <row r="29" spans="1:16" ht="20.100000000000001" customHeight="1">
      <c r="A29" s="878"/>
      <c r="B29" s="893" t="s">
        <v>782</v>
      </c>
      <c r="C29" s="894">
        <v>23564.634599252742</v>
      </c>
      <c r="D29" s="894">
        <v>22821.594962199852</v>
      </c>
      <c r="E29" s="894">
        <v>97096.182684571439</v>
      </c>
      <c r="F29" s="906">
        <v>110.80937535713566</v>
      </c>
      <c r="G29" s="906">
        <v>109.03285522967765</v>
      </c>
      <c r="H29" s="906">
        <v>110.55694949529659</v>
      </c>
      <c r="I29" s="890"/>
      <c r="J29" s="889"/>
      <c r="K29" s="889"/>
      <c r="L29" s="889"/>
    </row>
    <row r="30" spans="1:16" ht="40.5" customHeight="1">
      <c r="A30" s="878"/>
      <c r="B30" s="900" t="s">
        <v>783</v>
      </c>
      <c r="C30" s="894">
        <v>29547.072253295697</v>
      </c>
      <c r="D30" s="894">
        <v>42357.202211953423</v>
      </c>
      <c r="E30" s="894">
        <v>125471.16180315151</v>
      </c>
      <c r="F30" s="906">
        <v>107.60139732710155</v>
      </c>
      <c r="G30" s="906">
        <v>108.2011081264872</v>
      </c>
      <c r="H30" s="906">
        <v>106.99235606414406</v>
      </c>
      <c r="I30" s="890"/>
      <c r="J30" s="889"/>
      <c r="K30" s="889"/>
      <c r="L30" s="889"/>
    </row>
    <row r="31" spans="1:16" ht="18" customHeight="1">
      <c r="A31" s="878"/>
      <c r="B31" s="900" t="s">
        <v>524</v>
      </c>
      <c r="C31" s="894">
        <v>47055.918233689292</v>
      </c>
      <c r="D31" s="894">
        <v>57536.105348697893</v>
      </c>
      <c r="E31" s="894">
        <v>192602.18376839106</v>
      </c>
      <c r="F31" s="906">
        <v>106.24070014098434</v>
      </c>
      <c r="G31" s="906">
        <v>107.99541706479516</v>
      </c>
      <c r="H31" s="906">
        <v>105.9484794219276</v>
      </c>
      <c r="I31" s="890"/>
      <c r="J31" s="889"/>
      <c r="K31" s="889"/>
      <c r="L31" s="889"/>
    </row>
    <row r="32" spans="1:16" ht="18" customHeight="1">
      <c r="A32" s="878"/>
      <c r="B32" s="893" t="s">
        <v>525</v>
      </c>
      <c r="C32" s="894">
        <v>21693.495192184619</v>
      </c>
      <c r="D32" s="894">
        <v>23740.499407265146</v>
      </c>
      <c r="E32" s="894">
        <v>81456.896308369192</v>
      </c>
      <c r="F32" s="906">
        <v>105.74725325865451</v>
      </c>
      <c r="G32" s="906">
        <v>106.16318189847433</v>
      </c>
      <c r="H32" s="906">
        <v>105.15859813692525</v>
      </c>
      <c r="I32" s="890"/>
      <c r="J32" s="889"/>
      <c r="K32" s="889"/>
      <c r="L32" s="889"/>
    </row>
    <row r="33" spans="1:16" ht="18" customHeight="1">
      <c r="A33" s="878"/>
      <c r="B33" s="893" t="s">
        <v>526</v>
      </c>
      <c r="C33" s="894">
        <v>11344.692609428137</v>
      </c>
      <c r="D33" s="894">
        <v>13575.11023023071</v>
      </c>
      <c r="E33" s="894">
        <v>47458.187207211253</v>
      </c>
      <c r="F33" s="906">
        <v>107.80127832408969</v>
      </c>
      <c r="G33" s="906">
        <v>108.42664893066483</v>
      </c>
      <c r="H33" s="906">
        <v>107.99426046000148</v>
      </c>
      <c r="I33" s="890"/>
      <c r="J33" s="889"/>
      <c r="K33" s="889"/>
      <c r="L33" s="889"/>
    </row>
    <row r="34" spans="1:16" ht="18" customHeight="1">
      <c r="A34" s="878"/>
      <c r="B34" s="893" t="s">
        <v>692</v>
      </c>
      <c r="C34" s="894">
        <v>9101.8906632777871</v>
      </c>
      <c r="D34" s="894">
        <v>10786.623880794457</v>
      </c>
      <c r="E34" s="894">
        <v>39598.26552587343</v>
      </c>
      <c r="F34" s="906">
        <v>105.48351363044719</v>
      </c>
      <c r="G34" s="906">
        <v>106.21300168595495</v>
      </c>
      <c r="H34" s="906">
        <v>105.49491745888264</v>
      </c>
      <c r="I34" s="890"/>
      <c r="J34" s="889"/>
      <c r="K34" s="889"/>
      <c r="L34" s="889"/>
    </row>
    <row r="35" spans="1:16" ht="39.75" customHeight="1">
      <c r="A35" s="878"/>
      <c r="B35" s="900" t="s">
        <v>784</v>
      </c>
      <c r="C35" s="894">
        <v>1638.7386018521929</v>
      </c>
      <c r="D35" s="894">
        <v>1734.7609582449695</v>
      </c>
      <c r="E35" s="894">
        <v>6588.8125122067995</v>
      </c>
      <c r="F35" s="906">
        <v>106.88533994060869</v>
      </c>
      <c r="G35" s="906">
        <v>107.30792683486324</v>
      </c>
      <c r="H35" s="906">
        <v>106.23</v>
      </c>
      <c r="I35" s="890"/>
      <c r="J35" s="889"/>
      <c r="K35" s="889"/>
      <c r="L35" s="889"/>
      <c r="M35" s="904"/>
      <c r="N35" s="904"/>
      <c r="O35" s="904"/>
      <c r="P35" s="904"/>
    </row>
    <row r="36" spans="1:16" ht="20.100000000000001" customHeight="1">
      <c r="B36" s="892" t="s">
        <v>785</v>
      </c>
      <c r="C36" s="887">
        <v>137120.56682580931</v>
      </c>
      <c r="D36" s="887">
        <v>146621.21467605827</v>
      </c>
      <c r="E36" s="887">
        <v>554571.4489783739</v>
      </c>
      <c r="F36" s="905">
        <v>105.96135251482769</v>
      </c>
      <c r="G36" s="905">
        <v>106.77377564463353</v>
      </c>
      <c r="H36" s="905">
        <v>105.65</v>
      </c>
      <c r="I36" s="890"/>
      <c r="J36" s="889"/>
      <c r="K36" s="889"/>
      <c r="L36" s="889"/>
    </row>
    <row r="37" spans="1:16" ht="20.100000000000001" customHeight="1">
      <c r="G37" s="889"/>
    </row>
    <row r="38" spans="1:16" ht="20.100000000000001" customHeight="1"/>
  </sheetData>
  <mergeCells count="2">
    <mergeCell ref="F4:H4"/>
    <mergeCell ref="A9:B9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58FA-D1FF-458E-A018-5B2AE3212E24}">
  <sheetPr>
    <pageSetUpPr fitToPage="1"/>
  </sheetPr>
  <dimension ref="A1:N86"/>
  <sheetViews>
    <sheetView workbookViewId="0">
      <selection activeCell="B19" sqref="B19"/>
    </sheetView>
  </sheetViews>
  <sheetFormatPr defaultColWidth="9.33203125" defaultRowHeight="15"/>
  <cols>
    <col min="1" max="1" width="1.44140625" style="467" customWidth="1"/>
    <col min="2" max="2" width="35.44140625" style="471" customWidth="1"/>
    <col min="3" max="3" width="6.33203125" style="467" bestFit="1" customWidth="1"/>
    <col min="4" max="4" width="6" style="467" bestFit="1" customWidth="1"/>
    <col min="5" max="5" width="0.5546875" style="467" customWidth="1"/>
    <col min="6" max="6" width="7" style="467" customWidth="1"/>
    <col min="7" max="7" width="7" style="467" bestFit="1" customWidth="1"/>
    <col min="8" max="8" width="0.5546875" style="467" customWidth="1"/>
    <col min="9" max="10" width="8.44140625" style="467" customWidth="1"/>
    <col min="11" max="11" width="0.44140625" style="467" customWidth="1"/>
    <col min="12" max="12" width="6.33203125" style="467" bestFit="1" customWidth="1"/>
    <col min="13" max="13" width="6.44140625" style="467" customWidth="1"/>
    <col min="14" max="16384" width="9.33203125" style="467"/>
  </cols>
  <sheetData>
    <row r="1" spans="1:14" s="404" customFormat="1" ht="16.8">
      <c r="A1" s="402" t="s">
        <v>703</v>
      </c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4" s="404" customFormat="1" ht="3" customHeight="1"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</row>
    <row r="3" spans="1:14" s="407" customFormat="1" ht="12.75" customHeight="1">
      <c r="B3" s="406"/>
      <c r="G3" s="408"/>
      <c r="H3" s="408"/>
      <c r="I3" s="408"/>
      <c r="J3" s="408"/>
      <c r="K3" s="408"/>
      <c r="L3" s="409"/>
      <c r="M3" s="410" t="s">
        <v>385</v>
      </c>
    </row>
    <row r="4" spans="1:14" s="407" customFormat="1" ht="13.5" customHeight="1">
      <c r="A4" s="443"/>
      <c r="B4" s="412"/>
      <c r="C4" s="971" t="s">
        <v>306</v>
      </c>
      <c r="D4" s="971"/>
      <c r="E4" s="413"/>
      <c r="F4" s="971" t="s">
        <v>306</v>
      </c>
      <c r="G4" s="971"/>
      <c r="H4" s="413"/>
      <c r="I4" s="971" t="s">
        <v>386</v>
      </c>
      <c r="J4" s="971"/>
      <c r="K4" s="413"/>
      <c r="L4" s="971" t="s">
        <v>58</v>
      </c>
      <c r="M4" s="971"/>
    </row>
    <row r="5" spans="1:14" s="407" customFormat="1" ht="13.5" customHeight="1">
      <c r="B5" s="414"/>
      <c r="C5" s="972" t="s">
        <v>120</v>
      </c>
      <c r="D5" s="972"/>
      <c r="E5" s="415"/>
      <c r="F5" s="972" t="s">
        <v>20</v>
      </c>
      <c r="G5" s="972"/>
      <c r="H5" s="415"/>
      <c r="I5" s="972" t="s">
        <v>387</v>
      </c>
      <c r="J5" s="972"/>
      <c r="K5" s="415"/>
      <c r="L5" s="972" t="s">
        <v>23</v>
      </c>
      <c r="M5" s="972"/>
    </row>
    <row r="6" spans="1:14" s="407" customFormat="1" ht="13.5" customHeight="1">
      <c r="B6" s="414"/>
      <c r="C6" s="970" t="s">
        <v>59</v>
      </c>
      <c r="D6" s="970"/>
      <c r="E6" s="416"/>
      <c r="F6" s="970">
        <v>2024</v>
      </c>
      <c r="G6" s="970"/>
      <c r="H6" s="416"/>
      <c r="I6" s="970" t="s">
        <v>0</v>
      </c>
      <c r="J6" s="970"/>
      <c r="K6" s="416"/>
      <c r="L6" s="970" t="s">
        <v>0</v>
      </c>
      <c r="M6" s="970"/>
    </row>
    <row r="7" spans="1:14" s="407" customFormat="1" ht="13.5" customHeight="1">
      <c r="B7" s="414"/>
      <c r="C7" s="417" t="s">
        <v>388</v>
      </c>
      <c r="D7" s="417" t="s">
        <v>389</v>
      </c>
      <c r="E7" s="417"/>
      <c r="F7" s="418" t="s">
        <v>388</v>
      </c>
      <c r="G7" s="417" t="s">
        <v>389</v>
      </c>
      <c r="H7" s="417"/>
      <c r="I7" s="449" t="s">
        <v>388</v>
      </c>
      <c r="J7" s="448" t="s">
        <v>389</v>
      </c>
      <c r="K7" s="448"/>
      <c r="L7" s="419" t="s">
        <v>388</v>
      </c>
      <c r="M7" s="419" t="s">
        <v>389</v>
      </c>
    </row>
    <row r="8" spans="1:14" s="407" customFormat="1" ht="7.5" customHeight="1">
      <c r="B8" s="414"/>
      <c r="D8" s="421"/>
      <c r="E8" s="421"/>
    </row>
    <row r="9" spans="1:14" s="407" customFormat="1" ht="13.5" customHeight="1">
      <c r="A9" s="456" t="s">
        <v>390</v>
      </c>
      <c r="C9" s="457"/>
      <c r="D9" s="458">
        <v>35005.006914999998</v>
      </c>
      <c r="E9" s="458"/>
      <c r="F9" s="458"/>
      <c r="G9" s="458">
        <v>380763.672762</v>
      </c>
      <c r="H9" s="458"/>
      <c r="I9" s="459"/>
      <c r="J9" s="459">
        <v>119.23318281421508</v>
      </c>
      <c r="K9" s="459"/>
      <c r="L9" s="459"/>
      <c r="M9" s="459">
        <v>116.67057345448563</v>
      </c>
      <c r="N9" s="460"/>
    </row>
    <row r="10" spans="1:14" s="407" customFormat="1" ht="13.5" customHeight="1">
      <c r="B10" s="428" t="s">
        <v>391</v>
      </c>
      <c r="C10" s="457"/>
      <c r="D10" s="458">
        <v>13999.343756999999</v>
      </c>
      <c r="E10" s="458"/>
      <c r="F10" s="458"/>
      <c r="G10" s="458">
        <v>140113.58913800001</v>
      </c>
      <c r="H10" s="458"/>
      <c r="I10" s="459"/>
      <c r="J10" s="459">
        <v>127.74699826743981</v>
      </c>
      <c r="K10" s="459"/>
      <c r="L10" s="459"/>
      <c r="M10" s="459">
        <v>119.45055052097334</v>
      </c>
      <c r="N10" s="461"/>
    </row>
    <row r="11" spans="1:14" s="407" customFormat="1" ht="13.5" customHeight="1">
      <c r="B11" s="428" t="s">
        <v>392</v>
      </c>
      <c r="C11" s="457"/>
      <c r="D11" s="458">
        <v>21005.663157999999</v>
      </c>
      <c r="E11" s="458"/>
      <c r="F11" s="458"/>
      <c r="G11" s="458">
        <v>240650.08362399999</v>
      </c>
      <c r="H11" s="458"/>
      <c r="I11" s="459"/>
      <c r="J11" s="459">
        <v>114.16247949135871</v>
      </c>
      <c r="K11" s="459"/>
      <c r="L11" s="459"/>
      <c r="M11" s="459">
        <v>115.11079345868806</v>
      </c>
      <c r="N11" s="461"/>
    </row>
    <row r="12" spans="1:14" s="407" customFormat="1" ht="13.5" customHeight="1">
      <c r="A12" s="432" t="s">
        <v>395</v>
      </c>
      <c r="B12" s="406"/>
      <c r="C12" s="457"/>
      <c r="D12" s="457"/>
      <c r="E12" s="457"/>
      <c r="F12" s="457"/>
      <c r="G12" s="457"/>
      <c r="H12" s="457"/>
      <c r="I12" s="462"/>
      <c r="J12" s="463"/>
      <c r="K12" s="463"/>
      <c r="L12" s="462"/>
      <c r="M12" s="463"/>
    </row>
    <row r="13" spans="1:14" s="407" customFormat="1" ht="13.5" customHeight="1">
      <c r="B13" s="431" t="s">
        <v>436</v>
      </c>
      <c r="C13" s="457"/>
      <c r="D13" s="457">
        <v>306.11917199999999</v>
      </c>
      <c r="E13" s="457"/>
      <c r="F13" s="457"/>
      <c r="G13" s="457">
        <v>2637.0460579999999</v>
      </c>
      <c r="H13" s="457"/>
      <c r="I13" s="462"/>
      <c r="J13" s="462">
        <v>137.96461033220893</v>
      </c>
      <c r="K13" s="462"/>
      <c r="L13" s="462"/>
      <c r="M13" s="462">
        <v>101.79217680837121</v>
      </c>
    </row>
    <row r="14" spans="1:14" s="407" customFormat="1" ht="13.5" customHeight="1">
      <c r="B14" s="431" t="s">
        <v>437</v>
      </c>
      <c r="C14" s="457"/>
      <c r="D14" s="457">
        <v>99.231052000000005</v>
      </c>
      <c r="E14" s="457"/>
      <c r="F14" s="457"/>
      <c r="G14" s="457">
        <v>1128.503279</v>
      </c>
      <c r="H14" s="457"/>
      <c r="I14" s="462"/>
      <c r="J14" s="462">
        <v>98.066354195767929</v>
      </c>
      <c r="K14" s="462"/>
      <c r="L14" s="462"/>
      <c r="M14" s="462">
        <v>97.163588782663055</v>
      </c>
    </row>
    <row r="15" spans="1:14" s="407" customFormat="1" ht="13.5" customHeight="1">
      <c r="B15" s="431" t="s">
        <v>397</v>
      </c>
      <c r="C15" s="457"/>
      <c r="D15" s="457">
        <v>304.27703300000002</v>
      </c>
      <c r="E15" s="457"/>
      <c r="F15" s="457"/>
      <c r="G15" s="457">
        <v>2426.9763889999999</v>
      </c>
      <c r="H15" s="457"/>
      <c r="I15" s="462"/>
      <c r="J15" s="462">
        <v>174.7215523243697</v>
      </c>
      <c r="K15" s="462"/>
      <c r="L15" s="462"/>
      <c r="M15" s="462">
        <v>123.70622294336169</v>
      </c>
    </row>
    <row r="16" spans="1:14" s="407" customFormat="1" ht="13.5" customHeight="1">
      <c r="B16" s="431" t="s">
        <v>398</v>
      </c>
      <c r="C16" s="457">
        <v>107.66242354428474</v>
      </c>
      <c r="D16" s="457">
        <v>184.73576800000001</v>
      </c>
      <c r="E16" s="457"/>
      <c r="F16" s="457">
        <v>2502.1974235442844</v>
      </c>
      <c r="G16" s="457">
        <v>3223.959468</v>
      </c>
      <c r="H16" s="457"/>
      <c r="I16" s="462">
        <v>96.014004516359947</v>
      </c>
      <c r="J16" s="462">
        <v>149.94925115378504</v>
      </c>
      <c r="K16" s="462"/>
      <c r="L16" s="462">
        <v>90.090678494340054</v>
      </c>
      <c r="M16" s="462">
        <v>100.70853499677052</v>
      </c>
    </row>
    <row r="17" spans="2:13" s="407" customFormat="1" ht="13.5" customHeight="1">
      <c r="B17" s="431" t="s">
        <v>438</v>
      </c>
      <c r="C17" s="457">
        <v>366.04651529826668</v>
      </c>
      <c r="D17" s="457">
        <v>100.890792</v>
      </c>
      <c r="E17" s="457"/>
      <c r="F17" s="457">
        <v>5736.9455152982673</v>
      </c>
      <c r="G17" s="457">
        <v>1577.557648</v>
      </c>
      <c r="H17" s="457"/>
      <c r="I17" s="462">
        <v>52.263315857083235</v>
      </c>
      <c r="J17" s="462">
        <v>51.400751702453761</v>
      </c>
      <c r="K17" s="462"/>
      <c r="L17" s="462">
        <v>122.46403991503787</v>
      </c>
      <c r="M17" s="462">
        <v>101.15953238443322</v>
      </c>
    </row>
    <row r="18" spans="2:13" s="407" customFormat="1" ht="13.5" customHeight="1">
      <c r="B18" s="431" t="s">
        <v>439</v>
      </c>
      <c r="C18" s="457">
        <v>1421.696131156699</v>
      </c>
      <c r="D18" s="457">
        <v>343.294691</v>
      </c>
      <c r="E18" s="457"/>
      <c r="F18" s="457">
        <v>12534.5121311567</v>
      </c>
      <c r="G18" s="457">
        <v>3041.2350409999999</v>
      </c>
      <c r="H18" s="457"/>
      <c r="I18" s="462">
        <v>105.13839755813052</v>
      </c>
      <c r="J18" s="462">
        <v>98.927351001412845</v>
      </c>
      <c r="K18" s="462"/>
      <c r="L18" s="462">
        <v>129.06840934325564</v>
      </c>
      <c r="M18" s="462">
        <v>106.06779284767521</v>
      </c>
    </row>
    <row r="19" spans="2:13" s="407" customFormat="1" ht="13.5" customHeight="1">
      <c r="B19" s="431" t="s">
        <v>440</v>
      </c>
      <c r="C19" s="457">
        <v>235.43079008834306</v>
      </c>
      <c r="D19" s="457">
        <v>110.579486</v>
      </c>
      <c r="E19" s="457"/>
      <c r="F19" s="457">
        <v>2215.2947900883432</v>
      </c>
      <c r="G19" s="457">
        <v>1127.137843</v>
      </c>
      <c r="H19" s="457"/>
      <c r="I19" s="462">
        <v>115.85020671604323</v>
      </c>
      <c r="J19" s="462">
        <v>91.360263905321119</v>
      </c>
      <c r="K19" s="462"/>
      <c r="L19" s="462">
        <v>119.22654550529145</v>
      </c>
      <c r="M19" s="462">
        <v>96.389978453453992</v>
      </c>
    </row>
    <row r="20" spans="2:13" s="407" customFormat="1" ht="13.5" customHeight="1">
      <c r="B20" s="431" t="s">
        <v>441</v>
      </c>
      <c r="C20" s="457"/>
      <c r="D20" s="457">
        <v>142.20423700000001</v>
      </c>
      <c r="E20" s="457"/>
      <c r="F20" s="457"/>
      <c r="G20" s="457">
        <v>1391.3705210000001</v>
      </c>
      <c r="H20" s="457"/>
      <c r="I20" s="462"/>
      <c r="J20" s="462">
        <v>108.84504761752407</v>
      </c>
      <c r="K20" s="462"/>
      <c r="L20" s="462"/>
      <c r="M20" s="462">
        <v>104.50090235782261</v>
      </c>
    </row>
    <row r="21" spans="2:13" s="407" customFormat="1" ht="13.5" customHeight="1">
      <c r="B21" s="431" t="s">
        <v>442</v>
      </c>
      <c r="C21" s="457"/>
      <c r="D21" s="457">
        <v>123.137642</v>
      </c>
      <c r="E21" s="457"/>
      <c r="F21" s="457"/>
      <c r="G21" s="457">
        <v>1346.517049</v>
      </c>
      <c r="H21" s="457"/>
      <c r="I21" s="462"/>
      <c r="J21" s="462">
        <v>125.33630652949721</v>
      </c>
      <c r="K21" s="462"/>
      <c r="L21" s="462"/>
      <c r="M21" s="462">
        <v>108.64871100313185</v>
      </c>
    </row>
    <row r="22" spans="2:13" s="407" customFormat="1" ht="13.5" customHeight="1">
      <c r="B22" s="431" t="s">
        <v>443</v>
      </c>
      <c r="C22" s="457"/>
      <c r="D22" s="457">
        <v>456.99800299999998</v>
      </c>
      <c r="E22" s="457"/>
      <c r="F22" s="457"/>
      <c r="G22" s="457">
        <v>4900.0140490000003</v>
      </c>
      <c r="H22" s="457"/>
      <c r="I22" s="462"/>
      <c r="J22" s="462">
        <v>126.85179672726261</v>
      </c>
      <c r="K22" s="462"/>
      <c r="L22" s="462"/>
      <c r="M22" s="462">
        <v>98.954266767230195</v>
      </c>
    </row>
    <row r="23" spans="2:13" s="407" customFormat="1" ht="13.5" customHeight="1">
      <c r="B23" s="431" t="s">
        <v>444</v>
      </c>
      <c r="C23" s="457">
        <v>2185.2028499341823</v>
      </c>
      <c r="D23" s="457">
        <v>233.99860000000001</v>
      </c>
      <c r="E23" s="457"/>
      <c r="F23" s="457">
        <v>26179.589849934182</v>
      </c>
      <c r="G23" s="457">
        <v>2851.5516710000002</v>
      </c>
      <c r="H23" s="457"/>
      <c r="I23" s="462">
        <v>98.625279935937087</v>
      </c>
      <c r="J23" s="462">
        <v>89.136866935422276</v>
      </c>
      <c r="K23" s="462"/>
      <c r="L23" s="462">
        <v>124.79853920465563</v>
      </c>
      <c r="M23" s="462">
        <v>120.53679952939397</v>
      </c>
    </row>
    <row r="24" spans="2:13" s="407" customFormat="1" ht="13.5" customHeight="1">
      <c r="B24" s="431" t="s">
        <v>445</v>
      </c>
      <c r="C24" s="457">
        <v>5518.5836112475026</v>
      </c>
      <c r="D24" s="457">
        <v>593.08955100000003</v>
      </c>
      <c r="E24" s="457"/>
      <c r="F24" s="457">
        <v>63799.773611247503</v>
      </c>
      <c r="G24" s="457">
        <v>7632.5935460000001</v>
      </c>
      <c r="H24" s="457"/>
      <c r="I24" s="462">
        <v>115.79456320916151</v>
      </c>
      <c r="J24" s="462">
        <v>94.999518314644078</v>
      </c>
      <c r="K24" s="462"/>
      <c r="L24" s="462">
        <v>124.83630558526953</v>
      </c>
      <c r="M24" s="462">
        <v>106.5646658577915</v>
      </c>
    </row>
    <row r="25" spans="2:13" s="407" customFormat="1" ht="13.5" customHeight="1">
      <c r="B25" s="431" t="s">
        <v>393</v>
      </c>
      <c r="C25" s="457">
        <v>1131.5172052920298</v>
      </c>
      <c r="D25" s="457">
        <v>636.96052199999997</v>
      </c>
      <c r="E25" s="457"/>
      <c r="F25" s="457">
        <v>13410.00920529203</v>
      </c>
      <c r="G25" s="457">
        <v>8114.7285009999996</v>
      </c>
      <c r="H25" s="457"/>
      <c r="I25" s="462">
        <v>86.31915289449158</v>
      </c>
      <c r="J25" s="462">
        <v>78.357046914423961</v>
      </c>
      <c r="K25" s="462"/>
      <c r="L25" s="462">
        <v>119.72505223385303</v>
      </c>
      <c r="M25" s="462">
        <v>114.61783306144149</v>
      </c>
    </row>
    <row r="26" spans="2:13" s="407" customFormat="1" ht="13.5" customHeight="1">
      <c r="B26" s="431" t="s">
        <v>446</v>
      </c>
      <c r="C26" s="457">
        <v>1194.0384247159855</v>
      </c>
      <c r="D26" s="457">
        <v>836.51921700000003</v>
      </c>
      <c r="E26" s="457"/>
      <c r="F26" s="457">
        <v>10456.381424715986</v>
      </c>
      <c r="G26" s="457">
        <v>7984.1431979999998</v>
      </c>
      <c r="H26" s="457"/>
      <c r="I26" s="462">
        <v>177.84970019973719</v>
      </c>
      <c r="J26" s="462">
        <v>158.90898401915564</v>
      </c>
      <c r="K26" s="462"/>
      <c r="L26" s="462">
        <v>103.96255719388475</v>
      </c>
      <c r="M26" s="462">
        <v>95.431749617252635</v>
      </c>
    </row>
    <row r="27" spans="2:13" s="407" customFormat="1" ht="13.5" customHeight="1">
      <c r="B27" s="431" t="s">
        <v>447</v>
      </c>
      <c r="C27" s="457">
        <v>193.15037929151438</v>
      </c>
      <c r="D27" s="457">
        <v>138.05277100000001</v>
      </c>
      <c r="E27" s="457"/>
      <c r="F27" s="457">
        <v>3112.9553792915144</v>
      </c>
      <c r="G27" s="457">
        <v>2044.353801</v>
      </c>
      <c r="H27" s="457"/>
      <c r="I27" s="462">
        <v>87.771689217265475</v>
      </c>
      <c r="J27" s="462">
        <v>91.990171715449748</v>
      </c>
      <c r="K27" s="462"/>
      <c r="L27" s="462">
        <v>123.94366193240671</v>
      </c>
      <c r="M27" s="462">
        <v>131.54870469658704</v>
      </c>
    </row>
    <row r="28" spans="2:13" s="407" customFormat="1" ht="13.5" customHeight="1">
      <c r="B28" s="431" t="s">
        <v>448</v>
      </c>
      <c r="C28" s="457"/>
      <c r="D28" s="457">
        <v>183.484127</v>
      </c>
      <c r="E28" s="457"/>
      <c r="F28" s="457"/>
      <c r="G28" s="457">
        <v>1698.05241</v>
      </c>
      <c r="H28" s="457"/>
      <c r="I28" s="462"/>
      <c r="J28" s="462">
        <v>123.58885738279135</v>
      </c>
      <c r="K28" s="462"/>
      <c r="L28" s="462"/>
      <c r="M28" s="462">
        <v>103.88528207188412</v>
      </c>
    </row>
    <row r="29" spans="2:13" s="407" customFormat="1" ht="13.5" customHeight="1">
      <c r="B29" s="431" t="s">
        <v>449</v>
      </c>
      <c r="C29" s="457"/>
      <c r="D29" s="457">
        <v>710.70476499999995</v>
      </c>
      <c r="E29" s="457"/>
      <c r="F29" s="457"/>
      <c r="G29" s="457">
        <v>8286.2754829999994</v>
      </c>
      <c r="H29" s="457"/>
      <c r="I29" s="462"/>
      <c r="J29" s="462">
        <v>102.26443746575676</v>
      </c>
      <c r="K29" s="462"/>
      <c r="L29" s="462"/>
      <c r="M29" s="462">
        <v>107.26078882081976</v>
      </c>
    </row>
    <row r="30" spans="2:13" s="407" customFormat="1" ht="13.5" customHeight="1">
      <c r="B30" s="431" t="s">
        <v>450</v>
      </c>
      <c r="C30" s="457"/>
      <c r="D30" s="457">
        <v>699.24612500000001</v>
      </c>
      <c r="E30" s="457"/>
      <c r="F30" s="457"/>
      <c r="G30" s="457">
        <v>7735.1317529999997</v>
      </c>
      <c r="H30" s="457"/>
      <c r="I30" s="462"/>
      <c r="J30" s="462">
        <v>104.30920767950049</v>
      </c>
      <c r="K30" s="462"/>
      <c r="L30" s="462"/>
      <c r="M30" s="462">
        <v>101.70345827208962</v>
      </c>
    </row>
    <row r="31" spans="2:13" s="407" customFormat="1" ht="13.5" customHeight="1">
      <c r="B31" s="431" t="s">
        <v>451</v>
      </c>
      <c r="C31" s="457"/>
      <c r="D31" s="457">
        <v>518.16597400000001</v>
      </c>
      <c r="E31" s="457"/>
      <c r="F31" s="457"/>
      <c r="G31" s="457">
        <v>4399.432452</v>
      </c>
      <c r="H31" s="457"/>
      <c r="I31" s="462"/>
      <c r="J31" s="462">
        <v>177.33234988068708</v>
      </c>
      <c r="K31" s="462"/>
      <c r="L31" s="462"/>
      <c r="M31" s="462">
        <v>127.85400801152925</v>
      </c>
    </row>
    <row r="32" spans="2:13" s="407" customFormat="1" ht="13.5" customHeight="1">
      <c r="B32" s="431" t="s">
        <v>452</v>
      </c>
      <c r="C32" s="457">
        <v>413.55262495695223</v>
      </c>
      <c r="D32" s="457">
        <v>124.34325</v>
      </c>
      <c r="E32" s="457"/>
      <c r="F32" s="457">
        <v>5233.8196249569519</v>
      </c>
      <c r="G32" s="457">
        <v>1713.849391</v>
      </c>
      <c r="H32" s="457"/>
      <c r="I32" s="462">
        <v>92.48653691654286</v>
      </c>
      <c r="J32" s="462">
        <v>82.149167149193971</v>
      </c>
      <c r="K32" s="462"/>
      <c r="L32" s="462">
        <v>126.72180469683299</v>
      </c>
      <c r="M32" s="462">
        <v>120.96450563544671</v>
      </c>
    </row>
    <row r="33" spans="2:14" s="407" customFormat="1" ht="13.5" customHeight="1">
      <c r="B33" s="431" t="s">
        <v>453</v>
      </c>
      <c r="C33" s="457"/>
      <c r="D33" s="457">
        <v>132.96964399999999</v>
      </c>
      <c r="E33" s="457"/>
      <c r="F33" s="457"/>
      <c r="G33" s="457">
        <v>1433.1023290000001</v>
      </c>
      <c r="H33" s="457"/>
      <c r="I33" s="462"/>
      <c r="J33" s="462">
        <v>123.44952294527714</v>
      </c>
      <c r="K33" s="462"/>
      <c r="L33" s="462"/>
      <c r="M33" s="462">
        <v>117.39355057903353</v>
      </c>
    </row>
    <row r="34" spans="2:14" s="407" customFormat="1" ht="13.5" customHeight="1">
      <c r="B34" s="431" t="s">
        <v>454</v>
      </c>
      <c r="C34" s="457">
        <v>807.26045683631867</v>
      </c>
      <c r="D34" s="457">
        <v>1115.6560380000001</v>
      </c>
      <c r="E34" s="457"/>
      <c r="F34" s="457">
        <v>8392.2964568363186</v>
      </c>
      <c r="G34" s="457">
        <v>11780.250717999999</v>
      </c>
      <c r="H34" s="457"/>
      <c r="I34" s="462">
        <v>139.28898519843028</v>
      </c>
      <c r="J34" s="462">
        <v>138.75165326273753</v>
      </c>
      <c r="K34" s="462"/>
      <c r="L34" s="462">
        <v>122.7974778949861</v>
      </c>
      <c r="M34" s="462">
        <v>120.70628836259429</v>
      </c>
    </row>
    <row r="35" spans="2:14" s="407" customFormat="1" ht="13.5" customHeight="1">
      <c r="B35" s="431" t="s">
        <v>411</v>
      </c>
      <c r="C35" s="457"/>
      <c r="D35" s="457">
        <v>833.22265900000002</v>
      </c>
      <c r="E35" s="457"/>
      <c r="F35" s="457"/>
      <c r="G35" s="457">
        <v>8853.9088250000004</v>
      </c>
      <c r="H35" s="457"/>
      <c r="I35" s="462"/>
      <c r="J35" s="462">
        <v>128.33774813500804</v>
      </c>
      <c r="K35" s="462"/>
      <c r="L35" s="462"/>
      <c r="M35" s="462">
        <v>117.91964975087956</v>
      </c>
    </row>
    <row r="36" spans="2:14" s="407" customFormat="1" ht="13.5" customHeight="1">
      <c r="B36" s="431" t="s">
        <v>4</v>
      </c>
      <c r="C36" s="457">
        <v>227.87605122916986</v>
      </c>
      <c r="D36" s="457">
        <v>380.03058399999998</v>
      </c>
      <c r="E36" s="457"/>
      <c r="F36" s="457">
        <v>1896.7210512291699</v>
      </c>
      <c r="G36" s="457">
        <v>3002.289957</v>
      </c>
      <c r="H36" s="457"/>
      <c r="I36" s="462">
        <v>111.78285222371176</v>
      </c>
      <c r="J36" s="462">
        <v>150.0485429170964</v>
      </c>
      <c r="K36" s="462"/>
      <c r="L36" s="462">
        <v>108.13183484176736</v>
      </c>
      <c r="M36" s="462">
        <v>133.26084813478721</v>
      </c>
    </row>
    <row r="37" spans="2:14" s="407" customFormat="1" ht="13.5" customHeight="1">
      <c r="B37" s="431" t="s">
        <v>412</v>
      </c>
      <c r="C37" s="457"/>
      <c r="D37" s="457">
        <v>105.477075</v>
      </c>
      <c r="E37" s="457"/>
      <c r="F37" s="457"/>
      <c r="G37" s="457">
        <v>1089.3602289999999</v>
      </c>
      <c r="H37" s="457"/>
      <c r="I37" s="462"/>
      <c r="J37" s="462">
        <v>129.99066045183656</v>
      </c>
      <c r="K37" s="462"/>
      <c r="L37" s="462"/>
      <c r="M37" s="462">
        <v>118.57495915629809</v>
      </c>
    </row>
    <row r="38" spans="2:14" s="407" customFormat="1" ht="13.5" customHeight="1">
      <c r="B38" s="431" t="s">
        <v>414</v>
      </c>
      <c r="C38" s="457"/>
      <c r="D38" s="457">
        <v>257.34122300000001</v>
      </c>
      <c r="E38" s="457"/>
      <c r="F38" s="457"/>
      <c r="G38" s="457">
        <v>2754.224592</v>
      </c>
      <c r="H38" s="457"/>
      <c r="I38" s="462"/>
      <c r="J38" s="462">
        <v>138.46187068534115</v>
      </c>
      <c r="K38" s="462"/>
      <c r="L38" s="462"/>
      <c r="M38" s="462">
        <v>126.80724590465185</v>
      </c>
    </row>
    <row r="39" spans="2:14" s="407" customFormat="1" ht="13.5" customHeight="1">
      <c r="B39" s="431" t="s">
        <v>455</v>
      </c>
      <c r="C39" s="457">
        <v>233.0231939054004</v>
      </c>
      <c r="D39" s="457">
        <v>209.007037</v>
      </c>
      <c r="E39" s="457"/>
      <c r="F39" s="457">
        <v>2538.8251939054007</v>
      </c>
      <c r="G39" s="457">
        <v>2242.8662220000001</v>
      </c>
      <c r="H39" s="457"/>
      <c r="I39" s="462">
        <v>120.69863251463279</v>
      </c>
      <c r="J39" s="462">
        <v>120.464811485344</v>
      </c>
      <c r="K39" s="462"/>
      <c r="L39" s="462">
        <v>115.60608323416059</v>
      </c>
      <c r="M39" s="462">
        <v>113.14379643435039</v>
      </c>
      <c r="N39" s="464"/>
    </row>
    <row r="40" spans="2:14" s="407" customFormat="1" ht="13.5" customHeight="1">
      <c r="B40" s="431" t="s">
        <v>456</v>
      </c>
      <c r="C40" s="457"/>
      <c r="D40" s="457">
        <v>104.997168</v>
      </c>
      <c r="E40" s="457"/>
      <c r="F40" s="457"/>
      <c r="G40" s="457">
        <v>1102.022228</v>
      </c>
      <c r="H40" s="457"/>
      <c r="I40" s="462"/>
      <c r="J40" s="462">
        <v>131.78754837408121</v>
      </c>
      <c r="K40" s="462"/>
      <c r="L40" s="462"/>
      <c r="M40" s="462">
        <v>120.94471554500686</v>
      </c>
    </row>
    <row r="41" spans="2:14" s="407" customFormat="1" ht="13.5" customHeight="1">
      <c r="B41" s="431" t="s">
        <v>457</v>
      </c>
      <c r="C41" s="457">
        <v>132.73978035089132</v>
      </c>
      <c r="D41" s="457">
        <v>233.37672499999999</v>
      </c>
      <c r="E41" s="457"/>
      <c r="F41" s="457">
        <v>1502.4707803508913</v>
      </c>
      <c r="G41" s="457">
        <v>2884.3588549999999</v>
      </c>
      <c r="H41" s="457"/>
      <c r="I41" s="462">
        <v>109.54748277301609</v>
      </c>
      <c r="J41" s="462">
        <v>96.766022775901803</v>
      </c>
      <c r="K41" s="462"/>
      <c r="L41" s="462">
        <v>112.28280274916177</v>
      </c>
      <c r="M41" s="462">
        <v>101.82536438037499</v>
      </c>
    </row>
    <row r="42" spans="2:14" s="407" customFormat="1" ht="13.5" customHeight="1">
      <c r="B42" s="431" t="s">
        <v>458</v>
      </c>
      <c r="C42" s="457">
        <v>118.93588154311242</v>
      </c>
      <c r="D42" s="457">
        <v>238.31272899999999</v>
      </c>
      <c r="E42" s="457"/>
      <c r="F42" s="457">
        <v>1245.2268815431123</v>
      </c>
      <c r="G42" s="457">
        <v>2713.1846599999999</v>
      </c>
      <c r="H42" s="457"/>
      <c r="I42" s="462">
        <v>124.73218623757241</v>
      </c>
      <c r="J42" s="462">
        <v>121.4284548180599</v>
      </c>
      <c r="K42" s="462"/>
      <c r="L42" s="462">
        <v>118.26325081516612</v>
      </c>
      <c r="M42" s="462">
        <v>123.79618130022409</v>
      </c>
    </row>
    <row r="43" spans="2:14" s="407" customFormat="1" ht="13.5" customHeight="1">
      <c r="B43" s="431" t="s">
        <v>459</v>
      </c>
      <c r="C43" s="457"/>
      <c r="D43" s="457">
        <v>1330.217118</v>
      </c>
      <c r="E43" s="457"/>
      <c r="F43" s="457"/>
      <c r="G43" s="457">
        <v>14905.285657</v>
      </c>
      <c r="H43" s="457"/>
      <c r="I43" s="462"/>
      <c r="J43" s="462">
        <v>116.37264081247991</v>
      </c>
      <c r="K43" s="462"/>
      <c r="L43" s="462"/>
      <c r="M43" s="462">
        <v>114.4841162716431</v>
      </c>
    </row>
    <row r="44" spans="2:14" s="407" customFormat="1" ht="13.5" customHeight="1">
      <c r="B44" s="431" t="s">
        <v>460</v>
      </c>
      <c r="C44" s="457"/>
      <c r="D44" s="457">
        <v>643.60184700000002</v>
      </c>
      <c r="E44" s="457"/>
      <c r="F44" s="457"/>
      <c r="G44" s="457">
        <v>7149.3634769999999</v>
      </c>
      <c r="H44" s="457"/>
      <c r="I44" s="462"/>
      <c r="J44" s="462">
        <v>122.11183560257493</v>
      </c>
      <c r="K44" s="462"/>
      <c r="L44" s="462"/>
      <c r="M44" s="462">
        <v>119.30184518260232</v>
      </c>
    </row>
    <row r="45" spans="2:14" s="407" customFormat="1" ht="13.5" customHeight="1">
      <c r="B45" s="431" t="s">
        <v>420</v>
      </c>
      <c r="C45" s="457"/>
      <c r="D45" s="457">
        <v>120.063745</v>
      </c>
      <c r="E45" s="457"/>
      <c r="F45" s="457"/>
      <c r="G45" s="457">
        <v>1498.5822539999999</v>
      </c>
      <c r="H45" s="457"/>
      <c r="I45" s="462"/>
      <c r="J45" s="462">
        <v>82.667401602799742</v>
      </c>
      <c r="K45" s="462"/>
      <c r="L45" s="462"/>
      <c r="M45" s="462">
        <v>90.888793575623055</v>
      </c>
    </row>
    <row r="46" spans="2:14" s="407" customFormat="1" ht="13.5" customHeight="1">
      <c r="B46" s="431" t="s">
        <v>461</v>
      </c>
      <c r="C46" s="457">
        <v>597.63719781645693</v>
      </c>
      <c r="D46" s="457">
        <v>210.833561</v>
      </c>
      <c r="E46" s="457"/>
      <c r="F46" s="457">
        <v>4928.0511978164568</v>
      </c>
      <c r="G46" s="457">
        <v>1812.1212419999999</v>
      </c>
      <c r="H46" s="457"/>
      <c r="I46" s="462">
        <v>137.89697084326431</v>
      </c>
      <c r="J46" s="462">
        <v>136.87142156952393</v>
      </c>
      <c r="K46" s="462"/>
      <c r="L46" s="462">
        <v>114.54209780037428</v>
      </c>
      <c r="M46" s="462">
        <v>109.89741758208299</v>
      </c>
    </row>
    <row r="47" spans="2:14" s="407" customFormat="1" ht="13.5" customHeight="1">
      <c r="B47" s="431" t="s">
        <v>462</v>
      </c>
      <c r="C47" s="457">
        <v>1513.0931197585949</v>
      </c>
      <c r="D47" s="457">
        <v>1080.6653899999999</v>
      </c>
      <c r="E47" s="457"/>
      <c r="F47" s="457">
        <v>17678.117119758594</v>
      </c>
      <c r="G47" s="457">
        <v>12583.390915</v>
      </c>
      <c r="H47" s="457"/>
      <c r="I47" s="462">
        <v>129.32795651827448</v>
      </c>
      <c r="J47" s="462">
        <v>124.69268131227092</v>
      </c>
      <c r="K47" s="462"/>
      <c r="L47" s="462">
        <v>132.61475526114756</v>
      </c>
      <c r="M47" s="462">
        <v>120.64307147226192</v>
      </c>
    </row>
    <row r="48" spans="2:14" s="407" customFormat="1" ht="13.5" customHeight="1">
      <c r="B48" s="431" t="s">
        <v>422</v>
      </c>
      <c r="C48" s="457"/>
      <c r="D48" s="457">
        <v>609.84297100000003</v>
      </c>
      <c r="E48" s="457"/>
      <c r="F48" s="457"/>
      <c r="G48" s="457">
        <v>6489.8916200000003</v>
      </c>
      <c r="H48" s="457"/>
      <c r="I48" s="462"/>
      <c r="J48" s="462">
        <v>129.61096393066484</v>
      </c>
      <c r="K48" s="462"/>
      <c r="L48" s="462"/>
      <c r="M48" s="462">
        <v>121.55954947359129</v>
      </c>
    </row>
    <row r="49" spans="1:13" s="407" customFormat="1" ht="13.5" customHeight="1">
      <c r="B49" s="431" t="s">
        <v>463</v>
      </c>
      <c r="C49" s="457">
        <v>196.7533413904489</v>
      </c>
      <c r="D49" s="457">
        <v>902.31295999999998</v>
      </c>
      <c r="E49" s="457"/>
      <c r="F49" s="457">
        <v>2158.836341390449</v>
      </c>
      <c r="G49" s="457">
        <v>9554.45219</v>
      </c>
      <c r="H49" s="457"/>
      <c r="I49" s="462">
        <v>120.88259159915515</v>
      </c>
      <c r="J49" s="462">
        <v>130.6397495912166</v>
      </c>
      <c r="K49" s="462"/>
      <c r="L49" s="462">
        <v>121.3254044191</v>
      </c>
      <c r="M49" s="462">
        <v>125.2756614449989</v>
      </c>
    </row>
    <row r="50" spans="1:13" s="407" customFormat="1" ht="13.5" customHeight="1">
      <c r="B50" s="431" t="s">
        <v>464</v>
      </c>
      <c r="C50" s="457"/>
      <c r="D50" s="457">
        <v>308.84782000000001</v>
      </c>
      <c r="E50" s="457"/>
      <c r="F50" s="457"/>
      <c r="G50" s="457">
        <v>3203.8332500000001</v>
      </c>
      <c r="H50" s="457"/>
      <c r="I50" s="462"/>
      <c r="J50" s="462">
        <v>146.87206143833185</v>
      </c>
      <c r="K50" s="462"/>
      <c r="L50" s="462"/>
      <c r="M50" s="462">
        <v>141.7000128829884</v>
      </c>
    </row>
    <row r="51" spans="1:13" s="407" customFormat="1" ht="13.5" customHeight="1">
      <c r="B51" s="431" t="s">
        <v>424</v>
      </c>
      <c r="C51" s="457"/>
      <c r="D51" s="457">
        <v>9322.1836710000007</v>
      </c>
      <c r="E51" s="457"/>
      <c r="F51" s="457"/>
      <c r="G51" s="457">
        <v>107053.346813</v>
      </c>
      <c r="H51" s="457"/>
      <c r="I51" s="462"/>
      <c r="J51" s="462">
        <v>114.91206066363937</v>
      </c>
      <c r="K51" s="462"/>
      <c r="L51" s="462"/>
      <c r="M51" s="462">
        <v>121.69959800326818</v>
      </c>
    </row>
    <row r="52" spans="1:13" s="407" customFormat="1" ht="13.5" customHeight="1">
      <c r="B52" s="431" t="s">
        <v>465</v>
      </c>
      <c r="C52" s="457"/>
      <c r="D52" s="457">
        <v>208.94346999999999</v>
      </c>
      <c r="E52" s="457"/>
      <c r="F52" s="457"/>
      <c r="G52" s="457">
        <v>2237.301301</v>
      </c>
      <c r="H52" s="457"/>
      <c r="I52" s="462"/>
      <c r="J52" s="462">
        <v>135.91758366253802</v>
      </c>
      <c r="K52" s="462"/>
      <c r="L52" s="462"/>
      <c r="M52" s="462">
        <v>121.06458128785351</v>
      </c>
    </row>
    <row r="53" spans="1:13" s="407" customFormat="1" ht="13.5" customHeight="1">
      <c r="B53" s="431" t="s">
        <v>425</v>
      </c>
      <c r="C53" s="457"/>
      <c r="D53" s="457">
        <v>973.97009200000002</v>
      </c>
      <c r="E53" s="457"/>
      <c r="F53" s="457"/>
      <c r="G53" s="457">
        <v>10403.85122</v>
      </c>
      <c r="H53" s="457"/>
      <c r="I53" s="462"/>
      <c r="J53" s="462">
        <v>134.06902173549537</v>
      </c>
      <c r="K53" s="462"/>
      <c r="L53" s="462"/>
      <c r="M53" s="462">
        <v>118.92366011939264</v>
      </c>
    </row>
    <row r="54" spans="1:13" s="407" customFormat="1" ht="13.5" customHeight="1">
      <c r="B54" s="431" t="s">
        <v>426</v>
      </c>
      <c r="C54" s="457"/>
      <c r="D54" s="457">
        <v>195.265139</v>
      </c>
      <c r="E54" s="457"/>
      <c r="F54" s="457"/>
      <c r="G54" s="457">
        <v>2207.5339899999999</v>
      </c>
      <c r="H54" s="457"/>
      <c r="I54" s="462"/>
      <c r="J54" s="462">
        <v>87.144145073947357</v>
      </c>
      <c r="K54" s="462"/>
      <c r="L54" s="462"/>
      <c r="M54" s="462">
        <v>98.188649074198324</v>
      </c>
    </row>
    <row r="55" spans="1:13" s="407" customFormat="1" ht="13.5" customHeight="1">
      <c r="B55" s="434" t="s">
        <v>427</v>
      </c>
      <c r="C55" s="457"/>
      <c r="D55" s="457">
        <v>4685.4723249999997</v>
      </c>
      <c r="E55" s="457"/>
      <c r="F55" s="457"/>
      <c r="G55" s="457">
        <v>48887.832424</v>
      </c>
      <c r="H55" s="457"/>
      <c r="I55" s="462"/>
      <c r="J55" s="462">
        <v>120.87790039012216</v>
      </c>
      <c r="K55" s="462"/>
      <c r="L55" s="462"/>
      <c r="M55" s="462">
        <v>117.59002526818736</v>
      </c>
    </row>
    <row r="56" spans="1:13" s="407" customFormat="1" ht="13.5" customHeight="1">
      <c r="B56" s="431" t="s">
        <v>428</v>
      </c>
      <c r="C56" s="457"/>
      <c r="D56" s="457">
        <v>348.34474299999999</v>
      </c>
      <c r="E56" s="457"/>
      <c r="F56" s="457"/>
      <c r="G56" s="457">
        <v>3404.3289829999999</v>
      </c>
      <c r="H56" s="457"/>
      <c r="I56" s="462"/>
      <c r="J56" s="462">
        <v>146.63290967730646</v>
      </c>
      <c r="K56" s="462"/>
      <c r="L56" s="462"/>
      <c r="M56" s="462">
        <v>132.48110060023032</v>
      </c>
    </row>
    <row r="57" spans="1:13" s="407" customFormat="1" ht="13.5" customHeight="1">
      <c r="B57" s="431" t="s">
        <v>166</v>
      </c>
      <c r="C57" s="457"/>
      <c r="D57" s="457">
        <v>782.55459999999994</v>
      </c>
      <c r="E57" s="457"/>
      <c r="F57" s="457"/>
      <c r="G57" s="457">
        <v>8482.2602389999993</v>
      </c>
      <c r="H57" s="457"/>
      <c r="I57" s="462"/>
      <c r="J57" s="462">
        <v>142.96215183360135</v>
      </c>
      <c r="K57" s="462"/>
      <c r="L57" s="462"/>
      <c r="M57" s="462">
        <v>122.11286291279649</v>
      </c>
    </row>
    <row r="58" spans="1:13" s="407" customFormat="1" ht="13.5" customHeight="1">
      <c r="B58" s="431" t="s">
        <v>466</v>
      </c>
      <c r="C58" s="457">
        <v>11510.771414582739</v>
      </c>
      <c r="D58" s="457">
        <v>303.57152500000001</v>
      </c>
      <c r="E58" s="457"/>
      <c r="F58" s="457">
        <v>172239.77141458273</v>
      </c>
      <c r="G58" s="457">
        <v>3618.1838750000002</v>
      </c>
      <c r="H58" s="457"/>
      <c r="I58" s="462">
        <v>149.10325666557952</v>
      </c>
      <c r="J58" s="462">
        <v>172.24438566806813</v>
      </c>
      <c r="K58" s="462"/>
      <c r="L58" s="462">
        <v>144.68337568215875</v>
      </c>
      <c r="M58" s="462">
        <v>127.60744539062614</v>
      </c>
    </row>
    <row r="59" spans="1:13" s="407" customFormat="1" ht="13.5" customHeight="1">
      <c r="B59" s="431" t="s">
        <v>467</v>
      </c>
      <c r="C59" s="457"/>
      <c r="D59" s="457">
        <v>260.01228500000002</v>
      </c>
      <c r="E59" s="457"/>
      <c r="F59" s="457"/>
      <c r="G59" s="457">
        <v>1675.679421</v>
      </c>
      <c r="H59" s="457"/>
      <c r="I59" s="462"/>
      <c r="J59" s="462">
        <v>210.81924745544072</v>
      </c>
      <c r="K59" s="462"/>
      <c r="L59" s="462"/>
      <c r="M59" s="462">
        <v>144.655534013162</v>
      </c>
    </row>
    <row r="60" spans="1:13" s="466" customFormat="1" ht="13.5" customHeight="1">
      <c r="A60" s="407"/>
      <c r="B60" s="465" t="s">
        <v>468</v>
      </c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</row>
    <row r="61" spans="1:13">
      <c r="B61" s="406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</row>
    <row r="62" spans="1:13">
      <c r="B62" s="468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</row>
    <row r="63" spans="1:13">
      <c r="B63" s="470"/>
      <c r="C63" s="469"/>
      <c r="D63" s="469"/>
      <c r="E63" s="469"/>
      <c r="F63" s="469"/>
      <c r="G63" s="469"/>
      <c r="H63" s="469"/>
      <c r="I63" s="469"/>
      <c r="J63" s="469"/>
      <c r="K63" s="469"/>
      <c r="L63" s="469"/>
      <c r="M63" s="469"/>
    </row>
    <row r="64" spans="1:13">
      <c r="B64" s="470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</row>
    <row r="65" spans="2:13"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</row>
    <row r="66" spans="2:13"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</row>
    <row r="67" spans="2:13">
      <c r="C67" s="404"/>
      <c r="D67" s="404"/>
      <c r="E67" s="404"/>
      <c r="F67" s="404"/>
      <c r="G67" s="404"/>
      <c r="H67" s="404"/>
      <c r="I67" s="404"/>
      <c r="J67" s="404"/>
      <c r="K67" s="404"/>
      <c r="L67" s="404"/>
      <c r="M67" s="404"/>
    </row>
    <row r="68" spans="2:13"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</row>
    <row r="69" spans="2:13">
      <c r="C69" s="404"/>
      <c r="D69" s="404"/>
      <c r="E69" s="404"/>
      <c r="F69" s="404"/>
      <c r="G69" s="404"/>
      <c r="H69" s="404"/>
      <c r="I69" s="404"/>
      <c r="J69" s="404"/>
      <c r="K69" s="404"/>
      <c r="L69" s="404"/>
      <c r="M69" s="404"/>
    </row>
    <row r="70" spans="2:13"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</row>
    <row r="71" spans="2:13"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</row>
    <row r="72" spans="2:13"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</row>
    <row r="73" spans="2:13"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</row>
    <row r="74" spans="2:13"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</row>
    <row r="75" spans="2:13"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</row>
    <row r="76" spans="2:13">
      <c r="C76" s="404"/>
      <c r="D76" s="404"/>
      <c r="E76" s="404"/>
      <c r="F76" s="404"/>
      <c r="G76" s="404"/>
      <c r="H76" s="404"/>
      <c r="I76" s="404"/>
      <c r="J76" s="404"/>
      <c r="K76" s="404"/>
      <c r="L76" s="404"/>
      <c r="M76" s="404"/>
    </row>
    <row r="77" spans="2:13">
      <c r="C77" s="404"/>
      <c r="D77" s="404"/>
      <c r="E77" s="404"/>
      <c r="F77" s="404"/>
      <c r="G77" s="404"/>
      <c r="H77" s="404"/>
      <c r="I77" s="404"/>
      <c r="J77" s="404"/>
      <c r="K77" s="404"/>
      <c r="L77" s="404"/>
      <c r="M77" s="404"/>
    </row>
    <row r="78" spans="2:13"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</row>
    <row r="79" spans="2:13">
      <c r="B79" s="467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</row>
    <row r="80" spans="2:13">
      <c r="B80" s="467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</row>
    <row r="81" spans="2:13">
      <c r="B81" s="467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</row>
    <row r="82" spans="2:13">
      <c r="B82" s="467"/>
      <c r="C82" s="404"/>
      <c r="D82" s="404"/>
      <c r="E82" s="404"/>
      <c r="F82" s="404"/>
      <c r="G82" s="404"/>
      <c r="H82" s="404"/>
      <c r="I82" s="404"/>
      <c r="J82" s="404"/>
      <c r="K82" s="404"/>
      <c r="L82" s="404"/>
      <c r="M82" s="404"/>
    </row>
    <row r="83" spans="2:13">
      <c r="B83" s="467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M83" s="404"/>
    </row>
    <row r="84" spans="2:13">
      <c r="B84" s="467"/>
      <c r="C84" s="404"/>
      <c r="D84" s="404"/>
      <c r="E84" s="404"/>
      <c r="F84" s="404"/>
      <c r="G84" s="404"/>
      <c r="H84" s="404"/>
      <c r="I84" s="404"/>
      <c r="J84" s="404"/>
      <c r="K84" s="404"/>
      <c r="L84" s="404"/>
      <c r="M84" s="404"/>
    </row>
    <row r="85" spans="2:13">
      <c r="B85" s="467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</row>
    <row r="86" spans="2:13">
      <c r="B86" s="467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scale="97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89EC-FFEF-44DE-8E3C-FD3734014345}">
  <sheetPr>
    <pageSetUpPr fitToPage="1"/>
  </sheetPr>
  <dimension ref="A1:P60"/>
  <sheetViews>
    <sheetView workbookViewId="0">
      <selection activeCell="B19" sqref="B19"/>
    </sheetView>
  </sheetViews>
  <sheetFormatPr defaultColWidth="9.33203125" defaultRowHeight="12"/>
  <cols>
    <col min="1" max="1" width="1.5546875" style="477" customWidth="1"/>
    <col min="2" max="2" width="33.5546875" style="477" customWidth="1"/>
    <col min="3" max="3" width="6.33203125" style="477" bestFit="1" customWidth="1"/>
    <col min="4" max="4" width="7.33203125" style="477" customWidth="1"/>
    <col min="5" max="5" width="0.5546875" style="477" customWidth="1"/>
    <col min="6" max="6" width="6.33203125" style="477" bestFit="1" customWidth="1"/>
    <col min="7" max="7" width="7" style="477" bestFit="1" customWidth="1"/>
    <col min="8" max="8" width="0.6640625" style="477" customWidth="1"/>
    <col min="9" max="9" width="6.33203125" style="477" bestFit="1" customWidth="1"/>
    <col min="10" max="10" width="7.6640625" style="477" customWidth="1"/>
    <col min="11" max="11" width="1" style="477" customWidth="1"/>
    <col min="12" max="13" width="7" style="477" customWidth="1"/>
    <col min="14" max="16384" width="9.33203125" style="477"/>
  </cols>
  <sheetData>
    <row r="1" spans="1:14" s="474" customFormat="1" ht="16.8">
      <c r="A1" s="402" t="s">
        <v>704</v>
      </c>
      <c r="B1" s="472"/>
      <c r="C1" s="472"/>
      <c r="D1" s="472"/>
      <c r="E1" s="472"/>
      <c r="F1" s="472"/>
      <c r="G1" s="472"/>
      <c r="H1" s="472"/>
      <c r="I1" s="473"/>
      <c r="J1" s="473"/>
      <c r="K1" s="473"/>
      <c r="L1" s="473"/>
      <c r="M1" s="473"/>
    </row>
    <row r="2" spans="1:14" ht="3.75" customHeight="1">
      <c r="A2" s="475"/>
      <c r="B2" s="475"/>
      <c r="C2" s="475"/>
      <c r="D2" s="475"/>
      <c r="E2" s="475"/>
      <c r="F2" s="475"/>
      <c r="G2" s="475"/>
      <c r="H2" s="475"/>
      <c r="I2" s="476"/>
      <c r="J2" s="476"/>
      <c r="K2" s="476"/>
      <c r="L2" s="476"/>
      <c r="M2" s="476"/>
    </row>
    <row r="3" spans="1:14" s="440" customFormat="1" ht="11.4">
      <c r="B3" s="441"/>
      <c r="G3" s="408"/>
      <c r="H3" s="408"/>
      <c r="I3" s="408"/>
      <c r="J3" s="442"/>
      <c r="K3" s="442"/>
      <c r="L3" s="442"/>
      <c r="M3" s="410" t="s">
        <v>432</v>
      </c>
    </row>
    <row r="4" spans="1:14" s="407" customFormat="1" ht="13.5" customHeight="1">
      <c r="A4" s="443"/>
      <c r="B4" s="412"/>
      <c r="C4" s="976" t="s">
        <v>116</v>
      </c>
      <c r="D4" s="976"/>
      <c r="E4" s="444"/>
      <c r="F4" s="971" t="s">
        <v>306</v>
      </c>
      <c r="G4" s="971"/>
      <c r="H4" s="976"/>
      <c r="I4" s="976" t="s">
        <v>433</v>
      </c>
      <c r="J4" s="976"/>
      <c r="K4" s="445"/>
      <c r="L4" s="976" t="s">
        <v>434</v>
      </c>
      <c r="M4" s="976"/>
    </row>
    <row r="5" spans="1:14" s="407" customFormat="1" ht="13.5" customHeight="1">
      <c r="B5" s="414"/>
      <c r="C5" s="977" t="s">
        <v>18</v>
      </c>
      <c r="D5" s="977"/>
      <c r="E5" s="446"/>
      <c r="F5" s="977" t="s">
        <v>169</v>
      </c>
      <c r="G5" s="977"/>
      <c r="H5" s="977"/>
      <c r="I5" s="979" t="s">
        <v>387</v>
      </c>
      <c r="J5" s="979"/>
      <c r="K5" s="440"/>
      <c r="L5" s="979" t="s">
        <v>387</v>
      </c>
      <c r="M5" s="979"/>
    </row>
    <row r="6" spans="1:14" s="407" customFormat="1" ht="13.5" customHeight="1">
      <c r="B6" s="414"/>
      <c r="C6" s="978" t="s">
        <v>59</v>
      </c>
      <c r="D6" s="978"/>
      <c r="E6" s="446"/>
      <c r="F6" s="978" t="s">
        <v>59</v>
      </c>
      <c r="G6" s="978"/>
      <c r="H6" s="447"/>
      <c r="I6" s="973" t="s">
        <v>0</v>
      </c>
      <c r="J6" s="973"/>
      <c r="K6" s="440"/>
      <c r="L6" s="973" t="s">
        <v>0</v>
      </c>
      <c r="M6" s="973"/>
    </row>
    <row r="7" spans="1:14" s="407" customFormat="1" ht="13.5" customHeight="1">
      <c r="B7" s="414"/>
      <c r="C7" s="448" t="s">
        <v>388</v>
      </c>
      <c r="D7" s="448" t="s">
        <v>389</v>
      </c>
      <c r="E7" s="448"/>
      <c r="F7" s="449" t="s">
        <v>388</v>
      </c>
      <c r="G7" s="448" t="s">
        <v>389</v>
      </c>
      <c r="H7" s="448"/>
      <c r="I7" s="449" t="s">
        <v>388</v>
      </c>
      <c r="J7" s="448" t="s">
        <v>389</v>
      </c>
      <c r="K7" s="448"/>
      <c r="L7" s="450" t="s">
        <v>388</v>
      </c>
      <c r="M7" s="450" t="s">
        <v>389</v>
      </c>
    </row>
    <row r="8" spans="1:14">
      <c r="A8" s="478"/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</row>
    <row r="9" spans="1:14" ht="13.5" customHeight="1">
      <c r="A9" s="975" t="s">
        <v>390</v>
      </c>
      <c r="B9" s="975"/>
      <c r="C9" s="479"/>
      <c r="D9" s="479">
        <v>99742.181313000037</v>
      </c>
      <c r="E9" s="479"/>
      <c r="F9" s="479"/>
      <c r="G9" s="479">
        <v>101921.49144899996</v>
      </c>
      <c r="H9" s="479"/>
      <c r="I9" s="480"/>
      <c r="J9" s="480">
        <v>117.18951401913127</v>
      </c>
      <c r="K9" s="480"/>
      <c r="L9" s="480"/>
      <c r="M9" s="480">
        <v>114.9116766214546</v>
      </c>
      <c r="N9" s="481"/>
    </row>
    <row r="10" spans="1:14" ht="13.5" customHeight="1">
      <c r="A10" s="478"/>
      <c r="B10" s="482" t="s">
        <v>469</v>
      </c>
      <c r="C10" s="479"/>
      <c r="D10" s="479">
        <v>35047.238360000032</v>
      </c>
      <c r="E10" s="479"/>
      <c r="F10" s="479"/>
      <c r="G10" s="479">
        <v>39265.093949999966</v>
      </c>
      <c r="H10" s="479"/>
      <c r="I10" s="480"/>
      <c r="J10" s="480">
        <v>112.45378960659897</v>
      </c>
      <c r="K10" s="480"/>
      <c r="L10" s="480"/>
      <c r="M10" s="480">
        <v>121.22696543486977</v>
      </c>
    </row>
    <row r="11" spans="1:14" ht="13.5" customHeight="1">
      <c r="A11" s="478"/>
      <c r="B11" s="482" t="s">
        <v>470</v>
      </c>
      <c r="C11" s="479"/>
      <c r="D11" s="479">
        <v>64694.942953000005</v>
      </c>
      <c r="E11" s="479"/>
      <c r="F11" s="479"/>
      <c r="G11" s="479">
        <v>62656.397498999999</v>
      </c>
      <c r="H11" s="479"/>
      <c r="I11" s="480"/>
      <c r="J11" s="480">
        <v>119.92545786399606</v>
      </c>
      <c r="K11" s="480"/>
      <c r="L11" s="480"/>
      <c r="M11" s="480">
        <v>111.27882440237886</v>
      </c>
    </row>
    <row r="12" spans="1:14" ht="13.5" customHeight="1">
      <c r="A12" s="975" t="s">
        <v>395</v>
      </c>
      <c r="B12" s="975"/>
      <c r="C12" s="483"/>
      <c r="D12" s="483"/>
      <c r="E12" s="483"/>
      <c r="F12" s="483"/>
      <c r="G12" s="483"/>
      <c r="H12" s="483"/>
      <c r="I12" s="484"/>
      <c r="J12" s="484"/>
      <c r="K12" s="484"/>
      <c r="L12" s="484"/>
      <c r="M12" s="484"/>
    </row>
    <row r="13" spans="1:14" ht="13.5" customHeight="1">
      <c r="A13" s="478"/>
      <c r="B13" s="431" t="s">
        <v>436</v>
      </c>
      <c r="C13" s="483"/>
      <c r="D13" s="483">
        <v>650.08917200000019</v>
      </c>
      <c r="E13" s="483"/>
      <c r="F13" s="483"/>
      <c r="G13" s="483">
        <v>767.76884499999983</v>
      </c>
      <c r="H13" s="483"/>
      <c r="I13" s="484"/>
      <c r="J13" s="484">
        <v>97.541169424668823</v>
      </c>
      <c r="K13" s="484"/>
      <c r="L13" s="484"/>
      <c r="M13" s="484">
        <v>118.46057933508345</v>
      </c>
    </row>
    <row r="14" spans="1:14" ht="13.5" customHeight="1">
      <c r="A14" s="478"/>
      <c r="B14" s="431" t="s">
        <v>437</v>
      </c>
      <c r="C14" s="483"/>
      <c r="D14" s="483">
        <v>296.29595999999992</v>
      </c>
      <c r="E14" s="483"/>
      <c r="F14" s="483"/>
      <c r="G14" s="483">
        <v>298.14503500000012</v>
      </c>
      <c r="H14" s="483"/>
      <c r="I14" s="484"/>
      <c r="J14" s="484">
        <v>116.83382253974008</v>
      </c>
      <c r="K14" s="484"/>
      <c r="L14" s="484"/>
      <c r="M14" s="484">
        <v>100.46062748169938</v>
      </c>
    </row>
    <row r="15" spans="1:14" ht="13.5" customHeight="1">
      <c r="A15" s="478"/>
      <c r="B15" s="431" t="s">
        <v>397</v>
      </c>
      <c r="C15" s="483"/>
      <c r="D15" s="483">
        <v>638.39283999999998</v>
      </c>
      <c r="E15" s="483"/>
      <c r="F15" s="483"/>
      <c r="G15" s="483">
        <v>767.69773699999996</v>
      </c>
      <c r="H15" s="483"/>
      <c r="I15" s="484"/>
      <c r="J15" s="484">
        <v>112.6079121651256</v>
      </c>
      <c r="K15" s="484"/>
      <c r="L15" s="484"/>
      <c r="M15" s="484">
        <v>151.50415154372052</v>
      </c>
    </row>
    <row r="16" spans="1:14" ht="13.5" customHeight="1">
      <c r="A16" s="478"/>
      <c r="B16" s="431" t="s">
        <v>398</v>
      </c>
      <c r="C16" s="483">
        <v>670.55600000000015</v>
      </c>
      <c r="D16" s="483">
        <v>870.17646900000022</v>
      </c>
      <c r="E16" s="483"/>
      <c r="F16" s="483">
        <v>339.10942354428448</v>
      </c>
      <c r="G16" s="483">
        <v>550.6850280000001</v>
      </c>
      <c r="H16" s="483"/>
      <c r="I16" s="484">
        <v>100</v>
      </c>
      <c r="J16" s="484">
        <v>88.014887436039601</v>
      </c>
      <c r="K16" s="484"/>
      <c r="L16" s="484">
        <v>75.544832984903593</v>
      </c>
      <c r="M16" s="484">
        <v>117.46885270391493</v>
      </c>
    </row>
    <row r="17" spans="1:13" ht="13.5" customHeight="1">
      <c r="A17" s="478"/>
      <c r="B17" s="431" t="s">
        <v>438</v>
      </c>
      <c r="C17" s="483">
        <v>1429.3929999999998</v>
      </c>
      <c r="D17" s="483">
        <v>391.93038000000013</v>
      </c>
      <c r="E17" s="483"/>
      <c r="F17" s="483">
        <v>1183.5095152982674</v>
      </c>
      <c r="G17" s="483">
        <v>323.29918899999973</v>
      </c>
      <c r="H17" s="483"/>
      <c r="I17" s="484">
        <v>162.51283316487729</v>
      </c>
      <c r="J17" s="484">
        <v>137.9681091951349</v>
      </c>
      <c r="K17" s="484"/>
      <c r="L17" s="484">
        <v>85.655792796305661</v>
      </c>
      <c r="M17" s="484">
        <v>79.900108697784219</v>
      </c>
    </row>
    <row r="18" spans="1:13" ht="13.5" customHeight="1">
      <c r="A18" s="478"/>
      <c r="B18" s="431" t="s">
        <v>439</v>
      </c>
      <c r="C18" s="483">
        <v>3233.2450000000003</v>
      </c>
      <c r="D18" s="483">
        <v>767.89815999999996</v>
      </c>
      <c r="E18" s="483"/>
      <c r="F18" s="483">
        <v>4451.7101311567003</v>
      </c>
      <c r="G18" s="483">
        <v>1057.8464660000002</v>
      </c>
      <c r="H18" s="483"/>
      <c r="I18" s="484">
        <v>114.48511098159383</v>
      </c>
      <c r="J18" s="484">
        <v>95.661809272914425</v>
      </c>
      <c r="K18" s="484"/>
      <c r="L18" s="484">
        <v>138.80830768673619</v>
      </c>
      <c r="M18" s="484">
        <v>126.27182460632778</v>
      </c>
    </row>
    <row r="19" spans="1:13" ht="13.5" customHeight="1">
      <c r="A19" s="478"/>
      <c r="B19" s="431" t="s">
        <v>440</v>
      </c>
      <c r="C19" s="483">
        <v>528.81000000000029</v>
      </c>
      <c r="D19" s="483">
        <v>264.33002199999999</v>
      </c>
      <c r="E19" s="483"/>
      <c r="F19" s="483">
        <v>621.83779008834279</v>
      </c>
      <c r="G19" s="483">
        <v>301.33204899999998</v>
      </c>
      <c r="H19" s="483"/>
      <c r="I19" s="484">
        <v>149.60449483976109</v>
      </c>
      <c r="J19" s="484">
        <v>127.78476273403119</v>
      </c>
      <c r="K19" s="484"/>
      <c r="L19" s="484">
        <v>160.9219428729065</v>
      </c>
      <c r="M19" s="484">
        <v>128.59121382021524</v>
      </c>
    </row>
    <row r="20" spans="1:13" ht="13.5" customHeight="1">
      <c r="A20" s="478"/>
      <c r="B20" s="431" t="s">
        <v>441</v>
      </c>
      <c r="C20" s="483"/>
      <c r="D20" s="483">
        <v>390.60486900000012</v>
      </c>
      <c r="E20" s="483"/>
      <c r="F20" s="483"/>
      <c r="G20" s="483">
        <v>441.206501</v>
      </c>
      <c r="H20" s="483"/>
      <c r="I20" s="484"/>
      <c r="J20" s="484">
        <v>104.24807533189089</v>
      </c>
      <c r="K20" s="484"/>
      <c r="L20" s="484"/>
      <c r="M20" s="484">
        <v>109.32482623945883</v>
      </c>
    </row>
    <row r="21" spans="1:13" ht="13.5" customHeight="1">
      <c r="A21" s="478"/>
      <c r="B21" s="431" t="s">
        <v>442</v>
      </c>
      <c r="C21" s="483"/>
      <c r="D21" s="483">
        <v>390.375832</v>
      </c>
      <c r="E21" s="483"/>
      <c r="F21" s="483"/>
      <c r="G21" s="483">
        <v>355.29617500000001</v>
      </c>
      <c r="H21" s="483"/>
      <c r="I21" s="484"/>
      <c r="J21" s="484">
        <v>132.4376304141058</v>
      </c>
      <c r="K21" s="484"/>
      <c r="L21" s="484"/>
      <c r="M21" s="484">
        <v>116.8352357266359</v>
      </c>
    </row>
    <row r="22" spans="1:13" ht="13.5" customHeight="1">
      <c r="A22" s="478"/>
      <c r="B22" s="431" t="s">
        <v>443</v>
      </c>
      <c r="C22" s="483"/>
      <c r="D22" s="483">
        <v>1058.1251960000002</v>
      </c>
      <c r="E22" s="483"/>
      <c r="F22" s="483"/>
      <c r="G22" s="483">
        <v>1280.837597</v>
      </c>
      <c r="H22" s="483"/>
      <c r="I22" s="484"/>
      <c r="J22" s="484">
        <v>71.356520871553784</v>
      </c>
      <c r="K22" s="484"/>
      <c r="L22" s="484"/>
      <c r="M22" s="484">
        <v>113.13930798356068</v>
      </c>
    </row>
    <row r="23" spans="1:13" ht="13.5" customHeight="1">
      <c r="A23" s="478"/>
      <c r="B23" s="431" t="s">
        <v>444</v>
      </c>
      <c r="C23" s="483">
        <v>6826.737000000001</v>
      </c>
      <c r="D23" s="483">
        <v>703.50721899999985</v>
      </c>
      <c r="E23" s="483"/>
      <c r="F23" s="483">
        <v>6727.3008499341813</v>
      </c>
      <c r="G23" s="483">
        <v>722.81661800000006</v>
      </c>
      <c r="H23" s="483"/>
      <c r="I23" s="484">
        <v>118.47372817188881</v>
      </c>
      <c r="J23" s="484">
        <v>111.8134685730404</v>
      </c>
      <c r="K23" s="484"/>
      <c r="L23" s="484">
        <v>119.55673483662372</v>
      </c>
      <c r="M23" s="484">
        <v>108.71084876991645</v>
      </c>
    </row>
    <row r="24" spans="1:13" ht="13.5" customHeight="1">
      <c r="A24" s="478"/>
      <c r="B24" s="431" t="s">
        <v>445</v>
      </c>
      <c r="C24" s="483">
        <v>16536.087</v>
      </c>
      <c r="D24" s="483">
        <v>1969.2721489999994</v>
      </c>
      <c r="E24" s="483"/>
      <c r="F24" s="483">
        <v>13834.335611247499</v>
      </c>
      <c r="G24" s="483">
        <v>1468.0808790000001</v>
      </c>
      <c r="H24" s="483"/>
      <c r="I24" s="484">
        <v>120.98369852741753</v>
      </c>
      <c r="J24" s="484">
        <v>115.82994479976594</v>
      </c>
      <c r="K24" s="484"/>
      <c r="L24" s="484">
        <v>103.92497399307562</v>
      </c>
      <c r="M24" s="484">
        <v>81.665262273984027</v>
      </c>
    </row>
    <row r="25" spans="1:13" ht="13.5" customHeight="1">
      <c r="A25" s="478"/>
      <c r="B25" s="431" t="s">
        <v>393</v>
      </c>
      <c r="C25" s="483">
        <v>3471.7199999999993</v>
      </c>
      <c r="D25" s="483">
        <v>2106.7955109999998</v>
      </c>
      <c r="E25" s="483"/>
      <c r="F25" s="483">
        <v>3124.0202052920304</v>
      </c>
      <c r="G25" s="483">
        <v>1719.0576619999993</v>
      </c>
      <c r="H25" s="483"/>
      <c r="I25" s="484">
        <v>180.15527191265915</v>
      </c>
      <c r="J25" s="484">
        <v>170.72606093549754</v>
      </c>
      <c r="K25" s="484"/>
      <c r="L25" s="484">
        <v>91.752523700634669</v>
      </c>
      <c r="M25" s="484">
        <v>76.319354409180804</v>
      </c>
    </row>
    <row r="26" spans="1:13" ht="13.5" customHeight="1">
      <c r="A26" s="478"/>
      <c r="B26" s="431" t="s">
        <v>446</v>
      </c>
      <c r="C26" s="483">
        <v>2089.6309999999994</v>
      </c>
      <c r="D26" s="483">
        <v>1540.6014570000007</v>
      </c>
      <c r="E26" s="483"/>
      <c r="F26" s="483">
        <v>2927.1104247159865</v>
      </c>
      <c r="G26" s="483">
        <v>2050.7223569999996</v>
      </c>
      <c r="H26" s="483"/>
      <c r="I26" s="484">
        <v>74.520559181198948</v>
      </c>
      <c r="J26" s="484">
        <v>62.07071659933532</v>
      </c>
      <c r="K26" s="484"/>
      <c r="L26" s="484">
        <v>143.69719497731646</v>
      </c>
      <c r="M26" s="484">
        <v>119.09156535468854</v>
      </c>
    </row>
    <row r="27" spans="1:13" ht="13.5" customHeight="1">
      <c r="A27" s="478"/>
      <c r="B27" s="431" t="s">
        <v>447</v>
      </c>
      <c r="C27" s="483">
        <v>826.6260000000002</v>
      </c>
      <c r="D27" s="483">
        <v>533.83696400000019</v>
      </c>
      <c r="E27" s="483"/>
      <c r="F27" s="483">
        <v>724.04837929151427</v>
      </c>
      <c r="G27" s="483">
        <v>503.2385449999997</v>
      </c>
      <c r="H27" s="483"/>
      <c r="I27" s="484">
        <v>108.03464423269196</v>
      </c>
      <c r="J27" s="484">
        <v>132.91564260487462</v>
      </c>
      <c r="K27" s="484"/>
      <c r="L27" s="484">
        <v>121.4035558958136</v>
      </c>
      <c r="M27" s="484">
        <v>125.13913451033683</v>
      </c>
    </row>
    <row r="28" spans="1:13" ht="13.5" customHeight="1">
      <c r="A28" s="478"/>
      <c r="B28" s="431" t="s">
        <v>448</v>
      </c>
      <c r="C28" s="483"/>
      <c r="D28" s="483">
        <v>387.96411500000022</v>
      </c>
      <c r="E28" s="483"/>
      <c r="F28" s="483"/>
      <c r="G28" s="483">
        <v>433.2821379999998</v>
      </c>
      <c r="H28" s="483"/>
      <c r="I28" s="484"/>
      <c r="J28" s="484">
        <v>101.06149654218544</v>
      </c>
      <c r="K28" s="484"/>
      <c r="L28" s="484"/>
      <c r="M28" s="484">
        <v>85.019406641445499</v>
      </c>
    </row>
    <row r="29" spans="1:13" ht="13.5" customHeight="1">
      <c r="A29" s="478"/>
      <c r="B29" s="431" t="s">
        <v>449</v>
      </c>
      <c r="C29" s="483"/>
      <c r="D29" s="483">
        <v>2111.0141409999997</v>
      </c>
      <c r="E29" s="483"/>
      <c r="F29" s="483"/>
      <c r="G29" s="483">
        <v>2007.5429079999997</v>
      </c>
      <c r="H29" s="483"/>
      <c r="I29" s="484"/>
      <c r="J29" s="484">
        <v>113.43382576593916</v>
      </c>
      <c r="K29" s="484"/>
      <c r="L29" s="484"/>
      <c r="M29" s="484">
        <v>97.957342920393202</v>
      </c>
    </row>
    <row r="30" spans="1:13" ht="13.5" customHeight="1">
      <c r="A30" s="478"/>
      <c r="B30" s="431" t="s">
        <v>450</v>
      </c>
      <c r="C30" s="483"/>
      <c r="D30" s="483">
        <v>1964.4040649999999</v>
      </c>
      <c r="E30" s="483"/>
      <c r="F30" s="483"/>
      <c r="G30" s="483">
        <v>2063.0524089999999</v>
      </c>
      <c r="H30" s="483"/>
      <c r="I30" s="484"/>
      <c r="J30" s="484">
        <v>102.19650497780461</v>
      </c>
      <c r="K30" s="484"/>
      <c r="L30" s="484"/>
      <c r="M30" s="484">
        <v>102.68266146950111</v>
      </c>
    </row>
    <row r="31" spans="1:13" ht="13.5" customHeight="1">
      <c r="A31" s="478"/>
      <c r="B31" s="431" t="s">
        <v>451</v>
      </c>
      <c r="C31" s="483"/>
      <c r="D31" s="483">
        <v>1127.9932199999998</v>
      </c>
      <c r="E31" s="483"/>
      <c r="F31" s="483"/>
      <c r="G31" s="483">
        <v>1273.448684</v>
      </c>
      <c r="H31" s="483"/>
      <c r="I31" s="484"/>
      <c r="J31" s="484">
        <v>124.31259214271672</v>
      </c>
      <c r="K31" s="484"/>
      <c r="L31" s="484"/>
      <c r="M31" s="484">
        <v>137.85021343244651</v>
      </c>
    </row>
    <row r="32" spans="1:13" ht="13.5" customHeight="1">
      <c r="A32" s="478"/>
      <c r="B32" s="431" t="s">
        <v>452</v>
      </c>
      <c r="C32" s="483">
        <v>1260.8240000000003</v>
      </c>
      <c r="D32" s="483">
        <v>439.20690200000013</v>
      </c>
      <c r="E32" s="483"/>
      <c r="F32" s="483">
        <v>1388.5136249569512</v>
      </c>
      <c r="G32" s="483">
        <v>436.3012369999999</v>
      </c>
      <c r="H32" s="483"/>
      <c r="I32" s="484">
        <v>100.63164951991767</v>
      </c>
      <c r="J32" s="484">
        <v>109.14106001146409</v>
      </c>
      <c r="K32" s="484"/>
      <c r="L32" s="484">
        <v>113.4654066660743</v>
      </c>
      <c r="M32" s="484">
        <v>101.04779339793848</v>
      </c>
    </row>
    <row r="33" spans="1:13" ht="13.5" customHeight="1">
      <c r="A33" s="478"/>
      <c r="B33" s="431" t="s">
        <v>453</v>
      </c>
      <c r="C33" s="483"/>
      <c r="D33" s="483">
        <v>374.19684899999987</v>
      </c>
      <c r="E33" s="483"/>
      <c r="F33" s="483"/>
      <c r="G33" s="483">
        <v>383.63030900000007</v>
      </c>
      <c r="H33" s="483"/>
      <c r="I33" s="484"/>
      <c r="J33" s="484">
        <v>124.19293255082451</v>
      </c>
      <c r="K33" s="484"/>
      <c r="L33" s="484"/>
      <c r="M33" s="484">
        <v>118.30899650083457</v>
      </c>
    </row>
    <row r="34" spans="1:13" ht="13.5" customHeight="1">
      <c r="A34" s="478"/>
      <c r="B34" s="431" t="s">
        <v>454</v>
      </c>
      <c r="C34" s="483">
        <v>2159.625</v>
      </c>
      <c r="D34" s="483">
        <v>3038.5632159999991</v>
      </c>
      <c r="E34" s="483"/>
      <c r="F34" s="483">
        <v>2311.831456836318</v>
      </c>
      <c r="G34" s="483">
        <v>3307.5449850000009</v>
      </c>
      <c r="H34" s="483"/>
      <c r="I34" s="484">
        <v>117.05024441191279</v>
      </c>
      <c r="J34" s="484">
        <v>121.35448161862715</v>
      </c>
      <c r="K34" s="484"/>
      <c r="L34" s="484">
        <v>124.86882722967158</v>
      </c>
      <c r="M34" s="484">
        <v>127.95901675640289</v>
      </c>
    </row>
    <row r="35" spans="1:13" ht="13.5" customHeight="1">
      <c r="A35" s="478"/>
      <c r="B35" s="431" t="s">
        <v>411</v>
      </c>
      <c r="C35" s="483"/>
      <c r="D35" s="483">
        <v>2323.7243309999999</v>
      </c>
      <c r="E35" s="483"/>
      <c r="F35" s="483"/>
      <c r="G35" s="483">
        <v>2421.9248800000009</v>
      </c>
      <c r="H35" s="483"/>
      <c r="I35" s="484"/>
      <c r="J35" s="484">
        <v>116.52364730092326</v>
      </c>
      <c r="K35" s="484"/>
      <c r="L35" s="484"/>
      <c r="M35" s="484">
        <v>121.72013454743839</v>
      </c>
    </row>
    <row r="36" spans="1:13" ht="13.5" customHeight="1">
      <c r="A36" s="478"/>
      <c r="B36" s="431" t="s">
        <v>4</v>
      </c>
      <c r="C36" s="483">
        <v>501.33499999999992</v>
      </c>
      <c r="D36" s="483">
        <v>792.51194900000019</v>
      </c>
      <c r="E36" s="483"/>
      <c r="F36" s="483">
        <v>608.35405122916984</v>
      </c>
      <c r="G36" s="483">
        <v>1029.2750219999998</v>
      </c>
      <c r="H36" s="483"/>
      <c r="I36" s="484">
        <v>108.37777600031127</v>
      </c>
      <c r="J36" s="484">
        <v>137.82626855402299</v>
      </c>
      <c r="K36" s="484"/>
      <c r="L36" s="484">
        <v>109.62697186301898</v>
      </c>
      <c r="M36" s="484">
        <v>150.12153795113818</v>
      </c>
    </row>
    <row r="37" spans="1:13" ht="13.5" customHeight="1">
      <c r="A37" s="478"/>
      <c r="B37" s="431" t="s">
        <v>412</v>
      </c>
      <c r="C37" s="483"/>
      <c r="D37" s="483">
        <v>283.90235600000005</v>
      </c>
      <c r="E37" s="483"/>
      <c r="F37" s="483"/>
      <c r="G37" s="483">
        <v>309.22750499999984</v>
      </c>
      <c r="H37" s="483"/>
      <c r="I37" s="484"/>
      <c r="J37" s="484">
        <v>121.72560559572641</v>
      </c>
      <c r="K37" s="484"/>
      <c r="L37" s="484"/>
      <c r="M37" s="484">
        <v>127.18035006403379</v>
      </c>
    </row>
    <row r="38" spans="1:13" ht="13.5" customHeight="1">
      <c r="A38" s="478"/>
      <c r="B38" s="431" t="s">
        <v>414</v>
      </c>
      <c r="C38" s="483"/>
      <c r="D38" s="483">
        <v>767.74140900000009</v>
      </c>
      <c r="E38" s="483"/>
      <c r="F38" s="483"/>
      <c r="G38" s="483">
        <v>727.31569799999977</v>
      </c>
      <c r="H38" s="483"/>
      <c r="I38" s="484"/>
      <c r="J38" s="484">
        <v>135.81023398586476</v>
      </c>
      <c r="K38" s="484"/>
      <c r="L38" s="484"/>
      <c r="M38" s="484">
        <v>128.42081177399021</v>
      </c>
    </row>
    <row r="39" spans="1:13" ht="13.5" customHeight="1">
      <c r="A39" s="478"/>
      <c r="B39" s="431" t="s">
        <v>455</v>
      </c>
      <c r="C39" s="483">
        <v>672.64899999999989</v>
      </c>
      <c r="D39" s="483">
        <v>585.46002599999997</v>
      </c>
      <c r="E39" s="483"/>
      <c r="F39" s="483">
        <v>686.79219390540084</v>
      </c>
      <c r="G39" s="483">
        <v>607.11992500000019</v>
      </c>
      <c r="H39" s="483"/>
      <c r="I39" s="484">
        <v>124.88864628415574</v>
      </c>
      <c r="J39" s="484">
        <v>121.17281227936323</v>
      </c>
      <c r="K39" s="484"/>
      <c r="L39" s="484">
        <v>112.24020361424769</v>
      </c>
      <c r="M39" s="484">
        <v>115.12819330209609</v>
      </c>
    </row>
    <row r="40" spans="1:13" ht="13.5" customHeight="1">
      <c r="A40" s="478"/>
      <c r="B40" s="431" t="s">
        <v>456</v>
      </c>
      <c r="C40" s="483"/>
      <c r="D40" s="483">
        <v>304.94427600000006</v>
      </c>
      <c r="E40" s="483"/>
      <c r="F40" s="483"/>
      <c r="G40" s="483">
        <v>311.94361900000001</v>
      </c>
      <c r="H40" s="483"/>
      <c r="I40" s="484"/>
      <c r="J40" s="484">
        <v>117.21487028325399</v>
      </c>
      <c r="K40" s="484"/>
      <c r="L40" s="484"/>
      <c r="M40" s="484">
        <v>129.06779107568931</v>
      </c>
    </row>
    <row r="41" spans="1:13" ht="13.5" customHeight="1">
      <c r="A41" s="478"/>
      <c r="B41" s="431" t="s">
        <v>457</v>
      </c>
      <c r="C41" s="483">
        <v>360.06499999999988</v>
      </c>
      <c r="D41" s="483">
        <v>688.56834699999979</v>
      </c>
      <c r="E41" s="483"/>
      <c r="F41" s="483">
        <v>394.15078035089147</v>
      </c>
      <c r="G41" s="483">
        <v>697.69872000000021</v>
      </c>
      <c r="H41" s="483"/>
      <c r="I41" s="484">
        <v>100.06419626827923</v>
      </c>
      <c r="J41" s="484">
        <v>94.134871189967626</v>
      </c>
      <c r="K41" s="484"/>
      <c r="L41" s="484">
        <v>113.10571061492523</v>
      </c>
      <c r="M41" s="484">
        <v>100.4295447306053</v>
      </c>
    </row>
    <row r="42" spans="1:13" ht="13.5" customHeight="1">
      <c r="A42" s="478"/>
      <c r="B42" s="431" t="s">
        <v>458</v>
      </c>
      <c r="C42" s="483">
        <v>317.16299999999995</v>
      </c>
      <c r="D42" s="483">
        <v>727.14766100000031</v>
      </c>
      <c r="E42" s="483"/>
      <c r="F42" s="483">
        <v>341.84788154311235</v>
      </c>
      <c r="G42" s="483">
        <v>710.10679199999947</v>
      </c>
      <c r="H42" s="483"/>
      <c r="I42" s="484">
        <v>125.86432687270819</v>
      </c>
      <c r="J42" s="484">
        <v>135.14010438685301</v>
      </c>
      <c r="K42" s="484"/>
      <c r="L42" s="484">
        <v>117.44807190990005</v>
      </c>
      <c r="M42" s="484">
        <v>121.20951767357056</v>
      </c>
    </row>
    <row r="43" spans="1:13" ht="13.5" customHeight="1">
      <c r="A43" s="478"/>
      <c r="B43" s="431" t="s">
        <v>459</v>
      </c>
      <c r="C43" s="483"/>
      <c r="D43" s="483">
        <v>3705.818416000001</v>
      </c>
      <c r="E43" s="483"/>
      <c r="F43" s="483"/>
      <c r="G43" s="483">
        <v>3956.2643009999983</v>
      </c>
      <c r="H43" s="483"/>
      <c r="I43" s="484"/>
      <c r="J43" s="484">
        <v>117.38626239262651</v>
      </c>
      <c r="K43" s="484"/>
      <c r="L43" s="484"/>
      <c r="M43" s="484">
        <v>115.06096167863853</v>
      </c>
    </row>
    <row r="44" spans="1:13" ht="13.5" customHeight="1">
      <c r="A44" s="478"/>
      <c r="B44" s="431" t="s">
        <v>460</v>
      </c>
      <c r="C44" s="483"/>
      <c r="D44" s="483">
        <v>1837.0104280000005</v>
      </c>
      <c r="E44" s="483"/>
      <c r="F44" s="483"/>
      <c r="G44" s="483">
        <v>1901.8082529999992</v>
      </c>
      <c r="H44" s="483"/>
      <c r="I44" s="484"/>
      <c r="J44" s="484">
        <v>117.71195874322946</v>
      </c>
      <c r="K44" s="484"/>
      <c r="L44" s="484"/>
      <c r="M44" s="484">
        <v>122.2849398168098</v>
      </c>
    </row>
    <row r="45" spans="1:13" ht="13.5" customHeight="1">
      <c r="A45" s="478"/>
      <c r="B45" s="431" t="s">
        <v>420</v>
      </c>
      <c r="C45" s="483"/>
      <c r="D45" s="483">
        <v>326.99712899999992</v>
      </c>
      <c r="E45" s="483"/>
      <c r="F45" s="483"/>
      <c r="G45" s="483">
        <v>324.64056800000009</v>
      </c>
      <c r="H45" s="483"/>
      <c r="I45" s="484"/>
      <c r="J45" s="484">
        <v>73.067839105779768</v>
      </c>
      <c r="K45" s="484"/>
      <c r="L45" s="484"/>
      <c r="M45" s="484">
        <v>71.131539550258765</v>
      </c>
    </row>
    <row r="46" spans="1:13" ht="13.5" customHeight="1">
      <c r="A46" s="478"/>
      <c r="B46" s="431" t="s">
        <v>461</v>
      </c>
      <c r="C46" s="483">
        <v>1102.8859999999997</v>
      </c>
      <c r="D46" s="483">
        <v>411.78587000000016</v>
      </c>
      <c r="E46" s="483"/>
      <c r="F46" s="483">
        <v>1381.8031978164574</v>
      </c>
      <c r="G46" s="483">
        <v>476.78175999999985</v>
      </c>
      <c r="H46" s="483"/>
      <c r="I46" s="484">
        <v>133.2647808697543</v>
      </c>
      <c r="J46" s="484">
        <v>136.70984847520566</v>
      </c>
      <c r="K46" s="484"/>
      <c r="L46" s="484">
        <v>122.0236556337972</v>
      </c>
      <c r="M46" s="484">
        <v>115.81372975952848</v>
      </c>
    </row>
    <row r="47" spans="1:13" ht="13.5" customHeight="1">
      <c r="A47" s="478"/>
      <c r="B47" s="431" t="s">
        <v>462</v>
      </c>
      <c r="C47" s="483">
        <v>4073.5460000000007</v>
      </c>
      <c r="D47" s="483">
        <v>3002.6301399999993</v>
      </c>
      <c r="E47" s="483"/>
      <c r="F47" s="483">
        <v>5378.8521197585942</v>
      </c>
      <c r="G47" s="483">
        <v>3611.1931210000002</v>
      </c>
      <c r="H47" s="483"/>
      <c r="I47" s="484">
        <v>107.6010351348346</v>
      </c>
      <c r="J47" s="484">
        <v>107.85070667264694</v>
      </c>
      <c r="K47" s="484"/>
      <c r="L47" s="484">
        <v>134.88448790152921</v>
      </c>
      <c r="M47" s="484">
        <v>125.06871133000259</v>
      </c>
    </row>
    <row r="48" spans="1:13" ht="13.5" customHeight="1">
      <c r="A48" s="478"/>
      <c r="B48" s="431" t="s">
        <v>422</v>
      </c>
      <c r="C48" s="483"/>
      <c r="D48" s="483">
        <v>1678.7863360000006</v>
      </c>
      <c r="E48" s="483"/>
      <c r="F48" s="483"/>
      <c r="G48" s="483">
        <v>1771.5648739999992</v>
      </c>
      <c r="H48" s="483"/>
      <c r="I48" s="484"/>
      <c r="J48" s="484">
        <v>118.00231001031688</v>
      </c>
      <c r="K48" s="484"/>
      <c r="L48" s="484"/>
      <c r="M48" s="484">
        <v>119.69854913191553</v>
      </c>
    </row>
    <row r="49" spans="1:16" ht="13.5" customHeight="1">
      <c r="A49" s="478"/>
      <c r="B49" s="431" t="s">
        <v>463</v>
      </c>
      <c r="C49" s="483">
        <v>549.67100000000005</v>
      </c>
      <c r="D49" s="483">
        <v>2430.833794000001</v>
      </c>
      <c r="E49" s="483"/>
      <c r="F49" s="483">
        <v>562.21134139044898</v>
      </c>
      <c r="G49" s="483">
        <v>2560.8368409999994</v>
      </c>
      <c r="H49" s="483"/>
      <c r="I49" s="484">
        <v>120.7646119268212</v>
      </c>
      <c r="J49" s="484">
        <v>129.9015237602961</v>
      </c>
      <c r="K49" s="484"/>
      <c r="L49" s="484">
        <v>116.70455192343758</v>
      </c>
      <c r="M49" s="484">
        <v>125.86292214709076</v>
      </c>
      <c r="P49" s="481"/>
    </row>
    <row r="50" spans="1:16" ht="13.5" customHeight="1">
      <c r="A50" s="478"/>
      <c r="B50" s="431" t="s">
        <v>464</v>
      </c>
      <c r="C50" s="483"/>
      <c r="D50" s="483">
        <v>842.58274400000016</v>
      </c>
      <c r="E50" s="483"/>
      <c r="F50" s="483"/>
      <c r="G50" s="483">
        <v>868.34188499999971</v>
      </c>
      <c r="H50" s="483"/>
      <c r="I50" s="484"/>
      <c r="J50" s="484">
        <v>145.93395260523769</v>
      </c>
      <c r="K50" s="484"/>
      <c r="L50" s="484"/>
      <c r="M50" s="484">
        <v>130.24218813336589</v>
      </c>
    </row>
    <row r="51" spans="1:16" ht="13.5" customHeight="1">
      <c r="A51" s="478"/>
      <c r="B51" s="431" t="s">
        <v>424</v>
      </c>
      <c r="C51" s="483"/>
      <c r="D51" s="483">
        <v>29793.560092000007</v>
      </c>
      <c r="E51" s="483"/>
      <c r="F51" s="483"/>
      <c r="G51" s="483">
        <v>27937.515879999984</v>
      </c>
      <c r="H51" s="483"/>
      <c r="I51" s="484"/>
      <c r="J51" s="484">
        <v>122.46177925555384</v>
      </c>
      <c r="K51" s="484"/>
      <c r="L51" s="484"/>
      <c r="M51" s="484">
        <v>111.40044890076413</v>
      </c>
    </row>
    <row r="52" spans="1:16" ht="13.5" customHeight="1">
      <c r="A52" s="478"/>
      <c r="B52" s="431" t="s">
        <v>465</v>
      </c>
      <c r="C52" s="483"/>
      <c r="D52" s="483">
        <v>457.69690800000001</v>
      </c>
      <c r="E52" s="483"/>
      <c r="F52" s="483"/>
      <c r="G52" s="483">
        <v>538.70810399999993</v>
      </c>
      <c r="H52" s="483"/>
      <c r="I52" s="484"/>
      <c r="J52" s="484">
        <v>118.18349811853028</v>
      </c>
      <c r="K52" s="484"/>
      <c r="L52" s="484"/>
      <c r="M52" s="484">
        <v>125.93844977687813</v>
      </c>
    </row>
    <row r="53" spans="1:16" ht="13.5" customHeight="1">
      <c r="A53" s="478"/>
      <c r="B53" s="431" t="s">
        <v>425</v>
      </c>
      <c r="C53" s="483"/>
      <c r="D53" s="483">
        <v>2886.5833090000006</v>
      </c>
      <c r="E53" s="483"/>
      <c r="F53" s="483"/>
      <c r="G53" s="483">
        <v>3026.8014410000005</v>
      </c>
      <c r="H53" s="483"/>
      <c r="I53" s="484"/>
      <c r="J53" s="484">
        <v>116.73103490095545</v>
      </c>
      <c r="K53" s="484"/>
      <c r="L53" s="484"/>
      <c r="M53" s="484">
        <v>112.33288578960095</v>
      </c>
    </row>
    <row r="54" spans="1:16" ht="13.5" customHeight="1">
      <c r="A54" s="478"/>
      <c r="B54" s="431" t="s">
        <v>426</v>
      </c>
      <c r="C54" s="483"/>
      <c r="D54" s="483">
        <v>551.29601900000011</v>
      </c>
      <c r="E54" s="483"/>
      <c r="F54" s="483"/>
      <c r="G54" s="483">
        <v>564.61112599999979</v>
      </c>
      <c r="H54" s="483"/>
      <c r="I54" s="484"/>
      <c r="J54" s="484">
        <v>92.769203574994535</v>
      </c>
      <c r="K54" s="484"/>
      <c r="L54" s="484"/>
      <c r="M54" s="484">
        <v>83.850668122576238</v>
      </c>
    </row>
    <row r="55" spans="1:16" ht="13.5" customHeight="1">
      <c r="A55" s="478"/>
      <c r="B55" s="434" t="s">
        <v>427</v>
      </c>
      <c r="C55" s="483"/>
      <c r="D55" s="483">
        <v>13015.460673000003</v>
      </c>
      <c r="E55" s="483"/>
      <c r="F55" s="483"/>
      <c r="G55" s="483">
        <v>13468.856747</v>
      </c>
      <c r="H55" s="483"/>
      <c r="I55" s="484"/>
      <c r="J55" s="484">
        <v>119.45111804498706</v>
      </c>
      <c r="K55" s="484"/>
      <c r="L55" s="484"/>
      <c r="M55" s="484">
        <v>120.16560857160957</v>
      </c>
    </row>
    <row r="56" spans="1:16" ht="13.5" customHeight="1">
      <c r="A56" s="478"/>
      <c r="B56" s="431" t="s">
        <v>428</v>
      </c>
      <c r="C56" s="483"/>
      <c r="D56" s="483">
        <v>905.21825699999965</v>
      </c>
      <c r="E56" s="483"/>
      <c r="F56" s="483"/>
      <c r="G56" s="483">
        <v>983.0081120000001</v>
      </c>
      <c r="H56" s="483"/>
      <c r="I56" s="484"/>
      <c r="J56" s="484">
        <v>192.73198681571165</v>
      </c>
      <c r="K56" s="484"/>
      <c r="L56" s="484"/>
      <c r="M56" s="484">
        <v>137.88724529506058</v>
      </c>
    </row>
    <row r="57" spans="1:16" ht="13.5" customHeight="1">
      <c r="A57" s="478"/>
      <c r="B57" s="431" t="s">
        <v>166</v>
      </c>
      <c r="C57" s="483"/>
      <c r="D57" s="483">
        <v>2333.3545969999996</v>
      </c>
      <c r="E57" s="483"/>
      <c r="F57" s="483"/>
      <c r="G57" s="483">
        <v>2546.3515269999994</v>
      </c>
      <c r="H57" s="483"/>
      <c r="I57" s="484"/>
      <c r="J57" s="484">
        <v>158.01259964599353</v>
      </c>
      <c r="K57" s="484"/>
      <c r="L57" s="484"/>
      <c r="M57" s="484">
        <v>141.31914640651678</v>
      </c>
    </row>
    <row r="58" spans="1:16" ht="13.5" customHeight="1">
      <c r="A58" s="478"/>
      <c r="B58" s="431" t="s">
        <v>466</v>
      </c>
      <c r="C58" s="483">
        <v>50398</v>
      </c>
      <c r="D58" s="483">
        <v>1015.2754409999997</v>
      </c>
      <c r="E58" s="483"/>
      <c r="F58" s="483">
        <v>47256.771414582734</v>
      </c>
      <c r="G58" s="483">
        <v>1052.3816830000005</v>
      </c>
      <c r="H58" s="483"/>
      <c r="I58" s="484">
        <v>216.46765741774763</v>
      </c>
      <c r="J58" s="484">
        <v>183.36773603936209</v>
      </c>
      <c r="K58" s="484"/>
      <c r="L58" s="484">
        <v>190.24465142746672</v>
      </c>
      <c r="M58" s="484">
        <v>168.55394278839111</v>
      </c>
    </row>
    <row r="59" spans="1:16" ht="13.5" customHeight="1">
      <c r="A59" s="478"/>
      <c r="B59" s="431" t="s">
        <v>467</v>
      </c>
      <c r="C59" s="483"/>
      <c r="D59" s="483">
        <v>402.84551700000014</v>
      </c>
      <c r="E59" s="483"/>
      <c r="F59" s="483"/>
      <c r="G59" s="483">
        <v>630.88618599999995</v>
      </c>
      <c r="H59" s="483"/>
      <c r="I59" s="484"/>
      <c r="J59" s="484">
        <v>159.36877859951738</v>
      </c>
      <c r="K59" s="484"/>
      <c r="L59" s="484"/>
      <c r="M59" s="484">
        <v>205.2949455941513</v>
      </c>
    </row>
    <row r="60" spans="1:16" ht="13.5" customHeight="1">
      <c r="A60" s="478"/>
      <c r="B60" s="465" t="s">
        <v>468</v>
      </c>
      <c r="C60" s="478"/>
      <c r="D60" s="478"/>
      <c r="E60" s="478"/>
      <c r="F60" s="478"/>
      <c r="G60" s="478"/>
      <c r="H60" s="478"/>
      <c r="I60" s="478"/>
      <c r="J60" s="478"/>
      <c r="K60" s="478"/>
      <c r="L60" s="478"/>
      <c r="M60" s="478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scale="96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055D-F5FB-4D1B-A054-6F382B97C98A}">
  <sheetPr>
    <pageSetUpPr fitToPage="1"/>
  </sheetPr>
  <dimension ref="A1:J69"/>
  <sheetViews>
    <sheetView workbookViewId="0">
      <selection activeCell="B19" sqref="B19"/>
    </sheetView>
  </sheetViews>
  <sheetFormatPr defaultColWidth="7.6640625" defaultRowHeight="11.4"/>
  <cols>
    <col min="1" max="1" width="30" style="194" customWidth="1"/>
    <col min="2" max="4" width="8.33203125" style="194" customWidth="1"/>
    <col min="5" max="6" width="12.33203125" style="194" customWidth="1"/>
    <col min="7" max="7" width="9.6640625" style="194" bestFit="1" customWidth="1"/>
    <col min="8" max="229" width="7.6640625" style="194"/>
    <col min="230" max="230" width="1.6640625" style="194" customWidth="1"/>
    <col min="231" max="231" width="31.5546875" style="194" customWidth="1"/>
    <col min="232" max="237" width="8.33203125" style="194" customWidth="1"/>
    <col min="238" max="485" width="7.6640625" style="194"/>
    <col min="486" max="486" width="1.6640625" style="194" customWidth="1"/>
    <col min="487" max="487" width="31.5546875" style="194" customWidth="1"/>
    <col min="488" max="493" width="8.33203125" style="194" customWidth="1"/>
    <col min="494" max="741" width="7.6640625" style="194"/>
    <col min="742" max="742" width="1.6640625" style="194" customWidth="1"/>
    <col min="743" max="743" width="31.5546875" style="194" customWidth="1"/>
    <col min="744" max="749" width="8.33203125" style="194" customWidth="1"/>
    <col min="750" max="997" width="7.6640625" style="194"/>
    <col min="998" max="998" width="1.6640625" style="194" customWidth="1"/>
    <col min="999" max="999" width="31.5546875" style="194" customWidth="1"/>
    <col min="1000" max="1005" width="8.33203125" style="194" customWidth="1"/>
    <col min="1006" max="1253" width="7.6640625" style="194"/>
    <col min="1254" max="1254" width="1.6640625" style="194" customWidth="1"/>
    <col min="1255" max="1255" width="31.5546875" style="194" customWidth="1"/>
    <col min="1256" max="1261" width="8.33203125" style="194" customWidth="1"/>
    <col min="1262" max="1509" width="7.6640625" style="194"/>
    <col min="1510" max="1510" width="1.6640625" style="194" customWidth="1"/>
    <col min="1511" max="1511" width="31.5546875" style="194" customWidth="1"/>
    <col min="1512" max="1517" width="8.33203125" style="194" customWidth="1"/>
    <col min="1518" max="1765" width="7.6640625" style="194"/>
    <col min="1766" max="1766" width="1.6640625" style="194" customWidth="1"/>
    <col min="1767" max="1767" width="31.5546875" style="194" customWidth="1"/>
    <col min="1768" max="1773" width="8.33203125" style="194" customWidth="1"/>
    <col min="1774" max="2021" width="7.6640625" style="194"/>
    <col min="2022" max="2022" width="1.6640625" style="194" customWidth="1"/>
    <col min="2023" max="2023" width="31.5546875" style="194" customWidth="1"/>
    <col min="2024" max="2029" width="8.33203125" style="194" customWidth="1"/>
    <col min="2030" max="2277" width="7.6640625" style="194"/>
    <col min="2278" max="2278" width="1.6640625" style="194" customWidth="1"/>
    <col min="2279" max="2279" width="31.5546875" style="194" customWidth="1"/>
    <col min="2280" max="2285" width="8.33203125" style="194" customWidth="1"/>
    <col min="2286" max="2533" width="7.6640625" style="194"/>
    <col min="2534" max="2534" width="1.6640625" style="194" customWidth="1"/>
    <col min="2535" max="2535" width="31.5546875" style="194" customWidth="1"/>
    <col min="2536" max="2541" width="8.33203125" style="194" customWidth="1"/>
    <col min="2542" max="2789" width="7.6640625" style="194"/>
    <col min="2790" max="2790" width="1.6640625" style="194" customWidth="1"/>
    <col min="2791" max="2791" width="31.5546875" style="194" customWidth="1"/>
    <col min="2792" max="2797" width="8.33203125" style="194" customWidth="1"/>
    <col min="2798" max="3045" width="7.6640625" style="194"/>
    <col min="3046" max="3046" width="1.6640625" style="194" customWidth="1"/>
    <col min="3047" max="3047" width="31.5546875" style="194" customWidth="1"/>
    <col min="3048" max="3053" width="8.33203125" style="194" customWidth="1"/>
    <col min="3054" max="3301" width="7.6640625" style="194"/>
    <col min="3302" max="3302" width="1.6640625" style="194" customWidth="1"/>
    <col min="3303" max="3303" width="31.5546875" style="194" customWidth="1"/>
    <col min="3304" max="3309" width="8.33203125" style="194" customWidth="1"/>
    <col min="3310" max="3557" width="7.6640625" style="194"/>
    <col min="3558" max="3558" width="1.6640625" style="194" customWidth="1"/>
    <col min="3559" max="3559" width="31.5546875" style="194" customWidth="1"/>
    <col min="3560" max="3565" width="8.33203125" style="194" customWidth="1"/>
    <col min="3566" max="3813" width="7.6640625" style="194"/>
    <col min="3814" max="3814" width="1.6640625" style="194" customWidth="1"/>
    <col min="3815" max="3815" width="31.5546875" style="194" customWidth="1"/>
    <col min="3816" max="3821" width="8.33203125" style="194" customWidth="1"/>
    <col min="3822" max="4069" width="7.6640625" style="194"/>
    <col min="4070" max="4070" width="1.6640625" style="194" customWidth="1"/>
    <col min="4071" max="4071" width="31.5546875" style="194" customWidth="1"/>
    <col min="4072" max="4077" width="8.33203125" style="194" customWidth="1"/>
    <col min="4078" max="4325" width="7.6640625" style="194"/>
    <col min="4326" max="4326" width="1.6640625" style="194" customWidth="1"/>
    <col min="4327" max="4327" width="31.5546875" style="194" customWidth="1"/>
    <col min="4328" max="4333" width="8.33203125" style="194" customWidth="1"/>
    <col min="4334" max="4581" width="7.6640625" style="194"/>
    <col min="4582" max="4582" width="1.6640625" style="194" customWidth="1"/>
    <col min="4583" max="4583" width="31.5546875" style="194" customWidth="1"/>
    <col min="4584" max="4589" width="8.33203125" style="194" customWidth="1"/>
    <col min="4590" max="4837" width="7.6640625" style="194"/>
    <col min="4838" max="4838" width="1.6640625" style="194" customWidth="1"/>
    <col min="4839" max="4839" width="31.5546875" style="194" customWidth="1"/>
    <col min="4840" max="4845" width="8.33203125" style="194" customWidth="1"/>
    <col min="4846" max="5093" width="7.6640625" style="194"/>
    <col min="5094" max="5094" width="1.6640625" style="194" customWidth="1"/>
    <col min="5095" max="5095" width="31.5546875" style="194" customWidth="1"/>
    <col min="5096" max="5101" width="8.33203125" style="194" customWidth="1"/>
    <col min="5102" max="5349" width="7.6640625" style="194"/>
    <col min="5350" max="5350" width="1.6640625" style="194" customWidth="1"/>
    <col min="5351" max="5351" width="31.5546875" style="194" customWidth="1"/>
    <col min="5352" max="5357" width="8.33203125" style="194" customWidth="1"/>
    <col min="5358" max="5605" width="7.6640625" style="194"/>
    <col min="5606" max="5606" width="1.6640625" style="194" customWidth="1"/>
    <col min="5607" max="5607" width="31.5546875" style="194" customWidth="1"/>
    <col min="5608" max="5613" width="8.33203125" style="194" customWidth="1"/>
    <col min="5614" max="5861" width="7.6640625" style="194"/>
    <col min="5862" max="5862" width="1.6640625" style="194" customWidth="1"/>
    <col min="5863" max="5863" width="31.5546875" style="194" customWidth="1"/>
    <col min="5864" max="5869" width="8.33203125" style="194" customWidth="1"/>
    <col min="5870" max="6117" width="7.6640625" style="194"/>
    <col min="6118" max="6118" width="1.6640625" style="194" customWidth="1"/>
    <col min="6119" max="6119" width="31.5546875" style="194" customWidth="1"/>
    <col min="6120" max="6125" width="8.33203125" style="194" customWidth="1"/>
    <col min="6126" max="6373" width="7.6640625" style="194"/>
    <col min="6374" max="6374" width="1.6640625" style="194" customWidth="1"/>
    <col min="6375" max="6375" width="31.5546875" style="194" customWidth="1"/>
    <col min="6376" max="6381" width="8.33203125" style="194" customWidth="1"/>
    <col min="6382" max="6629" width="7.6640625" style="194"/>
    <col min="6630" max="6630" width="1.6640625" style="194" customWidth="1"/>
    <col min="6631" max="6631" width="31.5546875" style="194" customWidth="1"/>
    <col min="6632" max="6637" width="8.33203125" style="194" customWidth="1"/>
    <col min="6638" max="6885" width="7.6640625" style="194"/>
    <col min="6886" max="6886" width="1.6640625" style="194" customWidth="1"/>
    <col min="6887" max="6887" width="31.5546875" style="194" customWidth="1"/>
    <col min="6888" max="6893" width="8.33203125" style="194" customWidth="1"/>
    <col min="6894" max="7141" width="7.6640625" style="194"/>
    <col min="7142" max="7142" width="1.6640625" style="194" customWidth="1"/>
    <col min="7143" max="7143" width="31.5546875" style="194" customWidth="1"/>
    <col min="7144" max="7149" width="8.33203125" style="194" customWidth="1"/>
    <col min="7150" max="7397" width="7.6640625" style="194"/>
    <col min="7398" max="7398" width="1.6640625" style="194" customWidth="1"/>
    <col min="7399" max="7399" width="31.5546875" style="194" customWidth="1"/>
    <col min="7400" max="7405" width="8.33203125" style="194" customWidth="1"/>
    <col min="7406" max="7653" width="7.6640625" style="194"/>
    <col min="7654" max="7654" width="1.6640625" style="194" customWidth="1"/>
    <col min="7655" max="7655" width="31.5546875" style="194" customWidth="1"/>
    <col min="7656" max="7661" width="8.33203125" style="194" customWidth="1"/>
    <col min="7662" max="7909" width="7.6640625" style="194"/>
    <col min="7910" max="7910" width="1.6640625" style="194" customWidth="1"/>
    <col min="7911" max="7911" width="31.5546875" style="194" customWidth="1"/>
    <col min="7912" max="7917" width="8.33203125" style="194" customWidth="1"/>
    <col min="7918" max="8165" width="7.6640625" style="194"/>
    <col min="8166" max="8166" width="1.6640625" style="194" customWidth="1"/>
    <col min="8167" max="8167" width="31.5546875" style="194" customWidth="1"/>
    <col min="8168" max="8173" width="8.33203125" style="194" customWidth="1"/>
    <col min="8174" max="8421" width="7.6640625" style="194"/>
    <col min="8422" max="8422" width="1.6640625" style="194" customWidth="1"/>
    <col min="8423" max="8423" width="31.5546875" style="194" customWidth="1"/>
    <col min="8424" max="8429" width="8.33203125" style="194" customWidth="1"/>
    <col min="8430" max="8677" width="7.6640625" style="194"/>
    <col min="8678" max="8678" width="1.6640625" style="194" customWidth="1"/>
    <col min="8679" max="8679" width="31.5546875" style="194" customWidth="1"/>
    <col min="8680" max="8685" width="8.33203125" style="194" customWidth="1"/>
    <col min="8686" max="8933" width="7.6640625" style="194"/>
    <col min="8934" max="8934" width="1.6640625" style="194" customWidth="1"/>
    <col min="8935" max="8935" width="31.5546875" style="194" customWidth="1"/>
    <col min="8936" max="8941" width="8.33203125" style="194" customWidth="1"/>
    <col min="8942" max="9189" width="7.6640625" style="194"/>
    <col min="9190" max="9190" width="1.6640625" style="194" customWidth="1"/>
    <col min="9191" max="9191" width="31.5546875" style="194" customWidth="1"/>
    <col min="9192" max="9197" width="8.33203125" style="194" customWidth="1"/>
    <col min="9198" max="9445" width="7.6640625" style="194"/>
    <col min="9446" max="9446" width="1.6640625" style="194" customWidth="1"/>
    <col min="9447" max="9447" width="31.5546875" style="194" customWidth="1"/>
    <col min="9448" max="9453" width="8.33203125" style="194" customWidth="1"/>
    <col min="9454" max="9701" width="7.6640625" style="194"/>
    <col min="9702" max="9702" width="1.6640625" style="194" customWidth="1"/>
    <col min="9703" max="9703" width="31.5546875" style="194" customWidth="1"/>
    <col min="9704" max="9709" width="8.33203125" style="194" customWidth="1"/>
    <col min="9710" max="9957" width="7.6640625" style="194"/>
    <col min="9958" max="9958" width="1.6640625" style="194" customWidth="1"/>
    <col min="9959" max="9959" width="31.5546875" style="194" customWidth="1"/>
    <col min="9960" max="9965" width="8.33203125" style="194" customWidth="1"/>
    <col min="9966" max="10213" width="7.6640625" style="194"/>
    <col min="10214" max="10214" width="1.6640625" style="194" customWidth="1"/>
    <col min="10215" max="10215" width="31.5546875" style="194" customWidth="1"/>
    <col min="10216" max="10221" width="8.33203125" style="194" customWidth="1"/>
    <col min="10222" max="10469" width="7.6640625" style="194"/>
    <col min="10470" max="10470" width="1.6640625" style="194" customWidth="1"/>
    <col min="10471" max="10471" width="31.5546875" style="194" customWidth="1"/>
    <col min="10472" max="10477" width="8.33203125" style="194" customWidth="1"/>
    <col min="10478" max="10725" width="7.6640625" style="194"/>
    <col min="10726" max="10726" width="1.6640625" style="194" customWidth="1"/>
    <col min="10727" max="10727" width="31.5546875" style="194" customWidth="1"/>
    <col min="10728" max="10733" width="8.33203125" style="194" customWidth="1"/>
    <col min="10734" max="10981" width="7.6640625" style="194"/>
    <col min="10982" max="10982" width="1.6640625" style="194" customWidth="1"/>
    <col min="10983" max="10983" width="31.5546875" style="194" customWidth="1"/>
    <col min="10984" max="10989" width="8.33203125" style="194" customWidth="1"/>
    <col min="10990" max="11237" width="7.6640625" style="194"/>
    <col min="11238" max="11238" width="1.6640625" style="194" customWidth="1"/>
    <col min="11239" max="11239" width="31.5546875" style="194" customWidth="1"/>
    <col min="11240" max="11245" width="8.33203125" style="194" customWidth="1"/>
    <col min="11246" max="11493" width="7.6640625" style="194"/>
    <col min="11494" max="11494" width="1.6640625" style="194" customWidth="1"/>
    <col min="11495" max="11495" width="31.5546875" style="194" customWidth="1"/>
    <col min="11496" max="11501" width="8.33203125" style="194" customWidth="1"/>
    <col min="11502" max="11749" width="7.6640625" style="194"/>
    <col min="11750" max="11750" width="1.6640625" style="194" customWidth="1"/>
    <col min="11751" max="11751" width="31.5546875" style="194" customWidth="1"/>
    <col min="11752" max="11757" width="8.33203125" style="194" customWidth="1"/>
    <col min="11758" max="12005" width="7.6640625" style="194"/>
    <col min="12006" max="12006" width="1.6640625" style="194" customWidth="1"/>
    <col min="12007" max="12007" width="31.5546875" style="194" customWidth="1"/>
    <col min="12008" max="12013" width="8.33203125" style="194" customWidth="1"/>
    <col min="12014" max="12261" width="7.6640625" style="194"/>
    <col min="12262" max="12262" width="1.6640625" style="194" customWidth="1"/>
    <col min="12263" max="12263" width="31.5546875" style="194" customWidth="1"/>
    <col min="12264" max="12269" width="8.33203125" style="194" customWidth="1"/>
    <col min="12270" max="12517" width="7.6640625" style="194"/>
    <col min="12518" max="12518" width="1.6640625" style="194" customWidth="1"/>
    <col min="12519" max="12519" width="31.5546875" style="194" customWidth="1"/>
    <col min="12520" max="12525" width="8.33203125" style="194" customWidth="1"/>
    <col min="12526" max="12773" width="7.6640625" style="194"/>
    <col min="12774" max="12774" width="1.6640625" style="194" customWidth="1"/>
    <col min="12775" max="12775" width="31.5546875" style="194" customWidth="1"/>
    <col min="12776" max="12781" width="8.33203125" style="194" customWidth="1"/>
    <col min="12782" max="13029" width="7.6640625" style="194"/>
    <col min="13030" max="13030" width="1.6640625" style="194" customWidth="1"/>
    <col min="13031" max="13031" width="31.5546875" style="194" customWidth="1"/>
    <col min="13032" max="13037" width="8.33203125" style="194" customWidth="1"/>
    <col min="13038" max="13285" width="7.6640625" style="194"/>
    <col min="13286" max="13286" width="1.6640625" style="194" customWidth="1"/>
    <col min="13287" max="13287" width="31.5546875" style="194" customWidth="1"/>
    <col min="13288" max="13293" width="8.33203125" style="194" customWidth="1"/>
    <col min="13294" max="13541" width="7.6640625" style="194"/>
    <col min="13542" max="13542" width="1.6640625" style="194" customWidth="1"/>
    <col min="13543" max="13543" width="31.5546875" style="194" customWidth="1"/>
    <col min="13544" max="13549" width="8.33203125" style="194" customWidth="1"/>
    <col min="13550" max="13797" width="7.6640625" style="194"/>
    <col min="13798" max="13798" width="1.6640625" style="194" customWidth="1"/>
    <col min="13799" max="13799" width="31.5546875" style="194" customWidth="1"/>
    <col min="13800" max="13805" width="8.33203125" style="194" customWidth="1"/>
    <col min="13806" max="14053" width="7.6640625" style="194"/>
    <col min="14054" max="14054" width="1.6640625" style="194" customWidth="1"/>
    <col min="14055" max="14055" width="31.5546875" style="194" customWidth="1"/>
    <col min="14056" max="14061" width="8.33203125" style="194" customWidth="1"/>
    <col min="14062" max="14309" width="7.6640625" style="194"/>
    <col min="14310" max="14310" width="1.6640625" style="194" customWidth="1"/>
    <col min="14311" max="14311" width="31.5546875" style="194" customWidth="1"/>
    <col min="14312" max="14317" width="8.33203125" style="194" customWidth="1"/>
    <col min="14318" max="14565" width="7.6640625" style="194"/>
    <col min="14566" max="14566" width="1.6640625" style="194" customWidth="1"/>
    <col min="14567" max="14567" width="31.5546875" style="194" customWidth="1"/>
    <col min="14568" max="14573" width="8.33203125" style="194" customWidth="1"/>
    <col min="14574" max="14821" width="7.6640625" style="194"/>
    <col min="14822" max="14822" width="1.6640625" style="194" customWidth="1"/>
    <col min="14823" max="14823" width="31.5546875" style="194" customWidth="1"/>
    <col min="14824" max="14829" width="8.33203125" style="194" customWidth="1"/>
    <col min="14830" max="15077" width="7.6640625" style="194"/>
    <col min="15078" max="15078" width="1.6640625" style="194" customWidth="1"/>
    <col min="15079" max="15079" width="31.5546875" style="194" customWidth="1"/>
    <col min="15080" max="15085" width="8.33203125" style="194" customWidth="1"/>
    <col min="15086" max="15333" width="7.6640625" style="194"/>
    <col min="15334" max="15334" width="1.6640625" style="194" customWidth="1"/>
    <col min="15335" max="15335" width="31.5546875" style="194" customWidth="1"/>
    <col min="15336" max="15341" width="8.33203125" style="194" customWidth="1"/>
    <col min="15342" max="15589" width="7.6640625" style="194"/>
    <col min="15590" max="15590" width="1.6640625" style="194" customWidth="1"/>
    <col min="15591" max="15591" width="31.5546875" style="194" customWidth="1"/>
    <col min="15592" max="15597" width="8.33203125" style="194" customWidth="1"/>
    <col min="15598" max="15845" width="7.6640625" style="194"/>
    <col min="15846" max="15846" width="1.6640625" style="194" customWidth="1"/>
    <col min="15847" max="15847" width="31.5546875" style="194" customWidth="1"/>
    <col min="15848" max="15853" width="8.33203125" style="194" customWidth="1"/>
    <col min="15854" max="16101" width="7.6640625" style="194"/>
    <col min="16102" max="16102" width="1.6640625" style="194" customWidth="1"/>
    <col min="16103" max="16103" width="31.5546875" style="194" customWidth="1"/>
    <col min="16104" max="16109" width="8.33203125" style="194" customWidth="1"/>
    <col min="16110" max="16384" width="7.6640625" style="194"/>
  </cols>
  <sheetData>
    <row r="1" spans="1:8" s="485" customFormat="1" ht="20.100000000000001" customHeight="1">
      <c r="A1" s="189" t="s">
        <v>705</v>
      </c>
    </row>
    <row r="2" spans="1:8" ht="20.100000000000001" customHeight="1">
      <c r="A2" s="486"/>
      <c r="B2" s="486"/>
      <c r="C2" s="486"/>
      <c r="D2" s="486"/>
      <c r="E2" s="486"/>
    </row>
    <row r="3" spans="1:8" ht="20.100000000000001" customHeight="1">
      <c r="F3" s="250"/>
      <c r="G3" s="250" t="s">
        <v>471</v>
      </c>
    </row>
    <row r="4" spans="1:8" ht="28.5" customHeight="1">
      <c r="A4" s="487"/>
      <c r="B4" s="91" t="s">
        <v>116</v>
      </c>
      <c r="C4" s="91" t="s">
        <v>117</v>
      </c>
      <c r="D4" s="91" t="s">
        <v>13</v>
      </c>
      <c r="E4" s="980" t="s">
        <v>168</v>
      </c>
      <c r="F4" s="980"/>
      <c r="G4" s="488" t="s">
        <v>58</v>
      </c>
    </row>
    <row r="5" spans="1:8" ht="20.100000000000001" customHeight="1">
      <c r="B5" s="92" t="s">
        <v>18</v>
      </c>
      <c r="C5" s="92" t="s">
        <v>169</v>
      </c>
      <c r="D5" s="92" t="s">
        <v>118</v>
      </c>
      <c r="E5" s="92" t="s">
        <v>21</v>
      </c>
      <c r="F5" s="92" t="s">
        <v>22</v>
      </c>
      <c r="G5" s="92" t="s">
        <v>23</v>
      </c>
    </row>
    <row r="6" spans="1:8" ht="20.100000000000001" customHeight="1">
      <c r="B6" s="35" t="s">
        <v>20</v>
      </c>
      <c r="C6" s="35" t="s">
        <v>20</v>
      </c>
      <c r="D6" s="35" t="s">
        <v>20</v>
      </c>
      <c r="E6" s="35" t="s">
        <v>20</v>
      </c>
      <c r="F6" s="35" t="s">
        <v>20</v>
      </c>
      <c r="G6" s="35" t="s">
        <v>20</v>
      </c>
    </row>
    <row r="7" spans="1:8" ht="20.100000000000001" customHeight="1">
      <c r="B7" s="37">
        <v>2024</v>
      </c>
      <c r="C7" s="37">
        <v>2024</v>
      </c>
      <c r="D7" s="37">
        <v>2024</v>
      </c>
      <c r="E7" s="37">
        <v>2024</v>
      </c>
      <c r="F7" s="37">
        <v>2024</v>
      </c>
      <c r="G7" s="37">
        <v>2023</v>
      </c>
    </row>
    <row r="8" spans="1:8" ht="20.100000000000001" customHeight="1">
      <c r="B8" s="35"/>
      <c r="C8" s="35"/>
      <c r="D8" s="35"/>
      <c r="E8" s="35"/>
      <c r="F8" s="35"/>
      <c r="G8" s="35"/>
    </row>
    <row r="9" spans="1:8" s="492" customFormat="1" ht="20.100000000000001" customHeight="1">
      <c r="A9" s="489" t="s">
        <v>472</v>
      </c>
      <c r="B9" s="490">
        <v>5797</v>
      </c>
      <c r="C9" s="490">
        <v>6561</v>
      </c>
      <c r="D9" s="490">
        <v>23851</v>
      </c>
      <c r="E9" s="203">
        <v>110.51147280641393</v>
      </c>
      <c r="F9" s="203">
        <v>116.22385304814395</v>
      </c>
      <c r="G9" s="491">
        <v>117.69553417221812</v>
      </c>
    </row>
    <row r="10" spans="1:8" ht="20.100000000000001" customHeight="1">
      <c r="A10" s="493" t="s">
        <v>473</v>
      </c>
      <c r="B10" s="494">
        <v>1700</v>
      </c>
      <c r="C10" s="495">
        <v>1730</v>
      </c>
      <c r="D10" s="494">
        <v>6520</v>
      </c>
      <c r="E10" s="496">
        <v>108.69815668202767</v>
      </c>
      <c r="F10" s="496">
        <v>103.24193548387095</v>
      </c>
      <c r="G10" s="496">
        <v>105.16129032258064</v>
      </c>
      <c r="H10" s="497"/>
    </row>
    <row r="11" spans="1:8" ht="20.100000000000001" customHeight="1">
      <c r="A11" s="493" t="s">
        <v>474</v>
      </c>
      <c r="B11" s="494">
        <v>154</v>
      </c>
      <c r="C11" s="495">
        <v>160</v>
      </c>
      <c r="D11" s="494">
        <v>542</v>
      </c>
      <c r="E11" s="496">
        <v>128.33333333333334</v>
      </c>
      <c r="F11" s="496">
        <v>123.07692307692308</v>
      </c>
      <c r="G11" s="496">
        <v>122.62443438914028</v>
      </c>
    </row>
    <row r="12" spans="1:8" ht="20.100000000000001" customHeight="1">
      <c r="A12" s="493" t="s">
        <v>475</v>
      </c>
      <c r="B12" s="494">
        <v>2680</v>
      </c>
      <c r="C12" s="495">
        <v>3400</v>
      </c>
      <c r="D12" s="494">
        <v>12190</v>
      </c>
      <c r="E12" s="496">
        <v>115.12027491408932</v>
      </c>
      <c r="F12" s="496">
        <v>132.29571984435796</v>
      </c>
      <c r="G12" s="496">
        <v>133.10766542913299</v>
      </c>
      <c r="H12" s="497"/>
    </row>
    <row r="13" spans="1:8" ht="20.100000000000001" customHeight="1">
      <c r="A13" s="493" t="s">
        <v>476</v>
      </c>
      <c r="B13" s="494">
        <v>41</v>
      </c>
      <c r="C13" s="495">
        <v>42</v>
      </c>
      <c r="D13" s="494">
        <v>162</v>
      </c>
      <c r="E13" s="209">
        <v>117.7529761904762</v>
      </c>
      <c r="F13" s="209">
        <v>115.80000000000001</v>
      </c>
      <c r="G13" s="209">
        <v>115.71428571428572</v>
      </c>
    </row>
    <row r="14" spans="1:8" ht="20.100000000000001" customHeight="1">
      <c r="A14" s="493" t="s">
        <v>477</v>
      </c>
      <c r="B14" s="494">
        <v>31</v>
      </c>
      <c r="C14" s="495">
        <v>32</v>
      </c>
      <c r="D14" s="494">
        <v>121</v>
      </c>
      <c r="E14" s="496">
        <v>110.71428571428572</v>
      </c>
      <c r="F14" s="496">
        <v>106.66666666666667</v>
      </c>
      <c r="G14" s="496">
        <v>111.0091743119266</v>
      </c>
    </row>
    <row r="15" spans="1:8" ht="20.100000000000001" customHeight="1">
      <c r="A15" s="493" t="s">
        <v>478</v>
      </c>
      <c r="B15" s="494">
        <v>56</v>
      </c>
      <c r="C15" s="495">
        <v>57</v>
      </c>
      <c r="D15" s="494">
        <v>221</v>
      </c>
      <c r="E15" s="209">
        <v>107.69230769230769</v>
      </c>
      <c r="F15" s="209">
        <v>107.54716981132076</v>
      </c>
      <c r="G15" s="209">
        <v>107.28155339805825</v>
      </c>
    </row>
    <row r="16" spans="1:8" ht="20.100000000000001" customHeight="1">
      <c r="A16" s="493" t="s">
        <v>479</v>
      </c>
      <c r="B16" s="494">
        <v>1135</v>
      </c>
      <c r="C16" s="494">
        <v>1140</v>
      </c>
      <c r="D16" s="494">
        <v>4095</v>
      </c>
      <c r="E16" s="497">
        <v>101.44556832218518</v>
      </c>
      <c r="F16" s="497">
        <v>99.113579687145773</v>
      </c>
      <c r="G16" s="497">
        <v>102.11970074812969</v>
      </c>
    </row>
    <row r="17" spans="1:10" s="492" customFormat="1" ht="20.100000000000001" customHeight="1">
      <c r="A17" s="489" t="s">
        <v>480</v>
      </c>
      <c r="B17" s="492">
        <v>9827</v>
      </c>
      <c r="C17" s="492">
        <v>9568</v>
      </c>
      <c r="D17" s="490">
        <v>36193</v>
      </c>
      <c r="E17" s="203">
        <v>125.87039145960068</v>
      </c>
      <c r="F17" s="491">
        <v>118.41966582332546</v>
      </c>
      <c r="G17" s="491">
        <v>124.40449592685525</v>
      </c>
      <c r="H17" s="491"/>
      <c r="I17" s="491"/>
      <c r="J17" s="491"/>
    </row>
    <row r="18" spans="1:10" ht="20.100000000000001" customHeight="1">
      <c r="A18" s="493" t="s">
        <v>475</v>
      </c>
      <c r="B18" s="494">
        <v>3700</v>
      </c>
      <c r="C18" s="494">
        <v>3320</v>
      </c>
      <c r="D18" s="494">
        <v>12570</v>
      </c>
      <c r="E18" s="209">
        <v>160.86956521739131</v>
      </c>
      <c r="F18" s="497">
        <v>143.10344827586206</v>
      </c>
      <c r="G18" s="497">
        <v>160.63897763578274</v>
      </c>
      <c r="H18" s="497"/>
    </row>
    <row r="19" spans="1:10" ht="20.100000000000001" customHeight="1">
      <c r="A19" s="493" t="s">
        <v>473</v>
      </c>
      <c r="B19" s="494">
        <v>3840</v>
      </c>
      <c r="C19" s="494">
        <v>3890</v>
      </c>
      <c r="D19" s="494">
        <v>14600</v>
      </c>
      <c r="E19" s="209">
        <v>116.01208459214503</v>
      </c>
      <c r="F19" s="497">
        <v>111.78160919540228</v>
      </c>
      <c r="G19" s="497">
        <v>115.96505162827641</v>
      </c>
    </row>
    <row r="20" spans="1:10" ht="20.100000000000001" customHeight="1">
      <c r="A20" s="498" t="s">
        <v>481</v>
      </c>
      <c r="B20" s="499">
        <v>2906</v>
      </c>
      <c r="C20" s="499">
        <v>2992</v>
      </c>
      <c r="D20" s="499">
        <v>11135</v>
      </c>
      <c r="E20" s="500">
        <v>116.52601440739578</v>
      </c>
      <c r="F20" s="501">
        <v>114.60454220274015</v>
      </c>
      <c r="G20" s="501">
        <v>116.40694479356044</v>
      </c>
    </row>
    <row r="21" spans="1:10" ht="20.100000000000001" customHeight="1">
      <c r="A21" s="493" t="s">
        <v>474</v>
      </c>
      <c r="B21" s="194">
        <v>112</v>
      </c>
      <c r="C21" s="194">
        <v>150</v>
      </c>
      <c r="D21" s="494">
        <v>440</v>
      </c>
      <c r="E21" s="209">
        <v>114.28571428571428</v>
      </c>
      <c r="F21" s="497">
        <v>145.63106796116506</v>
      </c>
      <c r="G21" s="497">
        <v>131.73652694610777</v>
      </c>
    </row>
    <row r="22" spans="1:10" ht="20.100000000000001" customHeight="1">
      <c r="A22" s="493" t="s">
        <v>476</v>
      </c>
      <c r="B22" s="194">
        <v>70</v>
      </c>
      <c r="C22" s="194">
        <v>73</v>
      </c>
      <c r="D22" s="494">
        <v>266</v>
      </c>
      <c r="E22" s="209">
        <v>120.19812878370941</v>
      </c>
      <c r="F22" s="497">
        <v>123.78260869565219</v>
      </c>
      <c r="G22" s="497">
        <v>115.65217391304347</v>
      </c>
    </row>
    <row r="23" spans="1:10" ht="20.100000000000001" customHeight="1">
      <c r="A23" s="493" t="s">
        <v>477</v>
      </c>
      <c r="B23" s="194">
        <v>272</v>
      </c>
      <c r="C23" s="194">
        <v>280</v>
      </c>
      <c r="D23" s="494">
        <v>1041</v>
      </c>
      <c r="E23" s="209">
        <v>115.74468085106382</v>
      </c>
      <c r="F23" s="497">
        <v>114.28571428571428</v>
      </c>
      <c r="G23" s="497">
        <v>116.96629213483145</v>
      </c>
    </row>
    <row r="24" spans="1:10" ht="20.100000000000001" customHeight="1">
      <c r="A24" s="498" t="s">
        <v>482</v>
      </c>
      <c r="B24" s="502">
        <v>243</v>
      </c>
      <c r="C24" s="502">
        <v>250</v>
      </c>
      <c r="D24" s="499">
        <v>931</v>
      </c>
      <c r="E24" s="500">
        <v>116.41382456940801</v>
      </c>
      <c r="F24" s="501">
        <v>115.74074074074075</v>
      </c>
      <c r="G24" s="501">
        <v>116.88490674386223</v>
      </c>
    </row>
    <row r="25" spans="1:10" ht="20.100000000000001" customHeight="1">
      <c r="A25" s="493" t="s">
        <v>478</v>
      </c>
      <c r="B25" s="194">
        <v>63</v>
      </c>
      <c r="C25" s="194">
        <v>65</v>
      </c>
      <c r="D25" s="494">
        <v>246</v>
      </c>
      <c r="E25" s="209">
        <v>112.5</v>
      </c>
      <c r="F25" s="497">
        <v>106.55737704918033</v>
      </c>
      <c r="G25" s="497">
        <v>109.82142857142858</v>
      </c>
    </row>
    <row r="26" spans="1:10" ht="20.100000000000001" customHeight="1">
      <c r="A26" s="493" t="s">
        <v>479</v>
      </c>
      <c r="B26" s="194">
        <v>1770</v>
      </c>
      <c r="C26" s="194">
        <v>1790</v>
      </c>
      <c r="D26" s="494">
        <v>7030</v>
      </c>
      <c r="E26" s="209">
        <v>101.14285714285714</v>
      </c>
      <c r="F26" s="497">
        <v>98.798701298701289</v>
      </c>
      <c r="G26" s="497">
        <v>100.42857142857142</v>
      </c>
    </row>
    <row r="27" spans="1:10" ht="20.100000000000001" customHeight="1">
      <c r="A27" s="503"/>
      <c r="B27" s="493"/>
    </row>
    <row r="28" spans="1:10" ht="20.100000000000001" customHeight="1">
      <c r="A28" s="503"/>
      <c r="B28" s="493"/>
    </row>
    <row r="29" spans="1:10" ht="20.100000000000001" customHeight="1">
      <c r="A29" s="503"/>
      <c r="B29" s="493"/>
    </row>
    <row r="30" spans="1:10" ht="20.100000000000001" customHeight="1">
      <c r="A30" s="503"/>
      <c r="B30" s="493"/>
    </row>
    <row r="31" spans="1:10" ht="20.100000000000001" customHeight="1">
      <c r="A31" s="503"/>
      <c r="B31" s="493"/>
      <c r="C31" s="504"/>
      <c r="D31" s="504"/>
      <c r="E31" s="505"/>
      <c r="F31" s="505"/>
    </row>
    <row r="32" spans="1:10" ht="20.100000000000001" customHeight="1">
      <c r="A32" s="503"/>
      <c r="B32" s="493"/>
      <c r="C32" s="504"/>
      <c r="D32" s="504"/>
      <c r="E32" s="505"/>
      <c r="F32" s="505"/>
    </row>
    <row r="33" spans="1:6" ht="20.100000000000001" customHeight="1">
      <c r="A33" s="503"/>
      <c r="B33" s="493"/>
    </row>
    <row r="34" spans="1:6" ht="20.100000000000001" customHeight="1">
      <c r="A34" s="503"/>
      <c r="B34" s="493"/>
      <c r="C34" s="504"/>
      <c r="D34" s="504"/>
      <c r="E34" s="505"/>
      <c r="F34" s="505"/>
    </row>
    <row r="35" spans="1:6" ht="20.100000000000001" customHeight="1">
      <c r="A35" s="503"/>
      <c r="B35" s="493"/>
    </row>
    <row r="36" spans="1:6" ht="20.100000000000001" customHeight="1">
      <c r="A36" s="503"/>
      <c r="B36" s="493"/>
      <c r="C36" s="504"/>
      <c r="D36" s="504"/>
      <c r="E36" s="505"/>
      <c r="F36" s="505"/>
    </row>
    <row r="37" spans="1:6" ht="20.100000000000001" customHeight="1">
      <c r="A37" s="503"/>
      <c r="B37" s="493"/>
    </row>
    <row r="38" spans="1:6" ht="20.100000000000001" customHeight="1">
      <c r="A38" s="503"/>
      <c r="B38" s="493"/>
    </row>
    <row r="39" spans="1:6" ht="20.100000000000001" customHeight="1">
      <c r="A39" s="503"/>
      <c r="B39" s="493"/>
    </row>
    <row r="40" spans="1:6" ht="20.100000000000001" customHeight="1">
      <c r="A40" s="503"/>
      <c r="B40" s="493"/>
    </row>
    <row r="41" spans="1:6" ht="20.100000000000001" customHeight="1">
      <c r="A41" s="503"/>
      <c r="B41" s="493"/>
    </row>
    <row r="42" spans="1:6" ht="20.100000000000001" customHeight="1">
      <c r="A42" s="503"/>
      <c r="B42" s="493"/>
    </row>
    <row r="43" spans="1:6" ht="20.100000000000001" customHeight="1">
      <c r="A43" s="503"/>
      <c r="B43" s="493"/>
    </row>
    <row r="44" spans="1:6" ht="20.100000000000001" customHeight="1">
      <c r="A44" s="503"/>
      <c r="B44" s="493"/>
    </row>
    <row r="45" spans="1:6" ht="20.100000000000001" customHeight="1">
      <c r="A45" s="503"/>
      <c r="B45" s="493"/>
    </row>
    <row r="46" spans="1:6" ht="20.100000000000001" customHeight="1">
      <c r="A46" s="503"/>
      <c r="B46" s="493"/>
    </row>
    <row r="47" spans="1:6" ht="16.2" customHeight="1">
      <c r="A47" s="503"/>
      <c r="B47" s="493"/>
    </row>
    <row r="48" spans="1:6" ht="16.2" customHeight="1">
      <c r="A48" s="503"/>
      <c r="B48" s="493"/>
    </row>
    <row r="49" spans="1:2" ht="16.2" customHeight="1">
      <c r="A49" s="503"/>
      <c r="B49" s="493"/>
    </row>
    <row r="50" spans="1:2" ht="16.2" customHeight="1">
      <c r="A50" s="503"/>
      <c r="B50" s="493"/>
    </row>
    <row r="51" spans="1:2" ht="16.2" customHeight="1">
      <c r="A51" s="503"/>
      <c r="B51" s="493"/>
    </row>
    <row r="52" spans="1:2" ht="16.2" customHeight="1">
      <c r="A52" s="503"/>
      <c r="B52" s="493"/>
    </row>
    <row r="53" spans="1:2" ht="16.2" customHeight="1">
      <c r="A53" s="503"/>
      <c r="B53" s="493"/>
    </row>
    <row r="54" spans="1:2" ht="16.2" customHeight="1">
      <c r="A54" s="503"/>
      <c r="B54" s="493"/>
    </row>
    <row r="55" spans="1:2" ht="16.2" customHeight="1">
      <c r="A55" s="503"/>
      <c r="B55" s="493"/>
    </row>
    <row r="56" spans="1:2" ht="16.2" customHeight="1">
      <c r="A56" s="503"/>
      <c r="B56" s="493"/>
    </row>
    <row r="57" spans="1:2" ht="16.2" customHeight="1">
      <c r="A57" s="503"/>
      <c r="B57" s="493"/>
    </row>
    <row r="58" spans="1:2" ht="16.2" customHeight="1">
      <c r="A58" s="503"/>
      <c r="B58" s="493"/>
    </row>
    <row r="59" spans="1:2" ht="16.2" customHeight="1">
      <c r="A59" s="503"/>
      <c r="B59" s="493"/>
    </row>
    <row r="60" spans="1:2" ht="16.2" customHeight="1">
      <c r="A60" s="503"/>
      <c r="B60" s="493"/>
    </row>
    <row r="61" spans="1:2" ht="16.2" customHeight="1">
      <c r="A61" s="503"/>
      <c r="B61" s="493"/>
    </row>
    <row r="62" spans="1:2" ht="16.2" customHeight="1">
      <c r="A62" s="503"/>
      <c r="B62" s="493"/>
    </row>
    <row r="63" spans="1:2" ht="16.2" customHeight="1">
      <c r="A63" s="503"/>
      <c r="B63" s="493"/>
    </row>
    <row r="64" spans="1:2" ht="16.2" customHeight="1">
      <c r="A64" s="503"/>
      <c r="B64" s="493"/>
    </row>
    <row r="65" spans="1:2" ht="16.2" customHeight="1">
      <c r="A65" s="503"/>
      <c r="B65" s="493"/>
    </row>
    <row r="66" spans="1:2" ht="16.2" customHeight="1">
      <c r="A66" s="503"/>
      <c r="B66" s="493"/>
    </row>
    <row r="67" spans="1:2" ht="16.2" customHeight="1">
      <c r="A67" s="503"/>
      <c r="B67" s="493"/>
    </row>
    <row r="68" spans="1:2" ht="16.2" customHeight="1">
      <c r="A68" s="503"/>
      <c r="B68" s="493"/>
    </row>
    <row r="69" spans="1:2">
      <c r="B69" s="493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90AD-2EC7-49E7-B203-D610D072BDAD}">
  <sheetPr>
    <pageSetUpPr fitToPage="1"/>
  </sheetPr>
  <dimension ref="A1:J42"/>
  <sheetViews>
    <sheetView workbookViewId="0">
      <selection activeCell="B19" sqref="B19"/>
    </sheetView>
  </sheetViews>
  <sheetFormatPr defaultColWidth="9.33203125" defaultRowHeight="13.2"/>
  <cols>
    <col min="1" max="1" width="10.5546875" style="509" customWidth="1"/>
    <col min="2" max="2" width="21.44140625" style="509" customWidth="1"/>
    <col min="3" max="3" width="9.6640625" style="509" customWidth="1"/>
    <col min="4" max="4" width="9.5546875" style="509" customWidth="1"/>
    <col min="5" max="5" width="9.33203125" style="509" customWidth="1"/>
    <col min="6" max="6" width="15" style="509" customWidth="1"/>
    <col min="7" max="7" width="10.6640625" style="509" customWidth="1"/>
    <col min="8" max="16384" width="9.33203125" style="509"/>
  </cols>
  <sheetData>
    <row r="1" spans="1:7" ht="19.5" customHeight="1">
      <c r="A1" s="506" t="s">
        <v>483</v>
      </c>
      <c r="B1" s="507"/>
      <c r="C1" s="508"/>
      <c r="D1" s="508"/>
      <c r="E1" s="508"/>
    </row>
    <row r="2" spans="1:7" ht="18" customHeight="1">
      <c r="A2" s="506" t="s">
        <v>484</v>
      </c>
      <c r="B2" s="507"/>
      <c r="C2" s="508"/>
      <c r="D2" s="508"/>
      <c r="E2" s="508"/>
    </row>
    <row r="3" spans="1:7" ht="15">
      <c r="A3" s="510"/>
      <c r="B3" s="510"/>
      <c r="C3" s="510"/>
      <c r="D3" s="510"/>
      <c r="E3" s="511"/>
      <c r="F3" s="511"/>
      <c r="G3" s="512"/>
    </row>
    <row r="4" spans="1:7" ht="15">
      <c r="A4" s="510"/>
      <c r="B4" s="510"/>
      <c r="C4" s="510"/>
      <c r="D4" s="510"/>
      <c r="E4" s="511"/>
      <c r="F4" s="511"/>
      <c r="G4" s="513" t="s">
        <v>54</v>
      </c>
    </row>
    <row r="5" spans="1:7" ht="16.2" customHeight="1">
      <c r="A5" s="514"/>
      <c r="B5" s="514"/>
      <c r="C5" s="981" t="s">
        <v>485</v>
      </c>
      <c r="D5" s="981"/>
      <c r="E5" s="981"/>
      <c r="F5" s="515" t="s">
        <v>486</v>
      </c>
      <c r="G5" s="516" t="s">
        <v>58</v>
      </c>
    </row>
    <row r="6" spans="1:7" ht="16.2" customHeight="1">
      <c r="A6" s="510"/>
      <c r="B6" s="510"/>
      <c r="C6" s="517" t="s">
        <v>487</v>
      </c>
      <c r="D6" s="517" t="s">
        <v>56</v>
      </c>
      <c r="E6" s="517" t="s">
        <v>55</v>
      </c>
      <c r="F6" s="518" t="s">
        <v>59</v>
      </c>
      <c r="G6" s="519" t="s">
        <v>488</v>
      </c>
    </row>
    <row r="7" spans="1:7" ht="16.2" customHeight="1">
      <c r="A7" s="510"/>
      <c r="B7" s="510"/>
      <c r="C7" s="520" t="s">
        <v>489</v>
      </c>
      <c r="D7" s="517" t="s">
        <v>20</v>
      </c>
      <c r="E7" s="517" t="s">
        <v>20</v>
      </c>
      <c r="F7" s="518" t="s">
        <v>387</v>
      </c>
      <c r="G7" s="518" t="s">
        <v>60</v>
      </c>
    </row>
    <row r="8" spans="1:7" ht="16.2" customHeight="1">
      <c r="A8" s="510"/>
      <c r="B8" s="510"/>
      <c r="C8" s="521"/>
      <c r="D8" s="522">
        <v>2023</v>
      </c>
      <c r="E8" s="522">
        <v>2024</v>
      </c>
      <c r="F8" s="523" t="s">
        <v>63</v>
      </c>
      <c r="G8" s="523"/>
    </row>
    <row r="9" spans="1:7" ht="16.2" customHeight="1">
      <c r="A9" s="524"/>
      <c r="B9" s="524"/>
      <c r="C9" s="524"/>
      <c r="D9" s="524"/>
      <c r="F9" s="525"/>
      <c r="G9" s="525"/>
    </row>
    <row r="10" spans="1:7" ht="16.2" customHeight="1">
      <c r="A10" s="526" t="s">
        <v>490</v>
      </c>
      <c r="B10" s="512"/>
      <c r="C10" s="527">
        <v>117.1366837555688</v>
      </c>
      <c r="D10" s="527">
        <v>102.94168980607721</v>
      </c>
      <c r="E10" s="527">
        <v>100.2869</v>
      </c>
      <c r="F10" s="528">
        <v>102.86631583611641</v>
      </c>
      <c r="G10" s="527">
        <v>103.62616686304516</v>
      </c>
    </row>
    <row r="11" spans="1:7" ht="20.100000000000001" customHeight="1">
      <c r="A11" s="529" t="s">
        <v>491</v>
      </c>
      <c r="B11" s="529"/>
      <c r="C11" s="530">
        <v>122.5869032133423</v>
      </c>
      <c r="D11" s="530">
        <v>103.87405476689906</v>
      </c>
      <c r="E11" s="530">
        <v>99.870800000000003</v>
      </c>
      <c r="F11" s="531">
        <v>104.14616023062759</v>
      </c>
      <c r="G11" s="532">
        <v>104.03413818564712</v>
      </c>
    </row>
    <row r="12" spans="1:7" ht="20.100000000000001" customHeight="1">
      <c r="A12" s="533" t="s">
        <v>492</v>
      </c>
      <c r="B12" s="529" t="s">
        <v>493</v>
      </c>
      <c r="C12" s="530">
        <v>135.21817670378516</v>
      </c>
      <c r="D12" s="530">
        <v>104.58276343508186</v>
      </c>
      <c r="E12" s="530">
        <v>100.2587</v>
      </c>
      <c r="F12" s="531">
        <v>106.30551635279717</v>
      </c>
      <c r="G12" s="532">
        <v>112.19336225361683</v>
      </c>
    </row>
    <row r="13" spans="1:7" ht="20.100000000000001" customHeight="1">
      <c r="A13" s="529"/>
      <c r="B13" s="529" t="s">
        <v>494</v>
      </c>
      <c r="C13" s="530">
        <v>119.00135939700075</v>
      </c>
      <c r="D13" s="530">
        <v>103.72308040697418</v>
      </c>
      <c r="E13" s="530">
        <v>99.696299999999994</v>
      </c>
      <c r="F13" s="531">
        <v>103.88665025467972</v>
      </c>
      <c r="G13" s="532">
        <v>102.70402415649204</v>
      </c>
    </row>
    <row r="14" spans="1:7" ht="20.100000000000001" customHeight="1">
      <c r="A14" s="529"/>
      <c r="B14" s="529" t="s">
        <v>495</v>
      </c>
      <c r="C14" s="530">
        <v>126.51920026956419</v>
      </c>
      <c r="D14" s="530">
        <v>103.94650706269744</v>
      </c>
      <c r="E14" s="530">
        <v>100.1377</v>
      </c>
      <c r="F14" s="531">
        <v>103.87805489298611</v>
      </c>
      <c r="G14" s="532">
        <v>103.99467394117445</v>
      </c>
    </row>
    <row r="15" spans="1:7" ht="20.100000000000001" customHeight="1">
      <c r="A15" s="529" t="s">
        <v>496</v>
      </c>
      <c r="B15" s="529"/>
      <c r="C15" s="530">
        <v>113.95190010577205</v>
      </c>
      <c r="D15" s="530">
        <v>102.39850746165489</v>
      </c>
      <c r="E15" s="530">
        <v>100.1969</v>
      </c>
      <c r="F15" s="531">
        <v>102.33437868011104</v>
      </c>
      <c r="G15" s="532">
        <v>102.41904206575406</v>
      </c>
    </row>
    <row r="16" spans="1:7" ht="20.100000000000001" customHeight="1">
      <c r="A16" s="529" t="s">
        <v>497</v>
      </c>
      <c r="B16" s="529"/>
      <c r="C16" s="530">
        <v>108.50735315213426</v>
      </c>
      <c r="D16" s="530">
        <v>101.16299246200116</v>
      </c>
      <c r="E16" s="530">
        <v>100.2801</v>
      </c>
      <c r="F16" s="531">
        <v>101.1434190816025</v>
      </c>
      <c r="G16" s="532">
        <v>101.39630115380446</v>
      </c>
    </row>
    <row r="17" spans="1:10" ht="20.100000000000001" customHeight="1">
      <c r="A17" s="529" t="s">
        <v>498</v>
      </c>
      <c r="B17" s="529"/>
      <c r="C17" s="530">
        <v>123.18685613279676</v>
      </c>
      <c r="D17" s="530">
        <v>105.16160672717056</v>
      </c>
      <c r="E17" s="530">
        <v>100.5348</v>
      </c>
      <c r="F17" s="531">
        <v>104.80836515816571</v>
      </c>
      <c r="G17" s="532">
        <v>105.20299264247686</v>
      </c>
    </row>
    <row r="18" spans="1:10" ht="20.100000000000001" customHeight="1">
      <c r="A18" s="529" t="s">
        <v>499</v>
      </c>
      <c r="B18" s="529"/>
      <c r="C18" s="530">
        <v>108.60184752344254</v>
      </c>
      <c r="D18" s="530">
        <v>101.48589448337515</v>
      </c>
      <c r="E18" s="530">
        <v>100.1656</v>
      </c>
      <c r="F18" s="531">
        <v>101.41008629763307</v>
      </c>
      <c r="G18" s="532">
        <v>101.27042278222071</v>
      </c>
      <c r="H18" s="534"/>
      <c r="J18" s="534"/>
    </row>
    <row r="19" spans="1:10" ht="20.100000000000001" customHeight="1">
      <c r="A19" s="529" t="s">
        <v>500</v>
      </c>
      <c r="B19" s="529"/>
      <c r="C19" s="530">
        <v>114.60207347350078</v>
      </c>
      <c r="D19" s="530">
        <v>105.32381850397638</v>
      </c>
      <c r="E19" s="530">
        <v>102.1888</v>
      </c>
      <c r="F19" s="531">
        <v>106.28621878648306</v>
      </c>
      <c r="G19" s="532">
        <v>107.1619951079342</v>
      </c>
    </row>
    <row r="20" spans="1:10" ht="20.100000000000001" customHeight="1">
      <c r="A20" s="533" t="s">
        <v>492</v>
      </c>
      <c r="B20" s="529" t="s">
        <v>501</v>
      </c>
      <c r="C20" s="530">
        <v>116.72455966390561</v>
      </c>
      <c r="D20" s="530">
        <v>106.59720900614336</v>
      </c>
      <c r="E20" s="530">
        <v>102.8386</v>
      </c>
      <c r="F20" s="531">
        <v>107.89122259740112</v>
      </c>
      <c r="G20" s="532">
        <v>109.08832654033762</v>
      </c>
    </row>
    <row r="21" spans="1:10" ht="20.100000000000001" customHeight="1">
      <c r="A21" s="529" t="s">
        <v>502</v>
      </c>
      <c r="B21" s="529"/>
      <c r="C21" s="530">
        <v>107.70442376802244</v>
      </c>
      <c r="D21" s="530">
        <v>99.10776444904063</v>
      </c>
      <c r="E21" s="530">
        <v>100.5681</v>
      </c>
      <c r="F21" s="531">
        <v>97.514369663172317</v>
      </c>
      <c r="G21" s="532">
        <v>100.76073735059589</v>
      </c>
    </row>
    <row r="22" spans="1:10" ht="20.100000000000001" customHeight="1">
      <c r="A22" s="529" t="s">
        <v>503</v>
      </c>
      <c r="B22" s="529"/>
      <c r="C22" s="530">
        <v>95.811968235454771</v>
      </c>
      <c r="D22" s="530">
        <v>99.386006445014004</v>
      </c>
      <c r="E22" s="530">
        <v>99.972700000000003</v>
      </c>
      <c r="F22" s="531">
        <v>99.48133128283007</v>
      </c>
      <c r="G22" s="532">
        <v>98.979563585808862</v>
      </c>
    </row>
    <row r="23" spans="1:10" ht="20.100000000000001" customHeight="1">
      <c r="A23" s="529" t="s">
        <v>504</v>
      </c>
      <c r="B23" s="529"/>
      <c r="C23" s="530">
        <v>123.4640180142797</v>
      </c>
      <c r="D23" s="530">
        <v>98.916125872980501</v>
      </c>
      <c r="E23" s="530">
        <v>100.1564</v>
      </c>
      <c r="F23" s="531">
        <v>99.189404048772559</v>
      </c>
      <c r="G23" s="532">
        <v>105.36906919581594</v>
      </c>
      <c r="H23" s="535"/>
    </row>
    <row r="24" spans="1:10" ht="20.100000000000001" customHeight="1">
      <c r="A24" s="533" t="s">
        <v>492</v>
      </c>
      <c r="B24" s="529" t="s">
        <v>505</v>
      </c>
      <c r="C24" s="530">
        <v>124.39795121738936</v>
      </c>
      <c r="D24" s="530">
        <v>98.602729450081654</v>
      </c>
      <c r="E24" s="530">
        <v>100.1621</v>
      </c>
      <c r="F24" s="531">
        <v>98.91815892247736</v>
      </c>
      <c r="G24" s="532">
        <v>105.67223235962567</v>
      </c>
    </row>
    <row r="25" spans="1:10" ht="20.100000000000001" customHeight="1">
      <c r="A25" s="529" t="s">
        <v>506</v>
      </c>
      <c r="B25" s="529"/>
      <c r="C25" s="530">
        <v>107.37542950856785</v>
      </c>
      <c r="D25" s="530">
        <v>102.31044876023844</v>
      </c>
      <c r="E25" s="530">
        <v>100.1981</v>
      </c>
      <c r="F25" s="531">
        <v>102.20251965121626</v>
      </c>
      <c r="G25" s="532">
        <v>101.96629302003005</v>
      </c>
    </row>
    <row r="26" spans="1:10" ht="20.100000000000001" customHeight="1">
      <c r="A26" s="529" t="s">
        <v>507</v>
      </c>
      <c r="B26" s="529"/>
      <c r="C26" s="530">
        <v>123.33391355005953</v>
      </c>
      <c r="D26" s="530">
        <v>106.89450659880033</v>
      </c>
      <c r="E26" s="530">
        <v>100.2195</v>
      </c>
      <c r="F26" s="531">
        <v>106.9727115677198</v>
      </c>
      <c r="G26" s="532">
        <v>106.55921881738691</v>
      </c>
    </row>
    <row r="27" spans="1:10" ht="20.100000000000001" customHeight="1">
      <c r="A27" s="526" t="s">
        <v>508</v>
      </c>
      <c r="B27" s="536"/>
      <c r="C27" s="527">
        <v>216.10622642004623</v>
      </c>
      <c r="D27" s="527">
        <v>131.0743485358426</v>
      </c>
      <c r="E27" s="527">
        <v>98.6173</v>
      </c>
      <c r="F27" s="537">
        <v>136.0066487377463</v>
      </c>
      <c r="G27" s="527">
        <v>128.6383102037889</v>
      </c>
    </row>
    <row r="28" spans="1:10" ht="20.100000000000001" customHeight="1">
      <c r="A28" s="526" t="s">
        <v>509</v>
      </c>
      <c r="B28" s="536"/>
      <c r="C28" s="527">
        <v>109.62068289881574</v>
      </c>
      <c r="D28" s="527">
        <v>104.31060572890654</v>
      </c>
      <c r="E28" s="527">
        <v>100.09059999999999</v>
      </c>
      <c r="F28" s="537">
        <v>103.27415409202685</v>
      </c>
      <c r="G28" s="527">
        <v>104.91190386749376</v>
      </c>
    </row>
    <row r="29" spans="1:10" ht="20.100000000000001" customHeight="1">
      <c r="A29" s="526" t="s">
        <v>510</v>
      </c>
      <c r="B29" s="536"/>
      <c r="C29" s="527"/>
      <c r="D29" s="527">
        <v>2.85</v>
      </c>
      <c r="E29" s="538">
        <v>0.25</v>
      </c>
      <c r="F29" s="538"/>
      <c r="G29" s="527">
        <v>2.71</v>
      </c>
    </row>
    <row r="30" spans="1:10" ht="20.100000000000001" customHeight="1"/>
    <row r="39" spans="3:7" ht="13.8">
      <c r="C39" s="539"/>
      <c r="D39" s="539"/>
      <c r="E39" s="540"/>
      <c r="F39" s="540"/>
      <c r="G39" s="540"/>
    </row>
    <row r="40" spans="3:7" ht="13.8">
      <c r="C40" s="540"/>
      <c r="D40" s="540"/>
      <c r="E40" s="540"/>
      <c r="F40" s="540"/>
      <c r="G40" s="540"/>
    </row>
    <row r="41" spans="3:7" ht="13.8">
      <c r="C41" s="541"/>
      <c r="D41" s="542"/>
      <c r="E41" s="541"/>
      <c r="F41" s="541"/>
      <c r="G41" s="540"/>
    </row>
    <row r="42" spans="3:7" ht="13.8">
      <c r="C42" s="541"/>
      <c r="D42" s="542"/>
      <c r="E42" s="541"/>
      <c r="F42" s="541"/>
    </row>
  </sheetData>
  <mergeCells count="1">
    <mergeCell ref="C5:E5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CAEE-7AD0-4EA9-A8BB-13F73ADC0296}">
  <sheetPr>
    <pageSetUpPr fitToPage="1"/>
  </sheetPr>
  <dimension ref="A1:L30"/>
  <sheetViews>
    <sheetView workbookViewId="0">
      <selection activeCell="B19" sqref="B19"/>
    </sheetView>
  </sheetViews>
  <sheetFormatPr defaultColWidth="9.33203125" defaultRowHeight="13.2"/>
  <cols>
    <col min="1" max="1" width="45.6640625" style="556" customWidth="1"/>
    <col min="2" max="3" width="13.5546875" style="556" customWidth="1"/>
    <col min="4" max="4" width="17.6640625" style="556" customWidth="1"/>
    <col min="5" max="5" width="11" style="556" customWidth="1"/>
    <col min="6" max="6" width="11.33203125" style="556" customWidth="1"/>
    <col min="7" max="7" width="9.33203125" style="556"/>
    <col min="8" max="8" width="17.44140625" style="556" customWidth="1"/>
    <col min="9" max="16384" width="9.33203125" style="556"/>
  </cols>
  <sheetData>
    <row r="1" spans="1:12" s="545" customFormat="1" ht="20.100000000000001" customHeight="1">
      <c r="A1" s="543" t="s">
        <v>706</v>
      </c>
      <c r="B1" s="544"/>
      <c r="G1" s="544"/>
      <c r="H1" s="544"/>
    </row>
    <row r="2" spans="1:12" s="545" customFormat="1" ht="20.100000000000001" customHeight="1">
      <c r="A2" s="546"/>
      <c r="B2" s="546"/>
      <c r="C2" s="547"/>
      <c r="G2" s="544"/>
      <c r="H2" s="544"/>
    </row>
    <row r="3" spans="1:12" s="545" customFormat="1" ht="20.100000000000001" customHeight="1">
      <c r="A3" s="548"/>
      <c r="B3" s="549"/>
      <c r="D3" s="513" t="s">
        <v>54</v>
      </c>
    </row>
    <row r="4" spans="1:12" s="545" customFormat="1" ht="20.100000000000001" customHeight="1">
      <c r="A4" s="550"/>
      <c r="B4" s="981" t="s">
        <v>511</v>
      </c>
      <c r="C4" s="981"/>
      <c r="D4" s="551" t="s">
        <v>58</v>
      </c>
    </row>
    <row r="5" spans="1:12" s="554" customFormat="1" ht="20.100000000000001" customHeight="1">
      <c r="A5" s="552"/>
      <c r="B5" s="517" t="s">
        <v>22</v>
      </c>
      <c r="C5" s="517" t="s">
        <v>21</v>
      </c>
      <c r="D5" s="553" t="s">
        <v>512</v>
      </c>
    </row>
    <row r="6" spans="1:12" s="554" customFormat="1" ht="20.100000000000001" customHeight="1">
      <c r="A6" s="552"/>
      <c r="B6" s="522" t="s">
        <v>60</v>
      </c>
      <c r="C6" s="522" t="s">
        <v>59</v>
      </c>
      <c r="D6" s="555" t="s">
        <v>60</v>
      </c>
    </row>
    <row r="7" spans="1:12" ht="18" customHeight="1"/>
    <row r="8" spans="1:12" ht="18" customHeight="1">
      <c r="A8" s="557" t="s">
        <v>513</v>
      </c>
      <c r="B8" s="558">
        <v>110.0496193988254</v>
      </c>
      <c r="C8" s="558">
        <v>102.06792886237071</v>
      </c>
      <c r="D8" s="559">
        <v>108.55873776901564</v>
      </c>
    </row>
    <row r="9" spans="1:12" ht="19.95" customHeight="1">
      <c r="A9" s="560" t="s">
        <v>514</v>
      </c>
      <c r="B9" s="561">
        <v>112.51120763403364</v>
      </c>
      <c r="C9" s="561">
        <v>102.05802848076058</v>
      </c>
      <c r="D9" s="562">
        <v>111.30518346394358</v>
      </c>
    </row>
    <row r="10" spans="1:12" ht="19.95" customHeight="1">
      <c r="A10" s="560" t="s">
        <v>515</v>
      </c>
      <c r="B10" s="561">
        <v>102.65189896585551</v>
      </c>
      <c r="C10" s="561">
        <v>101.02853585489949</v>
      </c>
      <c r="D10" s="562">
        <v>101.22628399878056</v>
      </c>
    </row>
    <row r="11" spans="1:12" ht="19.95" customHeight="1">
      <c r="A11" s="560" t="s">
        <v>516</v>
      </c>
      <c r="B11" s="561">
        <v>103.26245478874895</v>
      </c>
      <c r="C11" s="561">
        <v>102.23104490020695</v>
      </c>
      <c r="D11" s="562">
        <v>101.01747829967024</v>
      </c>
    </row>
    <row r="12" spans="1:12" ht="19.95" customHeight="1">
      <c r="A12" s="557" t="s">
        <v>517</v>
      </c>
      <c r="B12" s="558">
        <v>100.34188227483216</v>
      </c>
      <c r="C12" s="558">
        <v>99.765900545056624</v>
      </c>
      <c r="D12" s="559">
        <v>100.58686724815014</v>
      </c>
    </row>
    <row r="13" spans="1:12" ht="19.95" customHeight="1">
      <c r="A13" s="560" t="s">
        <v>66</v>
      </c>
      <c r="B13" s="561">
        <v>96.39203493675592</v>
      </c>
      <c r="C13" s="561">
        <v>97.300341428792876</v>
      </c>
      <c r="D13" s="562">
        <v>104.32085941546464</v>
      </c>
      <c r="H13" s="563"/>
    </row>
    <row r="14" spans="1:12" ht="19.95" customHeight="1">
      <c r="A14" s="560" t="s">
        <v>72</v>
      </c>
      <c r="B14" s="561">
        <v>100.288222850765</v>
      </c>
      <c r="C14" s="561">
        <v>99.762443886261764</v>
      </c>
      <c r="D14" s="562">
        <v>100.167937950918</v>
      </c>
    </row>
    <row r="15" spans="1:12" ht="30" customHeight="1">
      <c r="A15" s="564" t="s">
        <v>518</v>
      </c>
      <c r="B15" s="561">
        <v>107.35902081224798</v>
      </c>
      <c r="C15" s="561">
        <v>102.15582605211667</v>
      </c>
      <c r="D15" s="562">
        <v>105.83429958751826</v>
      </c>
    </row>
    <row r="16" spans="1:12" ht="30" customHeight="1">
      <c r="A16" s="564" t="s">
        <v>519</v>
      </c>
      <c r="B16" s="561">
        <v>102.61368299325262</v>
      </c>
      <c r="C16" s="561">
        <v>100.17951103304968</v>
      </c>
      <c r="D16" s="562">
        <v>102.83941862246846</v>
      </c>
      <c r="E16" s="565"/>
      <c r="F16" s="565"/>
      <c r="H16" s="566"/>
      <c r="I16" s="566"/>
      <c r="K16" s="567"/>
      <c r="L16" s="567"/>
    </row>
    <row r="17" spans="1:12" ht="19.95" customHeight="1">
      <c r="A17" s="557" t="s">
        <v>520</v>
      </c>
      <c r="B17" s="558">
        <v>103.56373176475077</v>
      </c>
      <c r="C17" s="558">
        <v>100.71552793515907</v>
      </c>
      <c r="D17" s="559">
        <v>105.8582798020029</v>
      </c>
      <c r="E17" s="568"/>
      <c r="F17" s="568"/>
      <c r="H17" s="566"/>
      <c r="I17" s="566"/>
      <c r="K17" s="567"/>
      <c r="L17" s="567"/>
    </row>
    <row r="18" spans="1:12" ht="19.95" customHeight="1">
      <c r="A18" s="569" t="s">
        <v>283</v>
      </c>
      <c r="B18" s="570"/>
      <c r="C18" s="570"/>
      <c r="D18" s="562"/>
      <c r="E18" s="568"/>
      <c r="F18" s="568"/>
      <c r="H18" s="566"/>
      <c r="I18" s="566"/>
      <c r="K18" s="567"/>
      <c r="L18" s="567"/>
    </row>
    <row r="19" spans="1:12" ht="19.95" customHeight="1">
      <c r="A19" s="560" t="s">
        <v>521</v>
      </c>
      <c r="B19" s="561">
        <v>107.83990538837047</v>
      </c>
      <c r="C19" s="561">
        <v>100.94248953714752</v>
      </c>
      <c r="D19" s="562">
        <v>113.15622642549819</v>
      </c>
      <c r="E19" s="568"/>
      <c r="F19" s="568"/>
      <c r="H19" s="566"/>
      <c r="I19" s="566"/>
      <c r="K19" s="567"/>
      <c r="L19" s="567"/>
    </row>
    <row r="20" spans="1:12" ht="19.95" customHeight="1">
      <c r="A20" s="560" t="s">
        <v>522</v>
      </c>
      <c r="B20" s="561">
        <v>104.34410595448527</v>
      </c>
      <c r="C20" s="561">
        <v>100.76842446282497</v>
      </c>
      <c r="D20" s="562">
        <v>104.36038111520112</v>
      </c>
      <c r="E20" s="568"/>
      <c r="F20" s="568"/>
      <c r="H20" s="566"/>
      <c r="I20" s="566"/>
      <c r="K20" s="567"/>
      <c r="L20" s="567"/>
    </row>
    <row r="21" spans="1:12" ht="19.95" customHeight="1">
      <c r="A21" s="560" t="s">
        <v>523</v>
      </c>
      <c r="B21" s="561">
        <v>99.795513471524998</v>
      </c>
      <c r="C21" s="561">
        <v>99.962309656163413</v>
      </c>
      <c r="D21" s="562">
        <v>100.2437686313807</v>
      </c>
      <c r="E21" s="568"/>
      <c r="F21" s="568"/>
      <c r="H21" s="566"/>
      <c r="I21" s="566"/>
      <c r="K21" s="567"/>
      <c r="L21" s="567"/>
    </row>
    <row r="22" spans="1:12" ht="19.95" customHeight="1">
      <c r="A22" s="560" t="s">
        <v>524</v>
      </c>
      <c r="B22" s="561">
        <v>98.900641539412362</v>
      </c>
      <c r="C22" s="561">
        <v>102.24433307071857</v>
      </c>
      <c r="D22" s="562">
        <v>105.66725429792038</v>
      </c>
      <c r="E22" s="568"/>
      <c r="F22" s="568"/>
      <c r="H22" s="566"/>
      <c r="I22" s="566"/>
      <c r="K22" s="567"/>
      <c r="L22" s="567"/>
    </row>
    <row r="23" spans="1:12" ht="19.95" customHeight="1">
      <c r="A23" s="560" t="s">
        <v>525</v>
      </c>
      <c r="B23" s="561">
        <v>107.55128818107265</v>
      </c>
      <c r="C23" s="561">
        <v>100.07712537052247</v>
      </c>
      <c r="D23" s="562">
        <v>109.17005032470236</v>
      </c>
      <c r="E23" s="568"/>
      <c r="F23" s="568"/>
      <c r="H23" s="566"/>
      <c r="I23" s="566"/>
      <c r="K23" s="567"/>
      <c r="L23" s="567"/>
    </row>
    <row r="24" spans="1:12" ht="19.95" customHeight="1">
      <c r="A24" s="560" t="s">
        <v>526</v>
      </c>
      <c r="B24" s="561">
        <v>101.46506248885953</v>
      </c>
      <c r="C24" s="561">
        <v>100.33782539719782</v>
      </c>
      <c r="D24" s="562">
        <v>101.99234924179527</v>
      </c>
    </row>
    <row r="25" spans="1:12" s="572" customFormat="1" ht="6" customHeight="1">
      <c r="A25" s="571"/>
      <c r="B25" s="571"/>
      <c r="C25" s="571"/>
      <c r="D25" s="571"/>
    </row>
    <row r="26" spans="1:12" s="572" customFormat="1" ht="21.75" customHeight="1">
      <c r="A26" s="573" t="s">
        <v>527</v>
      </c>
    </row>
    <row r="27" spans="1:12" ht="19.95" customHeight="1"/>
    <row r="28" spans="1:12" ht="19.95" customHeight="1"/>
    <row r="29" spans="1:12" ht="19.95" customHeight="1"/>
    <row r="30" spans="1:12" ht="19.95" customHeight="1"/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BDC1-DB1F-4E19-9E8D-1CF0DC5F7545}">
  <sheetPr>
    <pageSetUpPr fitToPage="1"/>
  </sheetPr>
  <dimension ref="A1:H112"/>
  <sheetViews>
    <sheetView workbookViewId="0">
      <selection activeCell="B19" sqref="B19"/>
    </sheetView>
  </sheetViews>
  <sheetFormatPr defaultRowHeight="25.2" customHeight="1"/>
  <cols>
    <col min="1" max="1" width="48.33203125" style="575" customWidth="1"/>
    <col min="2" max="2" width="11" style="556" customWidth="1"/>
    <col min="3" max="3" width="11.33203125" style="556" customWidth="1"/>
    <col min="4" max="4" width="16.33203125" style="575" customWidth="1"/>
    <col min="5" max="255" width="9.33203125" style="575"/>
    <col min="256" max="256" width="51" style="575" customWidth="1"/>
    <col min="257" max="257" width="12.44140625" style="575" customWidth="1"/>
    <col min="258" max="258" width="12.6640625" style="575" customWidth="1"/>
    <col min="259" max="259" width="11.33203125" style="575" customWidth="1"/>
    <col min="260" max="511" width="9.33203125" style="575"/>
    <col min="512" max="512" width="51" style="575" customWidth="1"/>
    <col min="513" max="513" width="12.44140625" style="575" customWidth="1"/>
    <col min="514" max="514" width="12.6640625" style="575" customWidth="1"/>
    <col min="515" max="515" width="11.33203125" style="575" customWidth="1"/>
    <col min="516" max="767" width="9.33203125" style="575"/>
    <col min="768" max="768" width="51" style="575" customWidth="1"/>
    <col min="769" max="769" width="12.44140625" style="575" customWidth="1"/>
    <col min="770" max="770" width="12.6640625" style="575" customWidth="1"/>
    <col min="771" max="771" width="11.33203125" style="575" customWidth="1"/>
    <col min="772" max="1023" width="9.33203125" style="575"/>
    <col min="1024" max="1024" width="51" style="575" customWidth="1"/>
    <col min="1025" max="1025" width="12.44140625" style="575" customWidth="1"/>
    <col min="1026" max="1026" width="12.6640625" style="575" customWidth="1"/>
    <col min="1027" max="1027" width="11.33203125" style="575" customWidth="1"/>
    <col min="1028" max="1279" width="9.33203125" style="575"/>
    <col min="1280" max="1280" width="51" style="575" customWidth="1"/>
    <col min="1281" max="1281" width="12.44140625" style="575" customWidth="1"/>
    <col min="1282" max="1282" width="12.6640625" style="575" customWidth="1"/>
    <col min="1283" max="1283" width="11.33203125" style="575" customWidth="1"/>
    <col min="1284" max="1535" width="9.33203125" style="575"/>
    <col min="1536" max="1536" width="51" style="575" customWidth="1"/>
    <col min="1537" max="1537" width="12.44140625" style="575" customWidth="1"/>
    <col min="1538" max="1538" width="12.6640625" style="575" customWidth="1"/>
    <col min="1539" max="1539" width="11.33203125" style="575" customWidth="1"/>
    <col min="1540" max="1791" width="9.33203125" style="575"/>
    <col min="1792" max="1792" width="51" style="575" customWidth="1"/>
    <col min="1793" max="1793" width="12.44140625" style="575" customWidth="1"/>
    <col min="1794" max="1794" width="12.6640625" style="575" customWidth="1"/>
    <col min="1795" max="1795" width="11.33203125" style="575" customWidth="1"/>
    <col min="1796" max="2047" width="9.33203125" style="575"/>
    <col min="2048" max="2048" width="51" style="575" customWidth="1"/>
    <col min="2049" max="2049" width="12.44140625" style="575" customWidth="1"/>
    <col min="2050" max="2050" width="12.6640625" style="575" customWidth="1"/>
    <col min="2051" max="2051" width="11.33203125" style="575" customWidth="1"/>
    <col min="2052" max="2303" width="9.33203125" style="575"/>
    <col min="2304" max="2304" width="51" style="575" customWidth="1"/>
    <col min="2305" max="2305" width="12.44140625" style="575" customWidth="1"/>
    <col min="2306" max="2306" width="12.6640625" style="575" customWidth="1"/>
    <col min="2307" max="2307" width="11.33203125" style="575" customWidth="1"/>
    <col min="2308" max="2559" width="9.33203125" style="575"/>
    <col min="2560" max="2560" width="51" style="575" customWidth="1"/>
    <col min="2561" max="2561" width="12.44140625" style="575" customWidth="1"/>
    <col min="2562" max="2562" width="12.6640625" style="575" customWidth="1"/>
    <col min="2563" max="2563" width="11.33203125" style="575" customWidth="1"/>
    <col min="2564" max="2815" width="9.33203125" style="575"/>
    <col min="2816" max="2816" width="51" style="575" customWidth="1"/>
    <col min="2817" max="2817" width="12.44140625" style="575" customWidth="1"/>
    <col min="2818" max="2818" width="12.6640625" style="575" customWidth="1"/>
    <col min="2819" max="2819" width="11.33203125" style="575" customWidth="1"/>
    <col min="2820" max="3071" width="9.33203125" style="575"/>
    <col min="3072" max="3072" width="51" style="575" customWidth="1"/>
    <col min="3073" max="3073" width="12.44140625" style="575" customWidth="1"/>
    <col min="3074" max="3074" width="12.6640625" style="575" customWidth="1"/>
    <col min="3075" max="3075" width="11.33203125" style="575" customWidth="1"/>
    <col min="3076" max="3327" width="9.33203125" style="575"/>
    <col min="3328" max="3328" width="51" style="575" customWidth="1"/>
    <col min="3329" max="3329" width="12.44140625" style="575" customWidth="1"/>
    <col min="3330" max="3330" width="12.6640625" style="575" customWidth="1"/>
    <col min="3331" max="3331" width="11.33203125" style="575" customWidth="1"/>
    <col min="3332" max="3583" width="9.33203125" style="575"/>
    <col min="3584" max="3584" width="51" style="575" customWidth="1"/>
    <col min="3585" max="3585" width="12.44140625" style="575" customWidth="1"/>
    <col min="3586" max="3586" width="12.6640625" style="575" customWidth="1"/>
    <col min="3587" max="3587" width="11.33203125" style="575" customWidth="1"/>
    <col min="3588" max="3839" width="9.33203125" style="575"/>
    <col min="3840" max="3840" width="51" style="575" customWidth="1"/>
    <col min="3841" max="3841" width="12.44140625" style="575" customWidth="1"/>
    <col min="3842" max="3842" width="12.6640625" style="575" customWidth="1"/>
    <col min="3843" max="3843" width="11.33203125" style="575" customWidth="1"/>
    <col min="3844" max="4095" width="9.33203125" style="575"/>
    <col min="4096" max="4096" width="51" style="575" customWidth="1"/>
    <col min="4097" max="4097" width="12.44140625" style="575" customWidth="1"/>
    <col min="4098" max="4098" width="12.6640625" style="575" customWidth="1"/>
    <col min="4099" max="4099" width="11.33203125" style="575" customWidth="1"/>
    <col min="4100" max="4351" width="9.33203125" style="575"/>
    <col min="4352" max="4352" width="51" style="575" customWidth="1"/>
    <col min="4353" max="4353" width="12.44140625" style="575" customWidth="1"/>
    <col min="4354" max="4354" width="12.6640625" style="575" customWidth="1"/>
    <col min="4355" max="4355" width="11.33203125" style="575" customWidth="1"/>
    <col min="4356" max="4607" width="9.33203125" style="575"/>
    <col min="4608" max="4608" width="51" style="575" customWidth="1"/>
    <col min="4609" max="4609" width="12.44140625" style="575" customWidth="1"/>
    <col min="4610" max="4610" width="12.6640625" style="575" customWidth="1"/>
    <col min="4611" max="4611" width="11.33203125" style="575" customWidth="1"/>
    <col min="4612" max="4863" width="9.33203125" style="575"/>
    <col min="4864" max="4864" width="51" style="575" customWidth="1"/>
    <col min="4865" max="4865" width="12.44140625" style="575" customWidth="1"/>
    <col min="4866" max="4866" width="12.6640625" style="575" customWidth="1"/>
    <col min="4867" max="4867" width="11.33203125" style="575" customWidth="1"/>
    <col min="4868" max="5119" width="9.33203125" style="575"/>
    <col min="5120" max="5120" width="51" style="575" customWidth="1"/>
    <col min="5121" max="5121" width="12.44140625" style="575" customWidth="1"/>
    <col min="5122" max="5122" width="12.6640625" style="575" customWidth="1"/>
    <col min="5123" max="5123" width="11.33203125" style="575" customWidth="1"/>
    <col min="5124" max="5375" width="9.33203125" style="575"/>
    <col min="5376" max="5376" width="51" style="575" customWidth="1"/>
    <col min="5377" max="5377" width="12.44140625" style="575" customWidth="1"/>
    <col min="5378" max="5378" width="12.6640625" style="575" customWidth="1"/>
    <col min="5379" max="5379" width="11.33203125" style="575" customWidth="1"/>
    <col min="5380" max="5631" width="9.33203125" style="575"/>
    <col min="5632" max="5632" width="51" style="575" customWidth="1"/>
    <col min="5633" max="5633" width="12.44140625" style="575" customWidth="1"/>
    <col min="5634" max="5634" width="12.6640625" style="575" customWidth="1"/>
    <col min="5635" max="5635" width="11.33203125" style="575" customWidth="1"/>
    <col min="5636" max="5887" width="9.33203125" style="575"/>
    <col min="5888" max="5888" width="51" style="575" customWidth="1"/>
    <col min="5889" max="5889" width="12.44140625" style="575" customWidth="1"/>
    <col min="5890" max="5890" width="12.6640625" style="575" customWidth="1"/>
    <col min="5891" max="5891" width="11.33203125" style="575" customWidth="1"/>
    <col min="5892" max="6143" width="9.33203125" style="575"/>
    <col min="6144" max="6144" width="51" style="575" customWidth="1"/>
    <col min="6145" max="6145" width="12.44140625" style="575" customWidth="1"/>
    <col min="6146" max="6146" width="12.6640625" style="575" customWidth="1"/>
    <col min="6147" max="6147" width="11.33203125" style="575" customWidth="1"/>
    <col min="6148" max="6399" width="9.33203125" style="575"/>
    <col min="6400" max="6400" width="51" style="575" customWidth="1"/>
    <col min="6401" max="6401" width="12.44140625" style="575" customWidth="1"/>
    <col min="6402" max="6402" width="12.6640625" style="575" customWidth="1"/>
    <col min="6403" max="6403" width="11.33203125" style="575" customWidth="1"/>
    <col min="6404" max="6655" width="9.33203125" style="575"/>
    <col min="6656" max="6656" width="51" style="575" customWidth="1"/>
    <col min="6657" max="6657" width="12.44140625" style="575" customWidth="1"/>
    <col min="6658" max="6658" width="12.6640625" style="575" customWidth="1"/>
    <col min="6659" max="6659" width="11.33203125" style="575" customWidth="1"/>
    <col min="6660" max="6911" width="9.33203125" style="575"/>
    <col min="6912" max="6912" width="51" style="575" customWidth="1"/>
    <col min="6913" max="6913" width="12.44140625" style="575" customWidth="1"/>
    <col min="6914" max="6914" width="12.6640625" style="575" customWidth="1"/>
    <col min="6915" max="6915" width="11.33203125" style="575" customWidth="1"/>
    <col min="6916" max="7167" width="9.33203125" style="575"/>
    <col min="7168" max="7168" width="51" style="575" customWidth="1"/>
    <col min="7169" max="7169" width="12.44140625" style="575" customWidth="1"/>
    <col min="7170" max="7170" width="12.6640625" style="575" customWidth="1"/>
    <col min="7171" max="7171" width="11.33203125" style="575" customWidth="1"/>
    <col min="7172" max="7423" width="9.33203125" style="575"/>
    <col min="7424" max="7424" width="51" style="575" customWidth="1"/>
    <col min="7425" max="7425" width="12.44140625" style="575" customWidth="1"/>
    <col min="7426" max="7426" width="12.6640625" style="575" customWidth="1"/>
    <col min="7427" max="7427" width="11.33203125" style="575" customWidth="1"/>
    <col min="7428" max="7679" width="9.33203125" style="575"/>
    <col min="7680" max="7680" width="51" style="575" customWidth="1"/>
    <col min="7681" max="7681" width="12.44140625" style="575" customWidth="1"/>
    <col min="7682" max="7682" width="12.6640625" style="575" customWidth="1"/>
    <col min="7683" max="7683" width="11.33203125" style="575" customWidth="1"/>
    <col min="7684" max="7935" width="9.33203125" style="575"/>
    <col min="7936" max="7936" width="51" style="575" customWidth="1"/>
    <col min="7937" max="7937" width="12.44140625" style="575" customWidth="1"/>
    <col min="7938" max="7938" width="12.6640625" style="575" customWidth="1"/>
    <col min="7939" max="7939" width="11.33203125" style="575" customWidth="1"/>
    <col min="7940" max="8191" width="9.33203125" style="575"/>
    <col min="8192" max="8192" width="51" style="575" customWidth="1"/>
    <col min="8193" max="8193" width="12.44140625" style="575" customWidth="1"/>
    <col min="8194" max="8194" width="12.6640625" style="575" customWidth="1"/>
    <col min="8195" max="8195" width="11.33203125" style="575" customWidth="1"/>
    <col min="8196" max="8447" width="9.33203125" style="575"/>
    <col min="8448" max="8448" width="51" style="575" customWidth="1"/>
    <col min="8449" max="8449" width="12.44140625" style="575" customWidth="1"/>
    <col min="8450" max="8450" width="12.6640625" style="575" customWidth="1"/>
    <col min="8451" max="8451" width="11.33203125" style="575" customWidth="1"/>
    <col min="8452" max="8703" width="9.33203125" style="575"/>
    <col min="8704" max="8704" width="51" style="575" customWidth="1"/>
    <col min="8705" max="8705" width="12.44140625" style="575" customWidth="1"/>
    <col min="8706" max="8706" width="12.6640625" style="575" customWidth="1"/>
    <col min="8707" max="8707" width="11.33203125" style="575" customWidth="1"/>
    <col min="8708" max="8959" width="9.33203125" style="575"/>
    <col min="8960" max="8960" width="51" style="575" customWidth="1"/>
    <col min="8961" max="8961" width="12.44140625" style="575" customWidth="1"/>
    <col min="8962" max="8962" width="12.6640625" style="575" customWidth="1"/>
    <col min="8963" max="8963" width="11.33203125" style="575" customWidth="1"/>
    <col min="8964" max="9215" width="9.33203125" style="575"/>
    <col min="9216" max="9216" width="51" style="575" customWidth="1"/>
    <col min="9217" max="9217" width="12.44140625" style="575" customWidth="1"/>
    <col min="9218" max="9218" width="12.6640625" style="575" customWidth="1"/>
    <col min="9219" max="9219" width="11.33203125" style="575" customWidth="1"/>
    <col min="9220" max="9471" width="9.33203125" style="575"/>
    <col min="9472" max="9472" width="51" style="575" customWidth="1"/>
    <col min="9473" max="9473" width="12.44140625" style="575" customWidth="1"/>
    <col min="9474" max="9474" width="12.6640625" style="575" customWidth="1"/>
    <col min="9475" max="9475" width="11.33203125" style="575" customWidth="1"/>
    <col min="9476" max="9727" width="9.33203125" style="575"/>
    <col min="9728" max="9728" width="51" style="575" customWidth="1"/>
    <col min="9729" max="9729" width="12.44140625" style="575" customWidth="1"/>
    <col min="9730" max="9730" width="12.6640625" style="575" customWidth="1"/>
    <col min="9731" max="9731" width="11.33203125" style="575" customWidth="1"/>
    <col min="9732" max="9983" width="9.33203125" style="575"/>
    <col min="9984" max="9984" width="51" style="575" customWidth="1"/>
    <col min="9985" max="9985" width="12.44140625" style="575" customWidth="1"/>
    <col min="9986" max="9986" width="12.6640625" style="575" customWidth="1"/>
    <col min="9987" max="9987" width="11.33203125" style="575" customWidth="1"/>
    <col min="9988" max="10239" width="9.33203125" style="575"/>
    <col min="10240" max="10240" width="51" style="575" customWidth="1"/>
    <col min="10241" max="10241" width="12.44140625" style="575" customWidth="1"/>
    <col min="10242" max="10242" width="12.6640625" style="575" customWidth="1"/>
    <col min="10243" max="10243" width="11.33203125" style="575" customWidth="1"/>
    <col min="10244" max="10495" width="9.33203125" style="575"/>
    <col min="10496" max="10496" width="51" style="575" customWidth="1"/>
    <col min="10497" max="10497" width="12.44140625" style="575" customWidth="1"/>
    <col min="10498" max="10498" width="12.6640625" style="575" customWidth="1"/>
    <col min="10499" max="10499" width="11.33203125" style="575" customWidth="1"/>
    <col min="10500" max="10751" width="9.33203125" style="575"/>
    <col min="10752" max="10752" width="51" style="575" customWidth="1"/>
    <col min="10753" max="10753" width="12.44140625" style="575" customWidth="1"/>
    <col min="10754" max="10754" width="12.6640625" style="575" customWidth="1"/>
    <col min="10755" max="10755" width="11.33203125" style="575" customWidth="1"/>
    <col min="10756" max="11007" width="9.33203125" style="575"/>
    <col min="11008" max="11008" width="51" style="575" customWidth="1"/>
    <col min="11009" max="11009" width="12.44140625" style="575" customWidth="1"/>
    <col min="11010" max="11010" width="12.6640625" style="575" customWidth="1"/>
    <col min="11011" max="11011" width="11.33203125" style="575" customWidth="1"/>
    <col min="11012" max="11263" width="9.33203125" style="575"/>
    <col min="11264" max="11264" width="51" style="575" customWidth="1"/>
    <col min="11265" max="11265" width="12.44140625" style="575" customWidth="1"/>
    <col min="11266" max="11266" width="12.6640625" style="575" customWidth="1"/>
    <col min="11267" max="11267" width="11.33203125" style="575" customWidth="1"/>
    <col min="11268" max="11519" width="9.33203125" style="575"/>
    <col min="11520" max="11520" width="51" style="575" customWidth="1"/>
    <col min="11521" max="11521" width="12.44140625" style="575" customWidth="1"/>
    <col min="11522" max="11522" width="12.6640625" style="575" customWidth="1"/>
    <col min="11523" max="11523" width="11.33203125" style="575" customWidth="1"/>
    <col min="11524" max="11775" width="9.33203125" style="575"/>
    <col min="11776" max="11776" width="51" style="575" customWidth="1"/>
    <col min="11777" max="11777" width="12.44140625" style="575" customWidth="1"/>
    <col min="11778" max="11778" width="12.6640625" style="575" customWidth="1"/>
    <col min="11779" max="11779" width="11.33203125" style="575" customWidth="1"/>
    <col min="11780" max="12031" width="9.33203125" style="575"/>
    <col min="12032" max="12032" width="51" style="575" customWidth="1"/>
    <col min="12033" max="12033" width="12.44140625" style="575" customWidth="1"/>
    <col min="12034" max="12034" width="12.6640625" style="575" customWidth="1"/>
    <col min="12035" max="12035" width="11.33203125" style="575" customWidth="1"/>
    <col min="12036" max="12287" width="9.33203125" style="575"/>
    <col min="12288" max="12288" width="51" style="575" customWidth="1"/>
    <col min="12289" max="12289" width="12.44140625" style="575" customWidth="1"/>
    <col min="12290" max="12290" width="12.6640625" style="575" customWidth="1"/>
    <col min="12291" max="12291" width="11.33203125" style="575" customWidth="1"/>
    <col min="12292" max="12543" width="9.33203125" style="575"/>
    <col min="12544" max="12544" width="51" style="575" customWidth="1"/>
    <col min="12545" max="12545" width="12.44140625" style="575" customWidth="1"/>
    <col min="12546" max="12546" width="12.6640625" style="575" customWidth="1"/>
    <col min="12547" max="12547" width="11.33203125" style="575" customWidth="1"/>
    <col min="12548" max="12799" width="9.33203125" style="575"/>
    <col min="12800" max="12800" width="51" style="575" customWidth="1"/>
    <col min="12801" max="12801" width="12.44140625" style="575" customWidth="1"/>
    <col min="12802" max="12802" width="12.6640625" style="575" customWidth="1"/>
    <col min="12803" max="12803" width="11.33203125" style="575" customWidth="1"/>
    <col min="12804" max="13055" width="9.33203125" style="575"/>
    <col min="13056" max="13056" width="51" style="575" customWidth="1"/>
    <col min="13057" max="13057" width="12.44140625" style="575" customWidth="1"/>
    <col min="13058" max="13058" width="12.6640625" style="575" customWidth="1"/>
    <col min="13059" max="13059" width="11.33203125" style="575" customWidth="1"/>
    <col min="13060" max="13311" width="9.33203125" style="575"/>
    <col min="13312" max="13312" width="51" style="575" customWidth="1"/>
    <col min="13313" max="13313" width="12.44140625" style="575" customWidth="1"/>
    <col min="13314" max="13314" width="12.6640625" style="575" customWidth="1"/>
    <col min="13315" max="13315" width="11.33203125" style="575" customWidth="1"/>
    <col min="13316" max="13567" width="9.33203125" style="575"/>
    <col min="13568" max="13568" width="51" style="575" customWidth="1"/>
    <col min="13569" max="13569" width="12.44140625" style="575" customWidth="1"/>
    <col min="13570" max="13570" width="12.6640625" style="575" customWidth="1"/>
    <col min="13571" max="13571" width="11.33203125" style="575" customWidth="1"/>
    <col min="13572" max="13823" width="9.33203125" style="575"/>
    <col min="13824" max="13824" width="51" style="575" customWidth="1"/>
    <col min="13825" max="13825" width="12.44140625" style="575" customWidth="1"/>
    <col min="13826" max="13826" width="12.6640625" style="575" customWidth="1"/>
    <col min="13827" max="13827" width="11.33203125" style="575" customWidth="1"/>
    <col min="13828" max="14079" width="9.33203125" style="575"/>
    <col min="14080" max="14080" width="51" style="575" customWidth="1"/>
    <col min="14081" max="14081" width="12.44140625" style="575" customWidth="1"/>
    <col min="14082" max="14082" width="12.6640625" style="575" customWidth="1"/>
    <col min="14083" max="14083" width="11.33203125" style="575" customWidth="1"/>
    <col min="14084" max="14335" width="9.33203125" style="575"/>
    <col min="14336" max="14336" width="51" style="575" customWidth="1"/>
    <col min="14337" max="14337" width="12.44140625" style="575" customWidth="1"/>
    <col min="14338" max="14338" width="12.6640625" style="575" customWidth="1"/>
    <col min="14339" max="14339" width="11.33203125" style="575" customWidth="1"/>
    <col min="14340" max="14591" width="9.33203125" style="575"/>
    <col min="14592" max="14592" width="51" style="575" customWidth="1"/>
    <col min="14593" max="14593" width="12.44140625" style="575" customWidth="1"/>
    <col min="14594" max="14594" width="12.6640625" style="575" customWidth="1"/>
    <col min="14595" max="14595" width="11.33203125" style="575" customWidth="1"/>
    <col min="14596" max="14847" width="9.33203125" style="575"/>
    <col min="14848" max="14848" width="51" style="575" customWidth="1"/>
    <col min="14849" max="14849" width="12.44140625" style="575" customWidth="1"/>
    <col min="14850" max="14850" width="12.6640625" style="575" customWidth="1"/>
    <col min="14851" max="14851" width="11.33203125" style="575" customWidth="1"/>
    <col min="14852" max="15103" width="9.33203125" style="575"/>
    <col min="15104" max="15104" width="51" style="575" customWidth="1"/>
    <col min="15105" max="15105" width="12.44140625" style="575" customWidth="1"/>
    <col min="15106" max="15106" width="12.6640625" style="575" customWidth="1"/>
    <col min="15107" max="15107" width="11.33203125" style="575" customWidth="1"/>
    <col min="15108" max="15359" width="9.33203125" style="575"/>
    <col min="15360" max="15360" width="51" style="575" customWidth="1"/>
    <col min="15361" max="15361" width="12.44140625" style="575" customWidth="1"/>
    <col min="15362" max="15362" width="12.6640625" style="575" customWidth="1"/>
    <col min="15363" max="15363" width="11.33203125" style="575" customWidth="1"/>
    <col min="15364" max="15615" width="9.33203125" style="575"/>
    <col min="15616" max="15616" width="51" style="575" customWidth="1"/>
    <col min="15617" max="15617" width="12.44140625" style="575" customWidth="1"/>
    <col min="15618" max="15618" width="12.6640625" style="575" customWidth="1"/>
    <col min="15619" max="15619" width="11.33203125" style="575" customWidth="1"/>
    <col min="15620" max="15871" width="9.33203125" style="575"/>
    <col min="15872" max="15872" width="51" style="575" customWidth="1"/>
    <col min="15873" max="15873" width="12.44140625" style="575" customWidth="1"/>
    <col min="15874" max="15874" width="12.6640625" style="575" customWidth="1"/>
    <col min="15875" max="15875" width="11.33203125" style="575" customWidth="1"/>
    <col min="15876" max="16127" width="9.33203125" style="575"/>
    <col min="16128" max="16128" width="51" style="575" customWidth="1"/>
    <col min="16129" max="16129" width="12.44140625" style="575" customWidth="1"/>
    <col min="16130" max="16130" width="12.6640625" style="575" customWidth="1"/>
    <col min="16131" max="16131" width="11.33203125" style="575" customWidth="1"/>
    <col min="16132" max="16384" width="9.33203125" style="575"/>
  </cols>
  <sheetData>
    <row r="1" spans="1:8" ht="20.100000000000001" customHeight="1">
      <c r="A1" s="543" t="s">
        <v>707</v>
      </c>
      <c r="B1" s="574"/>
      <c r="C1" s="575"/>
      <c r="F1" s="545"/>
      <c r="G1" s="574"/>
      <c r="H1" s="574"/>
    </row>
    <row r="2" spans="1:8" ht="20.100000000000001" customHeight="1">
      <c r="A2" s="576"/>
      <c r="B2" s="576"/>
      <c r="C2" s="577"/>
      <c r="F2" s="545"/>
      <c r="G2" s="574"/>
      <c r="H2" s="574"/>
    </row>
    <row r="3" spans="1:8" ht="20.100000000000001" customHeight="1">
      <c r="A3" s="578"/>
      <c r="B3" s="579"/>
      <c r="C3" s="580"/>
      <c r="D3" s="581" t="s">
        <v>54</v>
      </c>
      <c r="F3" s="545"/>
    </row>
    <row r="4" spans="1:8" ht="20.100000000000001" customHeight="1">
      <c r="A4" s="550"/>
      <c r="B4" s="981" t="s">
        <v>511</v>
      </c>
      <c r="C4" s="981"/>
      <c r="D4" s="551" t="s">
        <v>58</v>
      </c>
      <c r="F4" s="545"/>
    </row>
    <row r="5" spans="1:8" ht="20.100000000000001" customHeight="1">
      <c r="A5" s="552"/>
      <c r="B5" s="517" t="s">
        <v>22</v>
      </c>
      <c r="C5" s="517" t="s">
        <v>21</v>
      </c>
      <c r="D5" s="553" t="s">
        <v>512</v>
      </c>
      <c r="F5" s="554"/>
    </row>
    <row r="6" spans="1:8" ht="20.100000000000001" customHeight="1">
      <c r="A6" s="552"/>
      <c r="B6" s="522" t="s">
        <v>60</v>
      </c>
      <c r="C6" s="522" t="s">
        <v>59</v>
      </c>
      <c r="D6" s="555" t="s">
        <v>60</v>
      </c>
      <c r="F6" s="554"/>
    </row>
    <row r="7" spans="1:8" ht="20.100000000000001" customHeight="1">
      <c r="A7" s="552"/>
      <c r="B7" s="582"/>
      <c r="C7" s="582"/>
      <c r="F7" s="556"/>
    </row>
    <row r="8" spans="1:8" s="586" customFormat="1" ht="20.100000000000001" customHeight="1">
      <c r="A8" s="583" t="s">
        <v>528</v>
      </c>
      <c r="B8" s="584">
        <v>107.83990538837047</v>
      </c>
      <c r="C8" s="584">
        <v>100.94248953714752</v>
      </c>
      <c r="D8" s="585">
        <v>113.15622642549819</v>
      </c>
      <c r="F8" s="556"/>
    </row>
    <row r="9" spans="1:8" ht="20.100000000000001" customHeight="1">
      <c r="A9" s="587" t="s">
        <v>529</v>
      </c>
      <c r="B9" s="584">
        <v>101.07393652922616</v>
      </c>
      <c r="C9" s="584">
        <v>99.934579080301361</v>
      </c>
      <c r="D9" s="585">
        <v>101.43428735333497</v>
      </c>
      <c r="F9" s="556"/>
    </row>
    <row r="10" spans="1:8" ht="20.100000000000001" customHeight="1">
      <c r="A10" s="560" t="s">
        <v>530</v>
      </c>
      <c r="B10" s="588">
        <v>110.55899921967398</v>
      </c>
      <c r="C10" s="588">
        <v>96.154776844109918</v>
      </c>
      <c r="D10" s="589">
        <v>113.78226138662539</v>
      </c>
      <c r="F10" s="556"/>
    </row>
    <row r="11" spans="1:8" ht="20.100000000000001" customHeight="1">
      <c r="A11" s="560" t="s">
        <v>531</v>
      </c>
      <c r="B11" s="588">
        <v>100.72579384569262</v>
      </c>
      <c r="C11" s="588">
        <v>99.756718392955605</v>
      </c>
      <c r="D11" s="589">
        <v>101.3294889393942</v>
      </c>
      <c r="F11" s="556"/>
    </row>
    <row r="12" spans="1:8" ht="20.100000000000001" customHeight="1">
      <c r="A12" s="587" t="s">
        <v>532</v>
      </c>
      <c r="B12" s="584">
        <v>102.75066825193848</v>
      </c>
      <c r="C12" s="584">
        <v>99.944023328188749</v>
      </c>
      <c r="D12" s="585">
        <v>102.66774733638796</v>
      </c>
      <c r="F12" s="556"/>
    </row>
    <row r="13" spans="1:8" ht="20.100000000000001" customHeight="1">
      <c r="A13" s="560" t="s">
        <v>533</v>
      </c>
      <c r="B13" s="588">
        <v>103.31843963590444</v>
      </c>
      <c r="C13" s="588">
        <v>99.947946916112812</v>
      </c>
      <c r="D13" s="589">
        <v>103.13437211303294</v>
      </c>
      <c r="F13" s="556"/>
    </row>
    <row r="14" spans="1:8" ht="20.100000000000001" customHeight="1">
      <c r="A14" s="560" t="s">
        <v>534</v>
      </c>
      <c r="B14" s="588">
        <v>101.59416442743654</v>
      </c>
      <c r="C14" s="588">
        <v>99.932664511525331</v>
      </c>
      <c r="D14" s="589">
        <v>101.69657289163921</v>
      </c>
      <c r="F14" s="556"/>
    </row>
    <row r="15" spans="1:8" ht="20.100000000000001" customHeight="1">
      <c r="A15" s="557" t="s">
        <v>535</v>
      </c>
      <c r="B15" s="584">
        <v>187.39384564583204</v>
      </c>
      <c r="C15" s="584">
        <v>110.95274622876413</v>
      </c>
      <c r="D15" s="585">
        <v>196.16021600946254</v>
      </c>
      <c r="F15" s="556"/>
      <c r="G15" s="590"/>
    </row>
    <row r="16" spans="1:8" ht="30" customHeight="1">
      <c r="A16" s="591" t="s">
        <v>536</v>
      </c>
      <c r="B16" s="584">
        <v>103.66722781994559</v>
      </c>
      <c r="C16" s="584">
        <v>100.7392867943439</v>
      </c>
      <c r="D16" s="585">
        <v>103.83521948988124</v>
      </c>
      <c r="F16" s="565"/>
      <c r="G16" s="592"/>
    </row>
    <row r="17" spans="1:6" ht="20.100000000000001" customHeight="1">
      <c r="A17" s="593" t="s">
        <v>537</v>
      </c>
      <c r="B17" s="588"/>
      <c r="C17" s="588"/>
      <c r="D17" s="589"/>
      <c r="F17" s="568"/>
    </row>
    <row r="18" spans="1:6" ht="20.100000000000001" customHeight="1">
      <c r="A18" s="560" t="s">
        <v>538</v>
      </c>
      <c r="B18" s="588">
        <v>103.82332890444931</v>
      </c>
      <c r="C18" s="588">
        <v>100.79490084240197</v>
      </c>
      <c r="D18" s="589">
        <v>104.06651207063616</v>
      </c>
      <c r="F18" s="568"/>
    </row>
    <row r="19" spans="1:6" ht="20.100000000000001" customHeight="1">
      <c r="A19" s="560" t="s">
        <v>539</v>
      </c>
      <c r="B19" s="588">
        <v>100.11895818046703</v>
      </c>
      <c r="C19" s="588">
        <v>100.06447047809513</v>
      </c>
      <c r="D19" s="589">
        <v>101.70641974636695</v>
      </c>
      <c r="F19" s="568"/>
    </row>
    <row r="20" spans="1:6" ht="20.100000000000001" customHeight="1">
      <c r="A20" s="594" t="s">
        <v>540</v>
      </c>
      <c r="B20" s="584">
        <v>107.9818070296749</v>
      </c>
      <c r="C20" s="584">
        <v>99.480541417837472</v>
      </c>
      <c r="D20" s="585">
        <v>109.26741616585757</v>
      </c>
      <c r="F20" s="568"/>
    </row>
    <row r="21" spans="1:6" s="572" customFormat="1" ht="6" customHeight="1">
      <c r="A21" s="571"/>
      <c r="B21" s="571"/>
      <c r="C21" s="571"/>
      <c r="D21" s="571"/>
    </row>
    <row r="22" spans="1:6" s="572" customFormat="1" ht="21.75" customHeight="1">
      <c r="A22" s="573" t="s">
        <v>527</v>
      </c>
    </row>
    <row r="23" spans="1:6" ht="20.100000000000001" customHeight="1">
      <c r="A23" s="595"/>
      <c r="B23" s="588"/>
      <c r="C23" s="588"/>
      <c r="F23" s="568"/>
    </row>
    <row r="24" spans="1:6" ht="20.100000000000001" customHeight="1">
      <c r="A24" s="595"/>
      <c r="B24" s="588"/>
      <c r="C24" s="588"/>
      <c r="F24" s="556"/>
    </row>
    <row r="25" spans="1:6" ht="20.100000000000001" customHeight="1">
      <c r="A25" s="595"/>
      <c r="B25" s="588"/>
      <c r="C25" s="588"/>
      <c r="F25" s="556"/>
    </row>
    <row r="26" spans="1:6" ht="20.100000000000001" customHeight="1">
      <c r="A26" s="596"/>
      <c r="B26" s="597"/>
      <c r="C26" s="597"/>
      <c r="F26" s="556"/>
    </row>
    <row r="27" spans="1:6" ht="20.100000000000001" customHeight="1">
      <c r="A27" s="596"/>
      <c r="B27" s="597"/>
      <c r="C27" s="597"/>
      <c r="F27" s="556"/>
    </row>
    <row r="28" spans="1:6" ht="20.100000000000001" customHeight="1">
      <c r="A28" s="596"/>
      <c r="B28" s="597"/>
      <c r="C28" s="597"/>
      <c r="F28" s="556"/>
    </row>
    <row r="29" spans="1:6" ht="20.100000000000001" customHeight="1">
      <c r="A29" s="596"/>
      <c r="B29" s="597"/>
      <c r="C29" s="597"/>
      <c r="F29" s="556"/>
    </row>
    <row r="30" spans="1:6" ht="20.100000000000001" customHeight="1">
      <c r="A30" s="596"/>
      <c r="B30" s="597"/>
      <c r="C30" s="597"/>
      <c r="F30" s="556"/>
    </row>
    <row r="31" spans="1:6" ht="20.100000000000001" customHeight="1">
      <c r="A31" s="598"/>
      <c r="B31" s="580"/>
      <c r="C31" s="580"/>
      <c r="F31" s="556"/>
    </row>
    <row r="32" spans="1:6" ht="20.100000000000001" customHeight="1">
      <c r="A32" s="598"/>
      <c r="B32" s="580"/>
      <c r="C32" s="580"/>
      <c r="F32" s="556"/>
    </row>
    <row r="33" spans="1:6" ht="20.100000000000001" customHeight="1">
      <c r="A33" s="598"/>
      <c r="B33" s="580"/>
      <c r="C33" s="580"/>
      <c r="F33" s="556"/>
    </row>
    <row r="34" spans="1:6" ht="20.100000000000001" customHeight="1">
      <c r="A34" s="598"/>
      <c r="B34" s="580"/>
      <c r="C34" s="580"/>
      <c r="F34" s="556"/>
    </row>
    <row r="35" spans="1:6" ht="20.100000000000001" customHeight="1">
      <c r="A35" s="598"/>
      <c r="B35" s="580"/>
      <c r="C35" s="580"/>
      <c r="F35" s="556"/>
    </row>
    <row r="36" spans="1:6" ht="20.100000000000001" customHeight="1">
      <c r="A36" s="598"/>
      <c r="B36" s="580"/>
      <c r="C36" s="580"/>
      <c r="F36" s="556"/>
    </row>
    <row r="37" spans="1:6" ht="20.100000000000001" customHeight="1">
      <c r="A37" s="598"/>
      <c r="B37" s="580"/>
      <c r="C37" s="580"/>
      <c r="F37" s="556"/>
    </row>
    <row r="38" spans="1:6" ht="20.100000000000001" customHeight="1">
      <c r="A38" s="598"/>
      <c r="B38" s="580"/>
      <c r="C38" s="580"/>
      <c r="F38" s="556"/>
    </row>
    <row r="39" spans="1:6" ht="20.100000000000001" customHeight="1">
      <c r="A39" s="598"/>
      <c r="B39" s="580"/>
      <c r="C39" s="580"/>
      <c r="F39" s="556"/>
    </row>
    <row r="40" spans="1:6" ht="20.100000000000001" customHeight="1">
      <c r="A40" s="598"/>
      <c r="B40" s="580"/>
      <c r="C40" s="580"/>
      <c r="F40" s="556"/>
    </row>
    <row r="41" spans="1:6" ht="20.100000000000001" customHeight="1">
      <c r="A41" s="598"/>
      <c r="B41" s="580"/>
      <c r="C41" s="580"/>
      <c r="F41" s="556"/>
    </row>
    <row r="42" spans="1:6" ht="20.100000000000001" customHeight="1">
      <c r="A42" s="598"/>
      <c r="B42" s="580"/>
      <c r="C42" s="580"/>
      <c r="F42" s="556"/>
    </row>
    <row r="43" spans="1:6" ht="20.100000000000001" customHeight="1">
      <c r="A43" s="598"/>
      <c r="F43" s="556"/>
    </row>
    <row r="44" spans="1:6" ht="20.100000000000001" customHeight="1">
      <c r="A44" s="598"/>
      <c r="F44" s="556"/>
    </row>
    <row r="45" spans="1:6" ht="20.100000000000001" customHeight="1">
      <c r="A45" s="598"/>
      <c r="F45" s="556"/>
    </row>
    <row r="46" spans="1:6" ht="20.100000000000001" customHeight="1">
      <c r="A46" s="598"/>
      <c r="F46" s="556"/>
    </row>
    <row r="47" spans="1:6" ht="20.100000000000001" customHeight="1">
      <c r="A47" s="598"/>
      <c r="F47" s="556"/>
    </row>
    <row r="48" spans="1:6" ht="20.100000000000001" customHeight="1">
      <c r="A48" s="598"/>
      <c r="F48" s="556"/>
    </row>
    <row r="49" spans="1:6" ht="20.100000000000001" customHeight="1">
      <c r="A49" s="556"/>
      <c r="D49" s="556"/>
      <c r="E49" s="556"/>
      <c r="F49" s="556"/>
    </row>
    <row r="50" spans="1:6" ht="20.100000000000001" customHeight="1">
      <c r="A50" s="556"/>
      <c r="D50" s="556"/>
      <c r="E50" s="556"/>
      <c r="F50" s="556"/>
    </row>
    <row r="51" spans="1:6" ht="20.100000000000001" customHeight="1">
      <c r="A51" s="556"/>
      <c r="D51" s="556"/>
      <c r="E51" s="556"/>
      <c r="F51" s="556"/>
    </row>
    <row r="52" spans="1:6" ht="20.100000000000001" customHeight="1">
      <c r="A52" s="556"/>
      <c r="D52" s="556"/>
      <c r="E52" s="556"/>
      <c r="F52" s="556"/>
    </row>
    <row r="53" spans="1:6" ht="20.100000000000001" customHeight="1">
      <c r="A53" s="556"/>
      <c r="D53" s="556"/>
      <c r="E53" s="556"/>
      <c r="F53" s="556"/>
    </row>
    <row r="54" spans="1:6" ht="20.100000000000001" customHeight="1">
      <c r="A54" s="556"/>
      <c r="D54" s="556"/>
      <c r="E54" s="556"/>
      <c r="F54" s="556"/>
    </row>
    <row r="55" spans="1:6" ht="20.100000000000001" customHeight="1">
      <c r="A55" s="556"/>
      <c r="D55" s="556"/>
      <c r="E55" s="556"/>
      <c r="F55" s="556"/>
    </row>
    <row r="56" spans="1:6" ht="20.100000000000001" customHeight="1">
      <c r="A56" s="556"/>
      <c r="D56" s="556"/>
      <c r="E56" s="556"/>
      <c r="F56" s="556"/>
    </row>
    <row r="57" spans="1:6" ht="20.100000000000001" customHeight="1">
      <c r="A57" s="556"/>
      <c r="D57" s="556"/>
      <c r="E57" s="556"/>
      <c r="F57" s="556"/>
    </row>
    <row r="58" spans="1:6" ht="20.100000000000001" customHeight="1">
      <c r="A58" s="556"/>
      <c r="D58" s="556"/>
      <c r="E58" s="556"/>
      <c r="F58" s="556"/>
    </row>
    <row r="59" spans="1:6" ht="25.2" customHeight="1">
      <c r="A59" s="556"/>
      <c r="D59" s="556"/>
      <c r="E59" s="556"/>
      <c r="F59" s="556"/>
    </row>
    <row r="60" spans="1:6" ht="25.2" customHeight="1">
      <c r="A60" s="556"/>
      <c r="D60" s="556"/>
      <c r="E60" s="556"/>
      <c r="F60" s="556"/>
    </row>
    <row r="61" spans="1:6" ht="25.2" customHeight="1">
      <c r="A61" s="556"/>
      <c r="D61" s="556"/>
      <c r="E61" s="556"/>
      <c r="F61" s="556"/>
    </row>
    <row r="62" spans="1:6" ht="25.2" customHeight="1">
      <c r="A62" s="556"/>
      <c r="D62" s="556"/>
      <c r="E62" s="556"/>
      <c r="F62" s="556"/>
    </row>
    <row r="63" spans="1:6" ht="25.2" customHeight="1">
      <c r="A63" s="556"/>
      <c r="D63" s="556"/>
      <c r="E63" s="556"/>
      <c r="F63" s="556"/>
    </row>
    <row r="64" spans="1:6" ht="25.2" customHeight="1">
      <c r="A64" s="556"/>
      <c r="D64" s="556"/>
      <c r="E64" s="556"/>
      <c r="F64" s="556"/>
    </row>
    <row r="65" spans="1:6" ht="25.2" customHeight="1">
      <c r="A65" s="556"/>
      <c r="D65" s="556"/>
      <c r="E65" s="556"/>
      <c r="F65" s="556"/>
    </row>
    <row r="66" spans="1:6" ht="25.2" customHeight="1">
      <c r="A66" s="556"/>
      <c r="D66" s="556"/>
      <c r="E66" s="556"/>
      <c r="F66" s="556"/>
    </row>
    <row r="67" spans="1:6" ht="25.2" customHeight="1">
      <c r="A67" s="556"/>
      <c r="D67" s="556"/>
      <c r="E67" s="556"/>
      <c r="F67" s="556"/>
    </row>
    <row r="68" spans="1:6" ht="25.2" customHeight="1">
      <c r="A68" s="556"/>
      <c r="D68" s="556"/>
      <c r="E68" s="556"/>
      <c r="F68" s="556"/>
    </row>
    <row r="69" spans="1:6" ht="25.2" customHeight="1">
      <c r="A69" s="556"/>
      <c r="D69" s="556"/>
      <c r="E69" s="556"/>
      <c r="F69" s="556"/>
    </row>
    <row r="70" spans="1:6" ht="25.2" customHeight="1">
      <c r="A70" s="556"/>
      <c r="D70" s="556"/>
      <c r="E70" s="556"/>
      <c r="F70" s="556"/>
    </row>
    <row r="71" spans="1:6" ht="25.2" customHeight="1">
      <c r="A71" s="556"/>
      <c r="D71" s="556"/>
      <c r="E71" s="556"/>
      <c r="F71" s="556"/>
    </row>
    <row r="72" spans="1:6" ht="25.2" customHeight="1">
      <c r="A72" s="556"/>
      <c r="D72" s="556"/>
      <c r="E72" s="556"/>
      <c r="F72" s="556"/>
    </row>
    <row r="73" spans="1:6" ht="25.2" customHeight="1">
      <c r="A73" s="556"/>
      <c r="D73" s="556"/>
      <c r="E73" s="556"/>
      <c r="F73" s="556"/>
    </row>
    <row r="74" spans="1:6" ht="25.2" customHeight="1">
      <c r="A74" s="556"/>
      <c r="D74" s="556"/>
      <c r="E74" s="556"/>
      <c r="F74" s="556"/>
    </row>
    <row r="75" spans="1:6" ht="25.2" customHeight="1">
      <c r="A75" s="556"/>
      <c r="D75" s="556"/>
      <c r="E75" s="556"/>
      <c r="F75" s="556"/>
    </row>
    <row r="76" spans="1:6" ht="25.2" customHeight="1">
      <c r="A76" s="556"/>
      <c r="D76" s="556"/>
      <c r="E76" s="556"/>
      <c r="F76" s="556"/>
    </row>
    <row r="77" spans="1:6" ht="25.2" customHeight="1">
      <c r="A77" s="556"/>
      <c r="D77" s="556"/>
      <c r="E77" s="556"/>
      <c r="F77" s="556"/>
    </row>
    <row r="78" spans="1:6" ht="25.2" customHeight="1">
      <c r="A78" s="556"/>
      <c r="D78" s="556"/>
      <c r="E78" s="556"/>
      <c r="F78" s="556"/>
    </row>
    <row r="79" spans="1:6" ht="25.2" customHeight="1">
      <c r="A79" s="556"/>
      <c r="D79" s="556"/>
      <c r="E79" s="556"/>
      <c r="F79" s="556"/>
    </row>
    <row r="80" spans="1:6" ht="25.2" customHeight="1">
      <c r="A80" s="556"/>
      <c r="D80" s="556"/>
      <c r="E80" s="556"/>
      <c r="F80" s="556"/>
    </row>
    <row r="81" spans="1:6" ht="25.2" customHeight="1">
      <c r="A81" s="556"/>
      <c r="D81" s="556"/>
      <c r="E81" s="556"/>
      <c r="F81" s="556"/>
    </row>
    <row r="82" spans="1:6" ht="25.2" customHeight="1">
      <c r="A82" s="556"/>
      <c r="D82" s="556"/>
      <c r="E82" s="556"/>
      <c r="F82" s="556"/>
    </row>
    <row r="83" spans="1:6" ht="25.2" customHeight="1">
      <c r="A83" s="556"/>
      <c r="D83" s="556"/>
      <c r="E83" s="556"/>
      <c r="F83" s="556"/>
    </row>
    <row r="84" spans="1:6" ht="25.2" customHeight="1">
      <c r="A84" s="556"/>
      <c r="D84" s="556"/>
      <c r="E84" s="556"/>
      <c r="F84" s="556"/>
    </row>
    <row r="85" spans="1:6" ht="25.2" customHeight="1">
      <c r="A85" s="556"/>
      <c r="D85" s="556"/>
      <c r="E85" s="556"/>
      <c r="F85" s="556"/>
    </row>
    <row r="86" spans="1:6" ht="25.2" customHeight="1">
      <c r="A86" s="556"/>
      <c r="D86" s="556"/>
      <c r="E86" s="556"/>
      <c r="F86" s="556"/>
    </row>
    <row r="87" spans="1:6" ht="25.2" customHeight="1">
      <c r="A87" s="556"/>
      <c r="D87" s="556"/>
      <c r="E87" s="556"/>
      <c r="F87" s="556"/>
    </row>
    <row r="88" spans="1:6" ht="25.2" customHeight="1">
      <c r="A88" s="556"/>
      <c r="D88" s="556"/>
      <c r="E88" s="556"/>
      <c r="F88" s="556"/>
    </row>
    <row r="89" spans="1:6" ht="25.2" customHeight="1">
      <c r="A89" s="556"/>
      <c r="D89" s="556"/>
      <c r="E89" s="556"/>
      <c r="F89" s="556"/>
    </row>
    <row r="90" spans="1:6" ht="25.2" customHeight="1">
      <c r="A90" s="556"/>
      <c r="D90" s="556"/>
      <c r="E90" s="556"/>
      <c r="F90" s="556"/>
    </row>
    <row r="91" spans="1:6" ht="25.2" customHeight="1">
      <c r="A91" s="556"/>
      <c r="D91" s="556"/>
      <c r="E91" s="556"/>
      <c r="F91" s="556"/>
    </row>
    <row r="92" spans="1:6" ht="25.2" customHeight="1">
      <c r="A92" s="556"/>
      <c r="D92" s="556"/>
      <c r="E92" s="556"/>
      <c r="F92" s="556"/>
    </row>
    <row r="93" spans="1:6" ht="25.2" customHeight="1">
      <c r="A93" s="556"/>
      <c r="D93" s="556"/>
      <c r="E93" s="556"/>
      <c r="F93" s="556"/>
    </row>
    <row r="94" spans="1:6" ht="25.2" customHeight="1">
      <c r="A94" s="556"/>
      <c r="D94" s="556"/>
      <c r="E94" s="556"/>
      <c r="F94" s="556"/>
    </row>
    <row r="95" spans="1:6" ht="25.2" customHeight="1">
      <c r="A95" s="556"/>
      <c r="D95" s="556"/>
      <c r="E95" s="556"/>
      <c r="F95" s="556"/>
    </row>
    <row r="96" spans="1:6" ht="25.2" customHeight="1">
      <c r="A96" s="556"/>
      <c r="D96" s="556"/>
      <c r="E96" s="556"/>
      <c r="F96" s="556"/>
    </row>
    <row r="97" spans="1:6" ht="25.2" customHeight="1">
      <c r="A97" s="556"/>
      <c r="D97" s="556"/>
      <c r="E97" s="556"/>
      <c r="F97" s="556"/>
    </row>
    <row r="98" spans="1:6" ht="25.2" customHeight="1">
      <c r="A98" s="556"/>
      <c r="D98" s="556"/>
      <c r="E98" s="556"/>
      <c r="F98" s="556"/>
    </row>
    <row r="99" spans="1:6" ht="25.2" customHeight="1">
      <c r="A99" s="556"/>
      <c r="D99" s="556"/>
      <c r="E99" s="556"/>
      <c r="F99" s="556"/>
    </row>
    <row r="100" spans="1:6" ht="25.2" customHeight="1">
      <c r="A100" s="556"/>
      <c r="D100" s="556"/>
      <c r="E100" s="556"/>
      <c r="F100" s="556"/>
    </row>
    <row r="101" spans="1:6" ht="25.2" customHeight="1">
      <c r="A101" s="556"/>
      <c r="D101" s="556"/>
      <c r="E101" s="556"/>
      <c r="F101" s="556"/>
    </row>
    <row r="102" spans="1:6" ht="25.2" customHeight="1">
      <c r="A102" s="556"/>
      <c r="D102" s="556"/>
      <c r="E102" s="556"/>
      <c r="F102" s="556"/>
    </row>
    <row r="103" spans="1:6" ht="25.2" customHeight="1">
      <c r="A103" s="556"/>
      <c r="D103" s="556"/>
      <c r="E103" s="556"/>
      <c r="F103" s="556"/>
    </row>
    <row r="104" spans="1:6" ht="25.2" customHeight="1">
      <c r="A104" s="556"/>
      <c r="D104" s="556"/>
      <c r="E104" s="556"/>
      <c r="F104" s="556"/>
    </row>
    <row r="105" spans="1:6" ht="25.2" customHeight="1">
      <c r="A105" s="556"/>
      <c r="D105" s="556"/>
      <c r="E105" s="556"/>
      <c r="F105" s="556"/>
    </row>
    <row r="106" spans="1:6" ht="25.2" customHeight="1">
      <c r="A106" s="556"/>
      <c r="D106" s="556"/>
      <c r="E106" s="556"/>
      <c r="F106" s="556"/>
    </row>
    <row r="107" spans="1:6" ht="25.2" customHeight="1">
      <c r="A107" s="556"/>
      <c r="D107" s="556"/>
      <c r="E107" s="556"/>
      <c r="F107" s="556"/>
    </row>
    <row r="108" spans="1:6" ht="25.2" customHeight="1">
      <c r="A108" s="556"/>
      <c r="D108" s="556"/>
      <c r="E108" s="556"/>
      <c r="F108" s="556"/>
    </row>
    <row r="109" spans="1:6" ht="25.2" customHeight="1">
      <c r="A109" s="556"/>
      <c r="D109" s="556"/>
      <c r="E109" s="556"/>
      <c r="F109" s="556"/>
    </row>
    <row r="110" spans="1:6" ht="25.2" customHeight="1">
      <c r="A110" s="556"/>
      <c r="D110" s="556"/>
      <c r="E110" s="556"/>
      <c r="F110" s="556"/>
    </row>
    <row r="111" spans="1:6" ht="25.2" customHeight="1">
      <c r="A111" s="556"/>
      <c r="D111" s="556"/>
      <c r="E111" s="556"/>
      <c r="F111" s="556"/>
    </row>
    <row r="112" spans="1:6" ht="25.2" customHeight="1">
      <c r="A112" s="556"/>
      <c r="D112" s="556"/>
      <c r="E112" s="556"/>
      <c r="F112" s="556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732-4D8F-4E9C-8F02-F9EC3F7F3B1E}">
  <sheetPr>
    <pageSetUpPr fitToPage="1"/>
  </sheetPr>
  <dimension ref="A1:H112"/>
  <sheetViews>
    <sheetView workbookViewId="0">
      <selection activeCell="B19" sqref="B19"/>
    </sheetView>
  </sheetViews>
  <sheetFormatPr defaultColWidth="9.33203125" defaultRowHeight="25.2" customHeight="1"/>
  <cols>
    <col min="1" max="1" width="52.44140625" style="575" customWidth="1"/>
    <col min="2" max="2" width="11" style="556" customWidth="1"/>
    <col min="3" max="3" width="11.33203125" style="556" customWidth="1"/>
    <col min="4" max="4" width="15.33203125" style="575" customWidth="1"/>
    <col min="5" max="16384" width="9.33203125" style="575"/>
  </cols>
  <sheetData>
    <row r="1" spans="1:8" ht="20.100000000000001" customHeight="1">
      <c r="A1" s="543" t="s">
        <v>708</v>
      </c>
      <c r="B1" s="574"/>
      <c r="C1" s="575"/>
      <c r="F1" s="545"/>
      <c r="G1" s="574"/>
      <c r="H1" s="574"/>
    </row>
    <row r="2" spans="1:8" ht="20.100000000000001" customHeight="1">
      <c r="A2" s="576"/>
      <c r="B2" s="576"/>
      <c r="C2" s="577"/>
      <c r="F2" s="545"/>
      <c r="G2" s="574"/>
      <c r="H2" s="574"/>
    </row>
    <row r="3" spans="1:8" ht="20.100000000000001" customHeight="1">
      <c r="A3" s="578"/>
      <c r="B3" s="579"/>
      <c r="C3" s="580"/>
      <c r="D3" s="581" t="s">
        <v>54</v>
      </c>
      <c r="F3" s="545"/>
    </row>
    <row r="4" spans="1:8" ht="20.100000000000001" customHeight="1">
      <c r="A4" s="550"/>
      <c r="B4" s="981" t="s">
        <v>511</v>
      </c>
      <c r="C4" s="981"/>
      <c r="D4" s="551" t="s">
        <v>58</v>
      </c>
      <c r="F4" s="545"/>
    </row>
    <row r="5" spans="1:8" ht="20.100000000000001" customHeight="1">
      <c r="A5" s="552"/>
      <c r="B5" s="517" t="s">
        <v>22</v>
      </c>
      <c r="C5" s="517" t="s">
        <v>21</v>
      </c>
      <c r="D5" s="553" t="s">
        <v>512</v>
      </c>
      <c r="F5" s="554"/>
    </row>
    <row r="6" spans="1:8" ht="20.100000000000001" customHeight="1">
      <c r="A6" s="552"/>
      <c r="B6" s="522" t="s">
        <v>60</v>
      </c>
      <c r="C6" s="522" t="s">
        <v>59</v>
      </c>
      <c r="D6" s="555" t="s">
        <v>60</v>
      </c>
      <c r="F6" s="554"/>
    </row>
    <row r="7" spans="1:8" ht="20.100000000000001" customHeight="1">
      <c r="A7" s="552"/>
      <c r="B7" s="582"/>
      <c r="C7" s="582"/>
      <c r="F7" s="556"/>
    </row>
    <row r="8" spans="1:8" s="586" customFormat="1" ht="20.100000000000001" customHeight="1">
      <c r="A8" s="583" t="s">
        <v>528</v>
      </c>
      <c r="B8" s="584">
        <v>102.85694452766694</v>
      </c>
      <c r="C8" s="584">
        <v>100.74102065815282</v>
      </c>
      <c r="D8" s="585">
        <v>102.2581295952218</v>
      </c>
      <c r="F8" s="556"/>
    </row>
    <row r="9" spans="1:8" ht="20.100000000000001" customHeight="1">
      <c r="A9" s="583" t="s">
        <v>541</v>
      </c>
      <c r="B9" s="588"/>
      <c r="C9" s="588"/>
      <c r="F9" s="556"/>
    </row>
    <row r="10" spans="1:8" ht="20.100000000000001" customHeight="1">
      <c r="A10" s="595" t="s">
        <v>542</v>
      </c>
      <c r="B10" s="588">
        <v>99.326187054170546</v>
      </c>
      <c r="C10" s="588">
        <v>99.991480793374464</v>
      </c>
      <c r="D10" s="589">
        <v>99.9180528728578</v>
      </c>
      <c r="F10" s="556"/>
    </row>
    <row r="11" spans="1:8" ht="20.100000000000001" customHeight="1">
      <c r="A11" s="595" t="s">
        <v>543</v>
      </c>
      <c r="B11" s="588">
        <v>104.34005734549552</v>
      </c>
      <c r="C11" s="588">
        <v>100.7142585977613</v>
      </c>
      <c r="D11" s="589">
        <v>103.78774442300974</v>
      </c>
      <c r="F11" s="556"/>
    </row>
    <row r="12" spans="1:8" ht="20.100000000000001" customHeight="1">
      <c r="A12" s="595" t="s">
        <v>544</v>
      </c>
      <c r="B12" s="588">
        <v>96.848654010170407</v>
      </c>
      <c r="C12" s="588">
        <v>101.95930875256001</v>
      </c>
      <c r="D12" s="589">
        <v>100.30797656914882</v>
      </c>
      <c r="F12" s="556"/>
    </row>
    <row r="13" spans="1:8" ht="20.100000000000001" customHeight="1">
      <c r="A13" s="583" t="s">
        <v>545</v>
      </c>
      <c r="B13" s="588"/>
      <c r="C13" s="588"/>
      <c r="F13" s="556"/>
    </row>
    <row r="14" spans="1:8" ht="20.100000000000001" customHeight="1">
      <c r="A14" s="595" t="s">
        <v>546</v>
      </c>
      <c r="B14" s="588">
        <v>103.04275545741388</v>
      </c>
      <c r="C14" s="588">
        <v>101.81444210209921</v>
      </c>
      <c r="D14" s="589">
        <v>101.34713105312528</v>
      </c>
      <c r="F14" s="556"/>
    </row>
    <row r="15" spans="1:8" ht="20.100000000000001" customHeight="1">
      <c r="A15" s="595" t="s">
        <v>547</v>
      </c>
      <c r="B15" s="588">
        <v>103.64363019284457</v>
      </c>
      <c r="C15" s="588">
        <v>100.9414520005401</v>
      </c>
      <c r="D15" s="589">
        <v>103.56716769772601</v>
      </c>
      <c r="F15" s="556"/>
    </row>
    <row r="16" spans="1:8" ht="20.100000000000001" customHeight="1">
      <c r="A16" s="595" t="s">
        <v>548</v>
      </c>
      <c r="B16" s="588">
        <v>104.54915213402404</v>
      </c>
      <c r="C16" s="588">
        <v>100.52540376580662</v>
      </c>
      <c r="D16" s="589">
        <v>103.99723612588592</v>
      </c>
      <c r="F16" s="565"/>
    </row>
    <row r="17" spans="1:6" ht="20.100000000000001" customHeight="1">
      <c r="A17" s="595" t="s">
        <v>549</v>
      </c>
      <c r="B17" s="588">
        <v>103.89067109878476</v>
      </c>
      <c r="C17" s="588">
        <v>101.73031059644033</v>
      </c>
      <c r="D17" s="589">
        <v>104.56320957133549</v>
      </c>
      <c r="F17" s="568"/>
    </row>
    <row r="18" spans="1:6" ht="20.100000000000001" customHeight="1">
      <c r="A18" s="595" t="s">
        <v>550</v>
      </c>
      <c r="B18" s="588">
        <v>102.83428561642778</v>
      </c>
      <c r="C18" s="588">
        <v>100.78623497343371</v>
      </c>
      <c r="D18" s="589">
        <v>103.16706326588975</v>
      </c>
      <c r="F18" s="568"/>
    </row>
    <row r="19" spans="1:6" ht="20.100000000000001" customHeight="1">
      <c r="A19" s="595" t="s">
        <v>551</v>
      </c>
      <c r="B19" s="588">
        <v>102.96491030485487</v>
      </c>
      <c r="C19" s="588">
        <v>100.10531812790471</v>
      </c>
      <c r="D19" s="589">
        <v>103.52963446305222</v>
      </c>
      <c r="F19" s="568"/>
    </row>
    <row r="20" spans="1:6" ht="20.100000000000001" customHeight="1">
      <c r="A20" s="595" t="s">
        <v>552</v>
      </c>
      <c r="B20" s="588">
        <v>104.29493226622554</v>
      </c>
      <c r="C20" s="588">
        <v>100.76080433703991</v>
      </c>
      <c r="D20" s="589">
        <v>104.75372220289255</v>
      </c>
      <c r="F20" s="568"/>
    </row>
    <row r="21" spans="1:6" s="572" customFormat="1" ht="6" customHeight="1">
      <c r="A21" s="571"/>
      <c r="B21" s="571"/>
      <c r="C21" s="571"/>
      <c r="D21" s="571"/>
    </row>
    <row r="22" spans="1:6" s="572" customFormat="1" ht="21.75" customHeight="1">
      <c r="A22" s="573" t="s">
        <v>527</v>
      </c>
    </row>
    <row r="23" spans="1:6" ht="20.100000000000001" customHeight="1">
      <c r="A23" s="595"/>
      <c r="B23" s="588"/>
      <c r="C23" s="588"/>
      <c r="F23" s="568"/>
    </row>
    <row r="24" spans="1:6" ht="20.100000000000001" customHeight="1">
      <c r="A24" s="595"/>
      <c r="B24" s="588"/>
      <c r="C24" s="588"/>
      <c r="F24" s="556"/>
    </row>
    <row r="25" spans="1:6" ht="20.100000000000001" customHeight="1">
      <c r="A25" s="595"/>
      <c r="B25" s="588"/>
      <c r="C25" s="588"/>
      <c r="F25" s="556"/>
    </row>
    <row r="26" spans="1:6" ht="20.100000000000001" customHeight="1">
      <c r="A26" s="596"/>
      <c r="B26" s="597"/>
      <c r="C26" s="597"/>
      <c r="F26" s="556"/>
    </row>
    <row r="27" spans="1:6" ht="20.100000000000001" customHeight="1">
      <c r="A27" s="596"/>
      <c r="B27" s="597"/>
      <c r="C27" s="597"/>
      <c r="F27" s="556"/>
    </row>
    <row r="28" spans="1:6" ht="20.100000000000001" customHeight="1">
      <c r="A28" s="596"/>
      <c r="B28" s="597"/>
      <c r="C28" s="597"/>
      <c r="F28" s="556"/>
    </row>
    <row r="29" spans="1:6" ht="20.100000000000001" customHeight="1">
      <c r="A29" s="596"/>
      <c r="B29" s="597"/>
      <c r="C29" s="597"/>
      <c r="F29" s="556"/>
    </row>
    <row r="30" spans="1:6" ht="20.100000000000001" customHeight="1">
      <c r="A30" s="596"/>
      <c r="B30" s="597"/>
      <c r="C30" s="597"/>
      <c r="F30" s="556"/>
    </row>
    <row r="31" spans="1:6" ht="20.100000000000001" customHeight="1">
      <c r="A31" s="598"/>
      <c r="B31" s="580"/>
      <c r="C31" s="580"/>
      <c r="F31" s="556"/>
    </row>
    <row r="32" spans="1:6" ht="20.100000000000001" customHeight="1">
      <c r="A32" s="598"/>
      <c r="B32" s="580"/>
      <c r="C32" s="580"/>
      <c r="F32" s="556"/>
    </row>
    <row r="33" spans="1:6" ht="20.100000000000001" customHeight="1">
      <c r="A33" s="598"/>
      <c r="B33" s="580"/>
      <c r="C33" s="580"/>
      <c r="F33" s="556"/>
    </row>
    <row r="34" spans="1:6" ht="20.100000000000001" customHeight="1">
      <c r="A34" s="598"/>
      <c r="B34" s="580"/>
      <c r="C34" s="580"/>
      <c r="F34" s="556"/>
    </row>
    <row r="35" spans="1:6" ht="20.100000000000001" customHeight="1">
      <c r="A35" s="598"/>
      <c r="B35" s="580"/>
      <c r="C35" s="580"/>
      <c r="F35" s="556"/>
    </row>
    <row r="36" spans="1:6" ht="20.100000000000001" customHeight="1">
      <c r="A36" s="598"/>
      <c r="B36" s="580"/>
      <c r="C36" s="580"/>
      <c r="F36" s="556"/>
    </row>
    <row r="37" spans="1:6" ht="20.100000000000001" customHeight="1">
      <c r="A37" s="598"/>
      <c r="B37" s="580"/>
      <c r="C37" s="580"/>
      <c r="F37" s="556"/>
    </row>
    <row r="38" spans="1:6" ht="20.100000000000001" customHeight="1">
      <c r="A38" s="598"/>
      <c r="B38" s="580"/>
      <c r="C38" s="580"/>
      <c r="F38" s="556"/>
    </row>
    <row r="39" spans="1:6" ht="20.100000000000001" customHeight="1">
      <c r="A39" s="598"/>
      <c r="B39" s="580"/>
      <c r="C39" s="580"/>
      <c r="F39" s="556"/>
    </row>
    <row r="40" spans="1:6" ht="20.100000000000001" customHeight="1">
      <c r="A40" s="598"/>
      <c r="B40" s="580"/>
      <c r="C40" s="580"/>
      <c r="F40" s="556"/>
    </row>
    <row r="41" spans="1:6" ht="20.100000000000001" customHeight="1">
      <c r="A41" s="598"/>
      <c r="B41" s="580"/>
      <c r="C41" s="580"/>
      <c r="F41" s="556"/>
    </row>
    <row r="42" spans="1:6" ht="20.100000000000001" customHeight="1">
      <c r="A42" s="598"/>
      <c r="B42" s="580"/>
      <c r="C42" s="580"/>
      <c r="F42" s="556"/>
    </row>
    <row r="43" spans="1:6" ht="20.100000000000001" customHeight="1">
      <c r="A43" s="598"/>
      <c r="B43" s="580"/>
      <c r="C43" s="580"/>
      <c r="F43" s="556"/>
    </row>
    <row r="44" spans="1:6" ht="20.100000000000001" customHeight="1">
      <c r="A44" s="598"/>
      <c r="B44" s="580"/>
      <c r="C44" s="580"/>
      <c r="F44" s="556"/>
    </row>
    <row r="45" spans="1:6" ht="20.100000000000001" customHeight="1">
      <c r="A45" s="598"/>
      <c r="F45" s="556"/>
    </row>
    <row r="46" spans="1:6" ht="20.100000000000001" customHeight="1">
      <c r="A46" s="598"/>
      <c r="F46" s="556"/>
    </row>
    <row r="47" spans="1:6" ht="20.100000000000001" customHeight="1">
      <c r="A47" s="598"/>
      <c r="F47" s="556"/>
    </row>
    <row r="48" spans="1:6" ht="20.100000000000001" customHeight="1">
      <c r="A48" s="598"/>
      <c r="F48" s="556"/>
    </row>
    <row r="49" spans="1:6" ht="20.100000000000001" customHeight="1">
      <c r="A49" s="556"/>
      <c r="D49" s="556"/>
      <c r="E49" s="556"/>
      <c r="F49" s="556"/>
    </row>
    <row r="50" spans="1:6" ht="20.100000000000001" customHeight="1">
      <c r="A50" s="556"/>
      <c r="D50" s="556"/>
      <c r="E50" s="556"/>
      <c r="F50" s="556"/>
    </row>
    <row r="51" spans="1:6" ht="20.100000000000001" customHeight="1">
      <c r="A51" s="556"/>
      <c r="D51" s="556"/>
      <c r="E51" s="556"/>
      <c r="F51" s="556"/>
    </row>
    <row r="52" spans="1:6" ht="20.100000000000001" customHeight="1">
      <c r="A52" s="556"/>
      <c r="D52" s="556"/>
      <c r="E52" s="556"/>
      <c r="F52" s="556"/>
    </row>
    <row r="53" spans="1:6" ht="20.100000000000001" customHeight="1">
      <c r="A53" s="556"/>
      <c r="D53" s="556"/>
      <c r="E53" s="556"/>
      <c r="F53" s="556"/>
    </row>
    <row r="54" spans="1:6" ht="20.100000000000001" customHeight="1">
      <c r="A54" s="556"/>
      <c r="D54" s="556"/>
      <c r="E54" s="556"/>
      <c r="F54" s="556"/>
    </row>
    <row r="55" spans="1:6" ht="20.100000000000001" customHeight="1">
      <c r="A55" s="556"/>
      <c r="D55" s="556"/>
      <c r="E55" s="556"/>
      <c r="F55" s="556"/>
    </row>
    <row r="56" spans="1:6" ht="20.100000000000001" customHeight="1">
      <c r="A56" s="556"/>
      <c r="D56" s="556"/>
      <c r="E56" s="556"/>
      <c r="F56" s="556"/>
    </row>
    <row r="57" spans="1:6" ht="20.100000000000001" customHeight="1">
      <c r="A57" s="556"/>
      <c r="D57" s="556"/>
      <c r="E57" s="556"/>
      <c r="F57" s="556"/>
    </row>
    <row r="58" spans="1:6" ht="20.100000000000001" customHeight="1">
      <c r="A58" s="556"/>
      <c r="D58" s="556"/>
      <c r="E58" s="556"/>
      <c r="F58" s="556"/>
    </row>
    <row r="59" spans="1:6" ht="25.2" customHeight="1">
      <c r="A59" s="556"/>
      <c r="D59" s="556"/>
      <c r="E59" s="556"/>
      <c r="F59" s="556"/>
    </row>
    <row r="60" spans="1:6" ht="25.2" customHeight="1">
      <c r="A60" s="556"/>
      <c r="D60" s="556"/>
      <c r="E60" s="556"/>
      <c r="F60" s="556"/>
    </row>
    <row r="61" spans="1:6" ht="25.2" customHeight="1">
      <c r="A61" s="556"/>
      <c r="D61" s="556"/>
      <c r="E61" s="556"/>
      <c r="F61" s="556"/>
    </row>
    <row r="62" spans="1:6" ht="25.2" customHeight="1">
      <c r="A62" s="556"/>
      <c r="D62" s="556"/>
      <c r="E62" s="556"/>
      <c r="F62" s="556"/>
    </row>
    <row r="63" spans="1:6" ht="25.2" customHeight="1">
      <c r="A63" s="556"/>
      <c r="D63" s="556"/>
      <c r="E63" s="556"/>
      <c r="F63" s="556"/>
    </row>
    <row r="64" spans="1:6" ht="25.2" customHeight="1">
      <c r="A64" s="556"/>
      <c r="D64" s="556"/>
      <c r="E64" s="556"/>
      <c r="F64" s="556"/>
    </row>
    <row r="65" spans="1:6" ht="25.2" customHeight="1">
      <c r="A65" s="556"/>
      <c r="D65" s="556"/>
      <c r="E65" s="556"/>
      <c r="F65" s="556"/>
    </row>
    <row r="66" spans="1:6" ht="25.2" customHeight="1">
      <c r="A66" s="556"/>
      <c r="D66" s="556"/>
      <c r="E66" s="556"/>
      <c r="F66" s="556"/>
    </row>
    <row r="67" spans="1:6" ht="25.2" customHeight="1">
      <c r="A67" s="556"/>
      <c r="D67" s="556"/>
      <c r="E67" s="556"/>
      <c r="F67" s="556"/>
    </row>
    <row r="68" spans="1:6" ht="25.2" customHeight="1">
      <c r="A68" s="556"/>
      <c r="D68" s="556"/>
      <c r="E68" s="556"/>
      <c r="F68" s="556"/>
    </row>
    <row r="69" spans="1:6" ht="25.2" customHeight="1">
      <c r="A69" s="556"/>
      <c r="D69" s="556"/>
      <c r="E69" s="556"/>
      <c r="F69" s="556"/>
    </row>
    <row r="70" spans="1:6" ht="25.2" customHeight="1">
      <c r="A70" s="556"/>
      <c r="D70" s="556"/>
      <c r="E70" s="556"/>
      <c r="F70" s="556"/>
    </row>
    <row r="71" spans="1:6" ht="25.2" customHeight="1">
      <c r="A71" s="556"/>
      <c r="D71" s="556"/>
      <c r="E71" s="556"/>
      <c r="F71" s="556"/>
    </row>
    <row r="72" spans="1:6" ht="25.2" customHeight="1">
      <c r="A72" s="556"/>
      <c r="D72" s="556"/>
      <c r="E72" s="556"/>
      <c r="F72" s="556"/>
    </row>
    <row r="73" spans="1:6" ht="25.2" customHeight="1">
      <c r="A73" s="556"/>
      <c r="D73" s="556"/>
      <c r="E73" s="556"/>
      <c r="F73" s="556"/>
    </row>
    <row r="74" spans="1:6" ht="25.2" customHeight="1">
      <c r="A74" s="556"/>
      <c r="D74" s="556"/>
      <c r="E74" s="556"/>
      <c r="F74" s="556"/>
    </row>
    <row r="75" spans="1:6" ht="25.2" customHeight="1">
      <c r="A75" s="556"/>
      <c r="D75" s="556"/>
      <c r="E75" s="556"/>
      <c r="F75" s="556"/>
    </row>
    <row r="76" spans="1:6" ht="25.2" customHeight="1">
      <c r="A76" s="556"/>
      <c r="D76" s="556"/>
      <c r="E76" s="556"/>
      <c r="F76" s="556"/>
    </row>
    <row r="77" spans="1:6" ht="25.2" customHeight="1">
      <c r="A77" s="556"/>
      <c r="D77" s="556"/>
      <c r="E77" s="556"/>
      <c r="F77" s="556"/>
    </row>
    <row r="78" spans="1:6" ht="25.2" customHeight="1">
      <c r="A78" s="556"/>
      <c r="D78" s="556"/>
      <c r="E78" s="556"/>
      <c r="F78" s="556"/>
    </row>
    <row r="79" spans="1:6" ht="25.2" customHeight="1">
      <c r="A79" s="556"/>
      <c r="D79" s="556"/>
      <c r="E79" s="556"/>
      <c r="F79" s="556"/>
    </row>
    <row r="80" spans="1:6" ht="25.2" customHeight="1">
      <c r="A80" s="556"/>
      <c r="D80" s="556"/>
      <c r="E80" s="556"/>
      <c r="F80" s="556"/>
    </row>
    <row r="81" spans="1:6" ht="25.2" customHeight="1">
      <c r="A81" s="556"/>
      <c r="D81" s="556"/>
      <c r="E81" s="556"/>
      <c r="F81" s="556"/>
    </row>
    <row r="82" spans="1:6" ht="25.2" customHeight="1">
      <c r="A82" s="556"/>
      <c r="D82" s="556"/>
      <c r="E82" s="556"/>
      <c r="F82" s="556"/>
    </row>
    <row r="83" spans="1:6" ht="25.2" customHeight="1">
      <c r="A83" s="556"/>
      <c r="D83" s="556"/>
      <c r="E83" s="556"/>
      <c r="F83" s="556"/>
    </row>
    <row r="84" spans="1:6" ht="25.2" customHeight="1">
      <c r="A84" s="556"/>
      <c r="D84" s="556"/>
      <c r="E84" s="556"/>
      <c r="F84" s="556"/>
    </row>
    <row r="85" spans="1:6" ht="25.2" customHeight="1">
      <c r="A85" s="556"/>
      <c r="D85" s="556"/>
      <c r="E85" s="556"/>
      <c r="F85" s="556"/>
    </row>
    <row r="86" spans="1:6" ht="25.2" customHeight="1">
      <c r="A86" s="556"/>
      <c r="D86" s="556"/>
      <c r="E86" s="556"/>
      <c r="F86" s="556"/>
    </row>
    <row r="87" spans="1:6" ht="25.2" customHeight="1">
      <c r="A87" s="556"/>
      <c r="D87" s="556"/>
      <c r="E87" s="556"/>
      <c r="F87" s="556"/>
    </row>
    <row r="88" spans="1:6" ht="25.2" customHeight="1">
      <c r="A88" s="556"/>
      <c r="D88" s="556"/>
      <c r="E88" s="556"/>
      <c r="F88" s="556"/>
    </row>
    <row r="89" spans="1:6" ht="25.2" customHeight="1">
      <c r="A89" s="556"/>
      <c r="D89" s="556"/>
      <c r="E89" s="556"/>
      <c r="F89" s="556"/>
    </row>
    <row r="90" spans="1:6" ht="25.2" customHeight="1">
      <c r="A90" s="556"/>
      <c r="D90" s="556"/>
      <c r="E90" s="556"/>
      <c r="F90" s="556"/>
    </row>
    <row r="91" spans="1:6" ht="25.2" customHeight="1">
      <c r="A91" s="556"/>
      <c r="D91" s="556"/>
      <c r="E91" s="556"/>
      <c r="F91" s="556"/>
    </row>
    <row r="92" spans="1:6" ht="25.2" customHeight="1">
      <c r="A92" s="556"/>
      <c r="D92" s="556"/>
      <c r="E92" s="556"/>
      <c r="F92" s="556"/>
    </row>
    <row r="93" spans="1:6" ht="25.2" customHeight="1">
      <c r="A93" s="556"/>
      <c r="D93" s="556"/>
      <c r="E93" s="556"/>
      <c r="F93" s="556"/>
    </row>
    <row r="94" spans="1:6" ht="25.2" customHeight="1">
      <c r="A94" s="556"/>
      <c r="D94" s="556"/>
      <c r="E94" s="556"/>
      <c r="F94" s="556"/>
    </row>
    <row r="95" spans="1:6" ht="25.2" customHeight="1">
      <c r="A95" s="556"/>
      <c r="D95" s="556"/>
      <c r="E95" s="556"/>
      <c r="F95" s="556"/>
    </row>
    <row r="96" spans="1:6" ht="25.2" customHeight="1">
      <c r="A96" s="556"/>
      <c r="D96" s="556"/>
      <c r="E96" s="556"/>
      <c r="F96" s="556"/>
    </row>
    <row r="97" spans="1:6" ht="25.2" customHeight="1">
      <c r="A97" s="556"/>
      <c r="D97" s="556"/>
      <c r="E97" s="556"/>
      <c r="F97" s="556"/>
    </row>
    <row r="98" spans="1:6" ht="25.2" customHeight="1">
      <c r="A98" s="556"/>
      <c r="D98" s="556"/>
      <c r="E98" s="556"/>
      <c r="F98" s="556"/>
    </row>
    <row r="99" spans="1:6" ht="25.2" customHeight="1">
      <c r="A99" s="556"/>
      <c r="D99" s="556"/>
      <c r="E99" s="556"/>
      <c r="F99" s="556"/>
    </row>
    <row r="100" spans="1:6" ht="25.2" customHeight="1">
      <c r="A100" s="556"/>
      <c r="D100" s="556"/>
      <c r="E100" s="556"/>
      <c r="F100" s="556"/>
    </row>
    <row r="101" spans="1:6" ht="25.2" customHeight="1">
      <c r="A101" s="556"/>
      <c r="D101" s="556"/>
      <c r="E101" s="556"/>
      <c r="F101" s="556"/>
    </row>
    <row r="102" spans="1:6" ht="25.2" customHeight="1">
      <c r="A102" s="556"/>
      <c r="D102" s="556"/>
      <c r="E102" s="556"/>
      <c r="F102" s="556"/>
    </row>
    <row r="103" spans="1:6" ht="25.2" customHeight="1">
      <c r="A103" s="556"/>
      <c r="D103" s="556"/>
      <c r="E103" s="556"/>
      <c r="F103" s="556"/>
    </row>
    <row r="104" spans="1:6" ht="25.2" customHeight="1">
      <c r="A104" s="556"/>
      <c r="D104" s="556"/>
      <c r="E104" s="556"/>
      <c r="F104" s="556"/>
    </row>
    <row r="105" spans="1:6" ht="25.2" customHeight="1">
      <c r="A105" s="556"/>
      <c r="D105" s="556"/>
      <c r="E105" s="556"/>
      <c r="F105" s="556"/>
    </row>
    <row r="106" spans="1:6" ht="25.2" customHeight="1">
      <c r="A106" s="556"/>
      <c r="D106" s="556"/>
      <c r="E106" s="556"/>
      <c r="F106" s="556"/>
    </row>
    <row r="107" spans="1:6" ht="25.2" customHeight="1">
      <c r="A107" s="556"/>
      <c r="D107" s="556"/>
      <c r="E107" s="556"/>
      <c r="F107" s="556"/>
    </row>
    <row r="108" spans="1:6" ht="25.2" customHeight="1">
      <c r="A108" s="556"/>
      <c r="D108" s="556"/>
      <c r="E108" s="556"/>
      <c r="F108" s="556"/>
    </row>
    <row r="109" spans="1:6" ht="25.2" customHeight="1">
      <c r="A109" s="556"/>
      <c r="D109" s="556"/>
      <c r="E109" s="556"/>
      <c r="F109" s="556"/>
    </row>
    <row r="110" spans="1:6" ht="25.2" customHeight="1">
      <c r="A110" s="556"/>
      <c r="D110" s="556"/>
      <c r="E110" s="556"/>
      <c r="F110" s="556"/>
    </row>
    <row r="111" spans="1:6" ht="25.2" customHeight="1">
      <c r="A111" s="556"/>
      <c r="D111" s="556"/>
      <c r="E111" s="556"/>
      <c r="F111" s="556"/>
    </row>
    <row r="112" spans="1:6" ht="25.2" customHeight="1">
      <c r="A112" s="556"/>
      <c r="D112" s="556"/>
      <c r="E112" s="556"/>
      <c r="F112" s="556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01B9-A871-4609-9D7E-C1CEAB776140}">
  <sheetPr>
    <pageSetUpPr fitToPage="1"/>
  </sheetPr>
  <dimension ref="A1:H112"/>
  <sheetViews>
    <sheetView workbookViewId="0">
      <selection activeCell="B19" sqref="B19"/>
    </sheetView>
  </sheetViews>
  <sheetFormatPr defaultColWidth="9.33203125" defaultRowHeight="15"/>
  <cols>
    <col min="1" max="1" width="47" style="599" customWidth="1"/>
    <col min="2" max="2" width="11" style="556" customWidth="1"/>
    <col min="3" max="3" width="11.33203125" style="556" customWidth="1"/>
    <col min="4" max="4" width="16.33203125" style="556" customWidth="1"/>
    <col min="5" max="240" width="9.33203125" style="599"/>
    <col min="241" max="241" width="41.44140625" style="599" customWidth="1"/>
    <col min="242" max="242" width="8.33203125" style="599" customWidth="1"/>
    <col min="243" max="244" width="11.33203125" style="599" customWidth="1"/>
    <col min="245" max="245" width="12.33203125" style="599" customWidth="1"/>
    <col min="246" max="246" width="9.33203125" style="599"/>
    <col min="247" max="247" width="2.33203125" style="599" customWidth="1"/>
    <col min="248" max="16384" width="9.33203125" style="599"/>
  </cols>
  <sheetData>
    <row r="1" spans="1:8" ht="20.100000000000001" customHeight="1">
      <c r="A1" s="543" t="s">
        <v>709</v>
      </c>
      <c r="B1" s="574"/>
      <c r="C1" s="575"/>
      <c r="D1" s="599"/>
      <c r="F1" s="545"/>
      <c r="G1" s="600"/>
      <c r="H1" s="600"/>
    </row>
    <row r="2" spans="1:8" ht="16.2" customHeight="1">
      <c r="A2" s="576"/>
      <c r="B2" s="576"/>
      <c r="C2" s="577"/>
      <c r="D2" s="599"/>
      <c r="F2" s="545"/>
      <c r="G2" s="600"/>
      <c r="H2" s="600"/>
    </row>
    <row r="3" spans="1:8" ht="16.2" customHeight="1">
      <c r="A3" s="578"/>
      <c r="B3" s="579"/>
      <c r="C3" s="599"/>
      <c r="D3" s="581" t="s">
        <v>54</v>
      </c>
      <c r="F3" s="545"/>
    </row>
    <row r="4" spans="1:8" ht="16.2" customHeight="1">
      <c r="A4" s="550"/>
      <c r="B4" s="981" t="s">
        <v>511</v>
      </c>
      <c r="C4" s="981"/>
      <c r="D4" s="551" t="s">
        <v>58</v>
      </c>
      <c r="F4" s="545"/>
    </row>
    <row r="5" spans="1:8" ht="16.2" customHeight="1">
      <c r="A5" s="552"/>
      <c r="B5" s="517" t="s">
        <v>22</v>
      </c>
      <c r="C5" s="517" t="s">
        <v>21</v>
      </c>
      <c r="D5" s="553" t="s">
        <v>512</v>
      </c>
      <c r="F5" s="554"/>
    </row>
    <row r="6" spans="1:8" ht="16.2" customHeight="1">
      <c r="A6" s="552"/>
      <c r="B6" s="522" t="s">
        <v>60</v>
      </c>
      <c r="C6" s="522" t="s">
        <v>59</v>
      </c>
      <c r="D6" s="555" t="s">
        <v>60</v>
      </c>
      <c r="F6" s="554"/>
    </row>
    <row r="7" spans="1:8" ht="16.2" customHeight="1">
      <c r="A7" s="552"/>
      <c r="B7" s="582"/>
      <c r="C7" s="582"/>
      <c r="D7" s="599"/>
      <c r="F7" s="556"/>
    </row>
    <row r="8" spans="1:8" s="603" customFormat="1" ht="18" customHeight="1">
      <c r="A8" s="587" t="s">
        <v>528</v>
      </c>
      <c r="B8" s="601">
        <v>104.58525277785982</v>
      </c>
      <c r="C8" s="601">
        <v>99.130157305486065</v>
      </c>
      <c r="D8" s="602">
        <v>101.15021092927114</v>
      </c>
      <c r="F8" s="556"/>
    </row>
    <row r="9" spans="1:8" s="603" customFormat="1" ht="18" customHeight="1">
      <c r="A9" s="587" t="s">
        <v>553</v>
      </c>
      <c r="B9" s="601">
        <v>120.27900363681934</v>
      </c>
      <c r="C9" s="601">
        <v>106.10689388723773</v>
      </c>
      <c r="D9" s="602">
        <v>111.42461683988957</v>
      </c>
      <c r="F9" s="556"/>
    </row>
    <row r="10" spans="1:8" s="603" customFormat="1" ht="18" customHeight="1">
      <c r="A10" s="569" t="s">
        <v>283</v>
      </c>
      <c r="B10" s="604"/>
      <c r="C10" s="604"/>
      <c r="D10" s="602"/>
      <c r="F10" s="556"/>
    </row>
    <row r="11" spans="1:8" ht="18" customHeight="1">
      <c r="A11" s="605" t="s">
        <v>554</v>
      </c>
      <c r="B11" s="604">
        <v>100.98829656850783</v>
      </c>
      <c r="C11" s="604">
        <v>101.4935789804847</v>
      </c>
      <c r="D11" s="606">
        <v>95.631795512639158</v>
      </c>
      <c r="F11" s="556"/>
    </row>
    <row r="12" spans="1:8" ht="18" customHeight="1">
      <c r="A12" s="605" t="s">
        <v>555</v>
      </c>
      <c r="B12" s="604">
        <v>106.63228198240272</v>
      </c>
      <c r="C12" s="604">
        <v>102.79652329582743</v>
      </c>
      <c r="D12" s="606">
        <v>104.61314723123039</v>
      </c>
      <c r="F12" s="556"/>
    </row>
    <row r="13" spans="1:8" ht="18" customHeight="1">
      <c r="A13" s="605" t="s">
        <v>398</v>
      </c>
      <c r="B13" s="604">
        <v>116.03161108654143</v>
      </c>
      <c r="C13" s="604">
        <v>106.00050228447529</v>
      </c>
      <c r="D13" s="606">
        <v>100.93836090852867</v>
      </c>
      <c r="F13" s="556"/>
    </row>
    <row r="14" spans="1:8" ht="18" customHeight="1">
      <c r="A14" s="605" t="s">
        <v>3</v>
      </c>
      <c r="B14" s="604">
        <v>177.64518231643243</v>
      </c>
      <c r="C14" s="604">
        <v>114.47928898900204</v>
      </c>
      <c r="D14" s="606">
        <v>151.70518470408612</v>
      </c>
      <c r="F14" s="556"/>
    </row>
    <row r="15" spans="1:8" ht="18" customHeight="1">
      <c r="A15" s="605" t="s">
        <v>399</v>
      </c>
      <c r="B15" s="604">
        <v>94.8228715809215</v>
      </c>
      <c r="C15" s="604">
        <v>99.403411059208139</v>
      </c>
      <c r="D15" s="606">
        <v>103.47106231114992</v>
      </c>
      <c r="F15" s="556"/>
    </row>
    <row r="16" spans="1:8" ht="18" customHeight="1">
      <c r="A16" s="605" t="s">
        <v>400</v>
      </c>
      <c r="B16" s="604">
        <v>159.97283894976721</v>
      </c>
      <c r="C16" s="604">
        <v>113.62197702547961</v>
      </c>
      <c r="D16" s="606">
        <v>129.92374817237794</v>
      </c>
      <c r="F16" s="565"/>
    </row>
    <row r="17" spans="1:6" ht="18" customHeight="1">
      <c r="A17" s="605" t="s">
        <v>401</v>
      </c>
      <c r="B17" s="604">
        <v>99.445613350330106</v>
      </c>
      <c r="C17" s="604">
        <v>100.03196577308108</v>
      </c>
      <c r="D17" s="606">
        <v>111.16109098830452</v>
      </c>
      <c r="F17" s="568"/>
    </row>
    <row r="18" spans="1:6" s="603" customFormat="1" ht="18" customHeight="1">
      <c r="A18" s="605" t="s">
        <v>556</v>
      </c>
      <c r="B18" s="604">
        <v>91.872288160423878</v>
      </c>
      <c r="C18" s="604">
        <v>94.795942110738309</v>
      </c>
      <c r="D18" s="606">
        <v>100.77312613049095</v>
      </c>
      <c r="F18" s="568"/>
    </row>
    <row r="19" spans="1:6" s="603" customFormat="1" ht="18" customHeight="1">
      <c r="A19" s="605" t="s">
        <v>4</v>
      </c>
      <c r="B19" s="604">
        <v>139.80417427693362</v>
      </c>
      <c r="C19" s="604">
        <v>113.49425470289974</v>
      </c>
      <c r="D19" s="606">
        <v>122.26257175141539</v>
      </c>
      <c r="F19" s="568"/>
    </row>
    <row r="20" spans="1:6" ht="18" customHeight="1">
      <c r="A20" s="587" t="s">
        <v>557</v>
      </c>
      <c r="B20" s="601">
        <v>87.589347933414146</v>
      </c>
      <c r="C20" s="601">
        <v>92.357528864496956</v>
      </c>
      <c r="D20" s="602">
        <v>96.382986816211186</v>
      </c>
      <c r="E20" s="603"/>
      <c r="F20" s="568"/>
    </row>
    <row r="21" spans="1:6" ht="18" customHeight="1">
      <c r="A21" s="607" t="s">
        <v>445</v>
      </c>
      <c r="B21" s="604">
        <v>89.717459275735649</v>
      </c>
      <c r="C21" s="604">
        <v>99.587472049999988</v>
      </c>
      <c r="D21" s="606">
        <v>79.353421897073503</v>
      </c>
      <c r="F21" s="568"/>
    </row>
    <row r="22" spans="1:6" ht="18" customHeight="1">
      <c r="A22" s="607" t="s">
        <v>393</v>
      </c>
      <c r="B22" s="604">
        <v>87.005513147189902</v>
      </c>
      <c r="C22" s="604">
        <v>90.530234660000019</v>
      </c>
      <c r="D22" s="606">
        <v>99.578517635541402</v>
      </c>
      <c r="F22" s="568"/>
    </row>
    <row r="23" spans="1:6" ht="18" customHeight="1">
      <c r="A23" s="607" t="s">
        <v>558</v>
      </c>
      <c r="B23" s="604">
        <v>88.46480168717315</v>
      </c>
      <c r="C23" s="604">
        <v>95.176255019114663</v>
      </c>
      <c r="D23" s="606">
        <v>93.124827143050922</v>
      </c>
      <c r="F23" s="568"/>
    </row>
    <row r="24" spans="1:6" ht="18" customHeight="1">
      <c r="A24" s="587" t="s">
        <v>559</v>
      </c>
      <c r="B24" s="601">
        <v>103.21783429306055</v>
      </c>
      <c r="C24" s="601">
        <v>98.408089423018453</v>
      </c>
      <c r="D24" s="602">
        <v>100.06260835258084</v>
      </c>
      <c r="F24" s="556"/>
    </row>
    <row r="25" spans="1:6" ht="18" customHeight="1">
      <c r="A25" s="569" t="s">
        <v>283</v>
      </c>
      <c r="B25" s="604"/>
      <c r="C25" s="604"/>
      <c r="D25" s="602"/>
      <c r="F25" s="556"/>
    </row>
    <row r="26" spans="1:6" s="603" customFormat="1" ht="18" customHeight="1">
      <c r="A26" s="607" t="s">
        <v>404</v>
      </c>
      <c r="B26" s="604">
        <v>85.435327564210212</v>
      </c>
      <c r="C26" s="604">
        <v>96.314250785127825</v>
      </c>
      <c r="D26" s="606">
        <v>88.789229185984851</v>
      </c>
      <c r="E26" s="599"/>
      <c r="F26" s="556"/>
    </row>
    <row r="27" spans="1:6" s="603" customFormat="1" ht="18" customHeight="1">
      <c r="A27" s="607" t="s">
        <v>560</v>
      </c>
      <c r="B27" s="604">
        <v>103.0587215620456</v>
      </c>
      <c r="C27" s="604">
        <v>98.709449794547126</v>
      </c>
      <c r="D27" s="606">
        <v>97.900567916333927</v>
      </c>
      <c r="E27" s="599"/>
      <c r="F27" s="556"/>
    </row>
    <row r="28" spans="1:6" s="603" customFormat="1" ht="18" customHeight="1">
      <c r="A28" s="607" t="s">
        <v>452</v>
      </c>
      <c r="B28" s="604">
        <v>98.900309145749091</v>
      </c>
      <c r="C28" s="604">
        <v>98.702817686533677</v>
      </c>
      <c r="D28" s="606">
        <v>91.785062229803756</v>
      </c>
      <c r="E28" s="599"/>
      <c r="F28" s="556"/>
    </row>
    <row r="29" spans="1:6" s="603" customFormat="1" ht="18" customHeight="1">
      <c r="A29" s="607" t="s">
        <v>561</v>
      </c>
      <c r="B29" s="604">
        <v>98.75416078005199</v>
      </c>
      <c r="C29" s="604">
        <v>94.807414865315778</v>
      </c>
      <c r="D29" s="606">
        <v>99.864624187118963</v>
      </c>
      <c r="E29" s="599"/>
      <c r="F29" s="556"/>
    </row>
    <row r="30" spans="1:6" s="603" customFormat="1" ht="18" customHeight="1">
      <c r="A30" s="607" t="s">
        <v>562</v>
      </c>
      <c r="B30" s="604">
        <v>102.2414457888523</v>
      </c>
      <c r="C30" s="604">
        <v>102.29366074608879</v>
      </c>
      <c r="D30" s="606">
        <v>100.91154182935534</v>
      </c>
      <c r="E30" s="599"/>
      <c r="F30" s="556"/>
    </row>
    <row r="31" spans="1:6" s="603" customFormat="1" ht="18" customHeight="1">
      <c r="A31" s="607" t="s">
        <v>563</v>
      </c>
      <c r="B31" s="604">
        <v>88.541121177503172</v>
      </c>
      <c r="C31" s="604">
        <v>93.293899855435356</v>
      </c>
      <c r="D31" s="606">
        <v>97.373858135341905</v>
      </c>
      <c r="E31" s="599"/>
      <c r="F31" s="556"/>
    </row>
    <row r="32" spans="1:6" s="603" customFormat="1" ht="18" customHeight="1">
      <c r="A32" s="607" t="s">
        <v>564</v>
      </c>
      <c r="B32" s="604">
        <v>100.21631785360363</v>
      </c>
      <c r="C32" s="604">
        <v>101.04313483877601</v>
      </c>
      <c r="D32" s="606">
        <v>97.072682434452005</v>
      </c>
      <c r="E32" s="599"/>
      <c r="F32" s="556"/>
    </row>
    <row r="33" spans="1:6" s="603" customFormat="1" ht="18" customHeight="1">
      <c r="A33" s="607" t="s">
        <v>565</v>
      </c>
      <c r="B33" s="604">
        <v>98.448311842980601</v>
      </c>
      <c r="C33" s="604">
        <v>98.161285895870265</v>
      </c>
      <c r="D33" s="606">
        <v>94.610050577309721</v>
      </c>
      <c r="E33" s="599"/>
      <c r="F33" s="556"/>
    </row>
    <row r="34" spans="1:6" s="603" customFormat="1" ht="18" customHeight="1">
      <c r="A34" s="607" t="s">
        <v>566</v>
      </c>
      <c r="B34" s="604">
        <v>100.337159465325</v>
      </c>
      <c r="C34" s="604">
        <v>100.83942351294068</v>
      </c>
      <c r="D34" s="606">
        <v>100.75007894600228</v>
      </c>
      <c r="E34" s="599"/>
      <c r="F34" s="556"/>
    </row>
    <row r="35" spans="1:6" s="603" customFormat="1" ht="18" customHeight="1">
      <c r="A35" s="607" t="s">
        <v>567</v>
      </c>
      <c r="B35" s="604">
        <v>100.02959064949117</v>
      </c>
      <c r="C35" s="604">
        <v>99.661508070694708</v>
      </c>
      <c r="D35" s="606">
        <v>98.355169843436499</v>
      </c>
      <c r="E35" s="599"/>
      <c r="F35" s="556"/>
    </row>
    <row r="36" spans="1:6" s="603" customFormat="1" ht="18" customHeight="1">
      <c r="A36" s="607" t="s">
        <v>421</v>
      </c>
      <c r="B36" s="604">
        <v>95.353304857931505</v>
      </c>
      <c r="C36" s="604">
        <v>95.686972183387567</v>
      </c>
      <c r="D36" s="606">
        <v>93.675575819615915</v>
      </c>
      <c r="E36" s="599"/>
      <c r="F36" s="556"/>
    </row>
    <row r="37" spans="1:6" s="603" customFormat="1" ht="18" customHeight="1">
      <c r="A37" s="607" t="s">
        <v>568</v>
      </c>
      <c r="B37" s="604">
        <v>110.36234169591184</v>
      </c>
      <c r="C37" s="604">
        <v>100.45775720181737</v>
      </c>
      <c r="D37" s="606">
        <v>108.56555285678881</v>
      </c>
      <c r="E37" s="599"/>
      <c r="F37" s="556"/>
    </row>
    <row r="38" spans="1:6" s="603" customFormat="1" ht="18" customHeight="1">
      <c r="A38" s="607" t="s">
        <v>569</v>
      </c>
      <c r="B38" s="604">
        <v>105.65590160306961</v>
      </c>
      <c r="C38" s="604">
        <v>93.569979140851032</v>
      </c>
      <c r="D38" s="606">
        <v>97.269110404995757</v>
      </c>
      <c r="E38" s="599"/>
      <c r="F38" s="556"/>
    </row>
    <row r="39" spans="1:6" s="603" customFormat="1" ht="18" customHeight="1">
      <c r="A39" s="607" t="s">
        <v>570</v>
      </c>
      <c r="B39" s="604">
        <v>101.67162446373862</v>
      </c>
      <c r="C39" s="604">
        <v>99.743437388214574</v>
      </c>
      <c r="D39" s="606">
        <v>99.043702177579519</v>
      </c>
      <c r="E39" s="599"/>
      <c r="F39" s="556"/>
    </row>
    <row r="40" spans="1:6" s="603" customFormat="1" ht="18" customHeight="1">
      <c r="A40" s="607" t="s">
        <v>571</v>
      </c>
      <c r="B40" s="604">
        <v>103.01698296392408</v>
      </c>
      <c r="C40" s="604">
        <v>96.729131698258485</v>
      </c>
      <c r="D40" s="606">
        <v>103.34489705943355</v>
      </c>
      <c r="E40" s="599"/>
      <c r="F40" s="556"/>
    </row>
    <row r="41" spans="1:6" s="572" customFormat="1" ht="6" customHeight="1">
      <c r="A41" s="571"/>
      <c r="B41" s="571"/>
      <c r="C41" s="571"/>
      <c r="D41" s="571"/>
    </row>
    <row r="42" spans="1:6" s="572" customFormat="1" ht="21.75" customHeight="1">
      <c r="A42" s="573" t="s">
        <v>527</v>
      </c>
    </row>
    <row r="43" spans="1:6" ht="16.2" customHeight="1">
      <c r="A43" s="607"/>
      <c r="B43" s="604"/>
      <c r="C43" s="604"/>
      <c r="D43" s="606"/>
      <c r="F43" s="556"/>
    </row>
    <row r="44" spans="1:6" ht="16.2" customHeight="1">
      <c r="B44" s="599"/>
      <c r="C44" s="599"/>
      <c r="D44" s="599"/>
      <c r="F44" s="556"/>
    </row>
    <row r="45" spans="1:6" ht="16.2" customHeight="1">
      <c r="B45" s="599"/>
      <c r="C45" s="599"/>
      <c r="D45" s="599"/>
      <c r="F45" s="556"/>
    </row>
    <row r="46" spans="1:6" ht="16.2" customHeight="1">
      <c r="A46" s="569"/>
      <c r="B46" s="606"/>
      <c r="C46" s="606"/>
      <c r="D46" s="608"/>
      <c r="F46" s="556"/>
    </row>
    <row r="47" spans="1:6" ht="16.2" customHeight="1">
      <c r="A47" s="560"/>
      <c r="B47" s="606"/>
      <c r="C47" s="606"/>
      <c r="D47" s="608"/>
      <c r="F47" s="556"/>
    </row>
    <row r="48" spans="1:6" ht="16.2" customHeight="1">
      <c r="A48" s="560"/>
      <c r="B48" s="606"/>
      <c r="C48" s="606"/>
      <c r="D48" s="608"/>
      <c r="F48" s="556"/>
    </row>
    <row r="49" spans="1:6">
      <c r="A49" s="556"/>
      <c r="E49" s="556"/>
      <c r="F49" s="556"/>
    </row>
    <row r="50" spans="1:6">
      <c r="A50" s="556"/>
      <c r="E50" s="556"/>
      <c r="F50" s="556"/>
    </row>
    <row r="51" spans="1:6">
      <c r="A51" s="556"/>
      <c r="E51" s="556"/>
      <c r="F51" s="556"/>
    </row>
    <row r="52" spans="1:6">
      <c r="A52" s="556"/>
      <c r="E52" s="556"/>
      <c r="F52" s="556"/>
    </row>
    <row r="53" spans="1:6">
      <c r="A53" s="556"/>
      <c r="E53" s="556"/>
      <c r="F53" s="556"/>
    </row>
    <row r="54" spans="1:6">
      <c r="A54" s="556"/>
      <c r="E54" s="556"/>
      <c r="F54" s="556"/>
    </row>
    <row r="55" spans="1:6">
      <c r="A55" s="556"/>
      <c r="E55" s="556"/>
      <c r="F55" s="556"/>
    </row>
    <row r="56" spans="1:6">
      <c r="A56" s="556"/>
      <c r="E56" s="556"/>
      <c r="F56" s="556"/>
    </row>
    <row r="57" spans="1:6">
      <c r="A57" s="556"/>
      <c r="E57" s="556"/>
      <c r="F57" s="556"/>
    </row>
    <row r="58" spans="1:6">
      <c r="A58" s="556"/>
      <c r="E58" s="556"/>
      <c r="F58" s="556"/>
    </row>
    <row r="59" spans="1:6">
      <c r="A59" s="556"/>
      <c r="E59" s="556"/>
      <c r="F59" s="556"/>
    </row>
    <row r="60" spans="1:6">
      <c r="A60" s="556"/>
      <c r="E60" s="556"/>
      <c r="F60" s="556"/>
    </row>
    <row r="61" spans="1:6">
      <c r="A61" s="556"/>
      <c r="E61" s="556"/>
      <c r="F61" s="556"/>
    </row>
    <row r="62" spans="1:6">
      <c r="A62" s="556"/>
      <c r="E62" s="556"/>
      <c r="F62" s="556"/>
    </row>
    <row r="63" spans="1:6">
      <c r="A63" s="556"/>
      <c r="E63" s="556"/>
      <c r="F63" s="556"/>
    </row>
    <row r="64" spans="1:6">
      <c r="A64" s="556"/>
      <c r="E64" s="556"/>
      <c r="F64" s="556"/>
    </row>
    <row r="65" spans="1:6">
      <c r="A65" s="556"/>
      <c r="E65" s="556"/>
      <c r="F65" s="556"/>
    </row>
    <row r="66" spans="1:6">
      <c r="A66" s="556"/>
      <c r="E66" s="556"/>
      <c r="F66" s="556"/>
    </row>
    <row r="67" spans="1:6">
      <c r="A67" s="556"/>
      <c r="E67" s="556"/>
      <c r="F67" s="556"/>
    </row>
    <row r="68" spans="1:6">
      <c r="A68" s="556"/>
      <c r="E68" s="556"/>
      <c r="F68" s="556"/>
    </row>
    <row r="69" spans="1:6">
      <c r="A69" s="556"/>
      <c r="E69" s="556"/>
      <c r="F69" s="556"/>
    </row>
    <row r="70" spans="1:6">
      <c r="A70" s="556"/>
      <c r="E70" s="556"/>
      <c r="F70" s="556"/>
    </row>
    <row r="71" spans="1:6">
      <c r="A71" s="556"/>
      <c r="E71" s="556"/>
      <c r="F71" s="556"/>
    </row>
    <row r="72" spans="1:6">
      <c r="A72" s="556"/>
      <c r="E72" s="556"/>
      <c r="F72" s="556"/>
    </row>
    <row r="73" spans="1:6">
      <c r="A73" s="556"/>
      <c r="E73" s="556"/>
      <c r="F73" s="556"/>
    </row>
    <row r="74" spans="1:6">
      <c r="A74" s="556"/>
      <c r="E74" s="556"/>
      <c r="F74" s="556"/>
    </row>
    <row r="75" spans="1:6">
      <c r="A75" s="556"/>
      <c r="E75" s="556"/>
      <c r="F75" s="556"/>
    </row>
    <row r="76" spans="1:6">
      <c r="A76" s="556"/>
      <c r="E76" s="556"/>
      <c r="F76" s="556"/>
    </row>
    <row r="77" spans="1:6">
      <c r="A77" s="556"/>
      <c r="E77" s="556"/>
      <c r="F77" s="556"/>
    </row>
    <row r="78" spans="1:6">
      <c r="A78" s="556"/>
      <c r="E78" s="556"/>
      <c r="F78" s="556"/>
    </row>
    <row r="79" spans="1:6">
      <c r="A79" s="556"/>
      <c r="E79" s="556"/>
      <c r="F79" s="556"/>
    </row>
    <row r="80" spans="1:6">
      <c r="A80" s="556"/>
      <c r="E80" s="556"/>
      <c r="F80" s="556"/>
    </row>
    <row r="81" spans="1:6">
      <c r="A81" s="556"/>
      <c r="E81" s="556"/>
      <c r="F81" s="556"/>
    </row>
    <row r="82" spans="1:6">
      <c r="A82" s="556"/>
      <c r="E82" s="556"/>
      <c r="F82" s="556"/>
    </row>
    <row r="83" spans="1:6">
      <c r="A83" s="556"/>
      <c r="E83" s="556"/>
      <c r="F83" s="556"/>
    </row>
    <row r="84" spans="1:6">
      <c r="A84" s="556"/>
      <c r="E84" s="556"/>
      <c r="F84" s="556"/>
    </row>
    <row r="85" spans="1:6">
      <c r="A85" s="556"/>
      <c r="E85" s="556"/>
      <c r="F85" s="556"/>
    </row>
    <row r="86" spans="1:6">
      <c r="A86" s="556"/>
      <c r="E86" s="556"/>
      <c r="F86" s="556"/>
    </row>
    <row r="87" spans="1:6">
      <c r="A87" s="556"/>
      <c r="E87" s="556"/>
      <c r="F87" s="556"/>
    </row>
    <row r="88" spans="1:6">
      <c r="A88" s="556"/>
      <c r="E88" s="556"/>
      <c r="F88" s="556"/>
    </row>
    <row r="89" spans="1:6">
      <c r="A89" s="556"/>
      <c r="E89" s="556"/>
      <c r="F89" s="556"/>
    </row>
    <row r="90" spans="1:6">
      <c r="A90" s="556"/>
      <c r="E90" s="556"/>
      <c r="F90" s="556"/>
    </row>
    <row r="91" spans="1:6">
      <c r="A91" s="556"/>
      <c r="E91" s="556"/>
      <c r="F91" s="556"/>
    </row>
    <row r="92" spans="1:6">
      <c r="A92" s="556"/>
      <c r="E92" s="556"/>
      <c r="F92" s="556"/>
    </row>
    <row r="93" spans="1:6">
      <c r="A93" s="556"/>
      <c r="E93" s="556"/>
      <c r="F93" s="556"/>
    </row>
    <row r="94" spans="1:6">
      <c r="A94" s="556"/>
      <c r="E94" s="556"/>
      <c r="F94" s="556"/>
    </row>
    <row r="95" spans="1:6">
      <c r="A95" s="556"/>
      <c r="E95" s="556"/>
      <c r="F95" s="556"/>
    </row>
    <row r="96" spans="1:6">
      <c r="A96" s="556"/>
      <c r="E96" s="556"/>
      <c r="F96" s="556"/>
    </row>
    <row r="97" spans="1:6">
      <c r="A97" s="556"/>
      <c r="E97" s="556"/>
      <c r="F97" s="556"/>
    </row>
    <row r="98" spans="1:6">
      <c r="A98" s="556"/>
      <c r="E98" s="556"/>
      <c r="F98" s="556"/>
    </row>
    <row r="99" spans="1:6">
      <c r="A99" s="556"/>
      <c r="E99" s="556"/>
      <c r="F99" s="556"/>
    </row>
    <row r="100" spans="1:6">
      <c r="A100" s="556"/>
      <c r="E100" s="556"/>
      <c r="F100" s="556"/>
    </row>
    <row r="101" spans="1:6">
      <c r="A101" s="556"/>
      <c r="E101" s="556"/>
      <c r="F101" s="556"/>
    </row>
    <row r="102" spans="1:6">
      <c r="A102" s="556"/>
      <c r="E102" s="556"/>
      <c r="F102" s="556"/>
    </row>
    <row r="103" spans="1:6">
      <c r="A103" s="556"/>
      <c r="E103" s="556"/>
      <c r="F103" s="556"/>
    </row>
    <row r="104" spans="1:6">
      <c r="A104" s="556"/>
      <c r="E104" s="556"/>
      <c r="F104" s="556"/>
    </row>
    <row r="105" spans="1:6">
      <c r="A105" s="556"/>
      <c r="E105" s="556"/>
      <c r="F105" s="556"/>
    </row>
    <row r="106" spans="1:6">
      <c r="A106" s="556"/>
      <c r="E106" s="556"/>
      <c r="F106" s="556"/>
    </row>
    <row r="107" spans="1:6">
      <c r="A107" s="556"/>
      <c r="E107" s="556"/>
      <c r="F107" s="556"/>
    </row>
    <row r="108" spans="1:6">
      <c r="A108" s="556"/>
      <c r="E108" s="556"/>
      <c r="F108" s="556"/>
    </row>
    <row r="109" spans="1:6">
      <c r="A109" s="556"/>
      <c r="E109" s="556"/>
      <c r="F109" s="556"/>
    </row>
    <row r="110" spans="1:6">
      <c r="A110" s="556"/>
      <c r="E110" s="556"/>
      <c r="F110" s="556"/>
    </row>
    <row r="111" spans="1:6">
      <c r="A111" s="556"/>
      <c r="E111" s="556"/>
      <c r="F111" s="556"/>
    </row>
    <row r="112" spans="1:6">
      <c r="A112" s="556"/>
      <c r="E112" s="556"/>
      <c r="F112" s="556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C97E-9B30-46D2-88D5-9362ABF22C14}">
  <sheetPr>
    <pageSetUpPr fitToPage="1"/>
  </sheetPr>
  <dimension ref="A1:H110"/>
  <sheetViews>
    <sheetView workbookViewId="0">
      <selection activeCell="B19" sqref="B19"/>
    </sheetView>
  </sheetViews>
  <sheetFormatPr defaultColWidth="15.44140625" defaultRowHeight="15"/>
  <cols>
    <col min="1" max="1" width="46.6640625" style="609" customWidth="1"/>
    <col min="2" max="2" width="11" style="556" customWidth="1"/>
    <col min="3" max="3" width="11.33203125" style="556" customWidth="1"/>
    <col min="4" max="4" width="16.33203125" style="556" customWidth="1"/>
    <col min="5" max="249" width="9.33203125" style="609" customWidth="1"/>
    <col min="250" max="250" width="40.44140625" style="609" customWidth="1"/>
    <col min="251" max="251" width="8.33203125" style="609" customWidth="1"/>
    <col min="252" max="16384" width="15.44140625" style="609"/>
  </cols>
  <sheetData>
    <row r="1" spans="1:8" ht="18" customHeight="1">
      <c r="A1" s="543" t="s">
        <v>710</v>
      </c>
      <c r="B1" s="574"/>
      <c r="C1" s="575"/>
      <c r="D1" s="609"/>
      <c r="F1" s="545"/>
      <c r="G1" s="610"/>
      <c r="H1" s="610"/>
    </row>
    <row r="2" spans="1:8" ht="18" customHeight="1">
      <c r="A2" s="576"/>
      <c r="B2" s="576"/>
      <c r="C2" s="577"/>
      <c r="D2" s="609"/>
      <c r="F2" s="545"/>
      <c r="G2" s="610"/>
      <c r="H2" s="610"/>
    </row>
    <row r="3" spans="1:8" ht="18" customHeight="1">
      <c r="A3" s="578"/>
      <c r="B3" s="579"/>
      <c r="C3" s="609"/>
      <c r="D3" s="581" t="s">
        <v>54</v>
      </c>
      <c r="F3" s="545"/>
    </row>
    <row r="4" spans="1:8" ht="18" customHeight="1">
      <c r="A4" s="550"/>
      <c r="B4" s="981" t="s">
        <v>511</v>
      </c>
      <c r="C4" s="981"/>
      <c r="D4" s="551" t="s">
        <v>58</v>
      </c>
      <c r="F4" s="545"/>
    </row>
    <row r="5" spans="1:8" ht="18" customHeight="1">
      <c r="A5" s="552"/>
      <c r="B5" s="517" t="s">
        <v>22</v>
      </c>
      <c r="C5" s="517" t="s">
        <v>21</v>
      </c>
      <c r="D5" s="553" t="s">
        <v>512</v>
      </c>
      <c r="F5" s="554"/>
    </row>
    <row r="6" spans="1:8" ht="18" customHeight="1">
      <c r="A6" s="552"/>
      <c r="B6" s="522" t="s">
        <v>60</v>
      </c>
      <c r="C6" s="522" t="s">
        <v>59</v>
      </c>
      <c r="D6" s="555" t="s">
        <v>60</v>
      </c>
      <c r="F6" s="554"/>
    </row>
    <row r="7" spans="1:8" ht="18" customHeight="1">
      <c r="A7" s="552"/>
      <c r="B7" s="582"/>
      <c r="C7" s="582"/>
      <c r="D7" s="609"/>
      <c r="F7" s="556"/>
    </row>
    <row r="8" spans="1:8" s="613" customFormat="1" ht="18" customHeight="1">
      <c r="A8" s="587" t="s">
        <v>572</v>
      </c>
      <c r="B8" s="611">
        <v>98.715900944997685</v>
      </c>
      <c r="C8" s="611">
        <v>99.556723213287484</v>
      </c>
      <c r="D8" s="612">
        <v>98.059684263481856</v>
      </c>
      <c r="F8" s="556"/>
    </row>
    <row r="9" spans="1:8" s="613" customFormat="1" ht="18" customHeight="1">
      <c r="A9" s="587" t="s">
        <v>553</v>
      </c>
      <c r="B9" s="611">
        <v>102.39049920592198</v>
      </c>
      <c r="C9" s="611">
        <v>102.31617667890256</v>
      </c>
      <c r="D9" s="612">
        <v>96.141226703556939</v>
      </c>
      <c r="F9" s="556"/>
    </row>
    <row r="10" spans="1:8" s="613" customFormat="1" ht="18" customHeight="1">
      <c r="A10" s="569" t="s">
        <v>283</v>
      </c>
      <c r="B10" s="614"/>
      <c r="C10" s="614"/>
      <c r="D10" s="615"/>
      <c r="F10" s="556"/>
    </row>
    <row r="11" spans="1:8" s="613" customFormat="1" ht="18" customHeight="1">
      <c r="A11" s="607" t="s">
        <v>573</v>
      </c>
      <c r="B11" s="614">
        <v>98.333892556921242</v>
      </c>
      <c r="C11" s="614">
        <v>100.66666233146755</v>
      </c>
      <c r="D11" s="615">
        <v>92.888095117008007</v>
      </c>
      <c r="F11" s="556"/>
    </row>
    <row r="12" spans="1:8" s="613" customFormat="1" ht="18" customHeight="1">
      <c r="A12" s="607" t="s">
        <v>574</v>
      </c>
      <c r="B12" s="614">
        <v>102.71726948018653</v>
      </c>
      <c r="C12" s="614">
        <v>103.62114344097517</v>
      </c>
      <c r="D12" s="615">
        <v>102.79426085340778</v>
      </c>
      <c r="F12" s="556"/>
    </row>
    <row r="13" spans="1:8" s="613" customFormat="1" ht="18" customHeight="1">
      <c r="A13" s="607" t="s">
        <v>575</v>
      </c>
      <c r="B13" s="614">
        <v>92.900582291348698</v>
      </c>
      <c r="C13" s="614">
        <v>97.823583680000027</v>
      </c>
      <c r="D13" s="615">
        <v>87.369143942946849</v>
      </c>
      <c r="E13" s="609"/>
      <c r="F13" s="556"/>
    </row>
    <row r="14" spans="1:8" ht="18" customHeight="1">
      <c r="A14" s="607" t="s">
        <v>576</v>
      </c>
      <c r="B14" s="614">
        <v>108.57220515610524</v>
      </c>
      <c r="C14" s="614">
        <v>106.92730896692429</v>
      </c>
      <c r="D14" s="615">
        <v>90.5650667609534</v>
      </c>
      <c r="E14" s="613"/>
      <c r="F14" s="556"/>
    </row>
    <row r="15" spans="1:8" s="613" customFormat="1" ht="18" customHeight="1">
      <c r="A15" s="587" t="s">
        <v>557</v>
      </c>
      <c r="B15" s="611">
        <v>95.921447822599092</v>
      </c>
      <c r="C15" s="611">
        <v>100.98776390512865</v>
      </c>
      <c r="D15" s="612">
        <v>88.133178237986456</v>
      </c>
      <c r="F15" s="568"/>
    </row>
    <row r="16" spans="1:8" s="613" customFormat="1" ht="18" customHeight="1">
      <c r="A16" s="605" t="s">
        <v>558</v>
      </c>
      <c r="B16" s="614">
        <v>100.37902174515037</v>
      </c>
      <c r="C16" s="614">
        <v>100.7021039837764</v>
      </c>
      <c r="D16" s="615">
        <v>98.926003483459908</v>
      </c>
      <c r="F16" s="568"/>
    </row>
    <row r="17" spans="1:6" s="613" customFormat="1" ht="18" customHeight="1">
      <c r="A17" s="605" t="s">
        <v>447</v>
      </c>
      <c r="B17" s="614">
        <v>107.80467989252949</v>
      </c>
      <c r="C17" s="614">
        <v>105.67978245770632</v>
      </c>
      <c r="D17" s="615">
        <v>114.07902422820274</v>
      </c>
      <c r="F17" s="568"/>
    </row>
    <row r="18" spans="1:6" s="613" customFormat="1" ht="18" customHeight="1">
      <c r="A18" s="605" t="s">
        <v>445</v>
      </c>
      <c r="B18" s="614">
        <v>88.822223891523905</v>
      </c>
      <c r="C18" s="614">
        <v>100.15943981493571</v>
      </c>
      <c r="D18" s="615">
        <v>75.65843444052652</v>
      </c>
      <c r="F18" s="568"/>
    </row>
    <row r="19" spans="1:6" s="613" customFormat="1" ht="18" customHeight="1">
      <c r="A19" s="587" t="s">
        <v>559</v>
      </c>
      <c r="B19" s="611">
        <v>98.782174430361579</v>
      </c>
      <c r="C19" s="611">
        <v>99.388812895637244</v>
      </c>
      <c r="D19" s="612">
        <v>98.83775649754989</v>
      </c>
      <c r="F19" s="568"/>
    </row>
    <row r="20" spans="1:6" s="613" customFormat="1" ht="18" customHeight="1">
      <c r="A20" s="569" t="s">
        <v>283</v>
      </c>
      <c r="B20" s="614"/>
      <c r="C20" s="614"/>
      <c r="D20" s="615"/>
      <c r="F20" s="568"/>
    </row>
    <row r="21" spans="1:6" s="613" customFormat="1" ht="18" customHeight="1">
      <c r="A21" s="605" t="s">
        <v>577</v>
      </c>
      <c r="B21" s="614">
        <v>86.639750512436322</v>
      </c>
      <c r="C21" s="614">
        <v>97.19762231887708</v>
      </c>
      <c r="D21" s="615">
        <v>89.781272491239775</v>
      </c>
      <c r="F21" s="568"/>
    </row>
    <row r="22" spans="1:6" s="613" customFormat="1" ht="18" customHeight="1">
      <c r="A22" s="605" t="s">
        <v>408</v>
      </c>
      <c r="B22" s="614">
        <v>96.120361148505083</v>
      </c>
      <c r="C22" s="614">
        <v>96.993077317014567</v>
      </c>
      <c r="D22" s="615">
        <v>95.907634811582838</v>
      </c>
      <c r="F22" s="568"/>
    </row>
    <row r="23" spans="1:6" s="613" customFormat="1" ht="18" customHeight="1">
      <c r="A23" s="605" t="s">
        <v>578</v>
      </c>
      <c r="B23" s="614">
        <v>108.54510766860106</v>
      </c>
      <c r="C23" s="614">
        <v>105.34010012170162</v>
      </c>
      <c r="D23" s="615">
        <v>101.50142824622252</v>
      </c>
      <c r="F23" s="568"/>
    </row>
    <row r="24" spans="1:6" s="613" customFormat="1" ht="18" customHeight="1">
      <c r="A24" s="605" t="s">
        <v>579</v>
      </c>
      <c r="B24" s="614">
        <v>98.255899597261447</v>
      </c>
      <c r="C24" s="614">
        <v>102.88283050604316</v>
      </c>
      <c r="D24" s="615">
        <v>87.04395032234477</v>
      </c>
      <c r="F24" s="568"/>
    </row>
    <row r="25" spans="1:6" s="613" customFormat="1" ht="18" customHeight="1">
      <c r="A25" s="605" t="s">
        <v>580</v>
      </c>
      <c r="B25" s="614">
        <v>102.34060035953736</v>
      </c>
      <c r="C25" s="614">
        <v>97.895340476379815</v>
      </c>
      <c r="D25" s="615">
        <v>94.449693407540366</v>
      </c>
      <c r="F25" s="568"/>
    </row>
    <row r="26" spans="1:6" s="613" customFormat="1" ht="18" customHeight="1">
      <c r="A26" s="605" t="s">
        <v>410</v>
      </c>
      <c r="B26" s="614">
        <v>99.136264029804622</v>
      </c>
      <c r="C26" s="614">
        <v>98.768401297900567</v>
      </c>
      <c r="D26" s="615">
        <v>97.32878642567772</v>
      </c>
      <c r="F26" s="568"/>
    </row>
    <row r="27" spans="1:6" s="613" customFormat="1" ht="18" customHeight="1">
      <c r="A27" s="605" t="s">
        <v>581</v>
      </c>
      <c r="B27" s="614">
        <v>120.1444566038986</v>
      </c>
      <c r="C27" s="614">
        <v>103.52352266876707</v>
      </c>
      <c r="D27" s="615">
        <v>109.76373063843852</v>
      </c>
      <c r="F27" s="568"/>
    </row>
    <row r="28" spans="1:6" s="613" customFormat="1" ht="18" customHeight="1">
      <c r="A28" s="605" t="s">
        <v>564</v>
      </c>
      <c r="B28" s="614">
        <v>102.48696793139878</v>
      </c>
      <c r="C28" s="614">
        <v>102.41569013038425</v>
      </c>
      <c r="D28" s="615">
        <v>98.354646532846616</v>
      </c>
      <c r="F28" s="568"/>
    </row>
    <row r="29" spans="1:6" s="613" customFormat="1" ht="18" customHeight="1">
      <c r="A29" s="605" t="s">
        <v>582</v>
      </c>
      <c r="B29" s="614">
        <v>101.44078816297211</v>
      </c>
      <c r="C29" s="614">
        <v>100.49774725280669</v>
      </c>
      <c r="D29" s="615">
        <v>96.638378620005497</v>
      </c>
      <c r="F29" s="568"/>
    </row>
    <row r="30" spans="1:6" s="613" customFormat="1" ht="18" customHeight="1">
      <c r="A30" s="605" t="s">
        <v>583</v>
      </c>
      <c r="B30" s="614">
        <v>102.08931061445992</v>
      </c>
      <c r="C30" s="614">
        <v>101.48225438539691</v>
      </c>
      <c r="D30" s="615">
        <v>100.27895232136781</v>
      </c>
      <c r="F30" s="568"/>
    </row>
    <row r="31" spans="1:6" s="613" customFormat="1" ht="18" customHeight="1">
      <c r="A31" s="605" t="s">
        <v>584</v>
      </c>
      <c r="B31" s="614">
        <v>102.4454256409812</v>
      </c>
      <c r="C31" s="614">
        <v>99.437929959194122</v>
      </c>
      <c r="D31" s="615">
        <v>100.88962538759938</v>
      </c>
      <c r="F31" s="568"/>
    </row>
    <row r="32" spans="1:6" s="613" customFormat="1" ht="18" customHeight="1">
      <c r="A32" s="605" t="s">
        <v>419</v>
      </c>
      <c r="B32" s="614">
        <v>101.60588987940868</v>
      </c>
      <c r="C32" s="614">
        <v>100.23026773455368</v>
      </c>
      <c r="D32" s="615">
        <v>101.2402352794856</v>
      </c>
      <c r="F32" s="568"/>
    </row>
    <row r="33" spans="1:6" s="613" customFormat="1" ht="18" customHeight="1">
      <c r="A33" s="605" t="s">
        <v>421</v>
      </c>
      <c r="B33" s="614">
        <v>92.194144969913779</v>
      </c>
      <c r="C33" s="614">
        <v>96.372828171287068</v>
      </c>
      <c r="D33" s="615">
        <v>92.173658987146354</v>
      </c>
      <c r="F33" s="568"/>
    </row>
    <row r="34" spans="1:6" s="613" customFormat="1" ht="18" customHeight="1">
      <c r="A34" s="605" t="s">
        <v>568</v>
      </c>
      <c r="B34" s="614">
        <v>100.79894584197882</v>
      </c>
      <c r="C34" s="614">
        <v>99.174611706468752</v>
      </c>
      <c r="D34" s="615">
        <v>101.00929273502368</v>
      </c>
      <c r="F34" s="568"/>
    </row>
    <row r="35" spans="1:6" s="613" customFormat="1" ht="18" customHeight="1">
      <c r="A35" s="605" t="s">
        <v>425</v>
      </c>
      <c r="B35" s="614">
        <v>102.86664224024278</v>
      </c>
      <c r="C35" s="614">
        <v>103.83139021970851</v>
      </c>
      <c r="D35" s="615">
        <v>98.68260847061751</v>
      </c>
      <c r="F35" s="568"/>
    </row>
    <row r="36" spans="1:6" s="613" customFormat="1" ht="18" customHeight="1">
      <c r="A36" s="605" t="s">
        <v>585</v>
      </c>
      <c r="B36" s="614">
        <v>99.365205633469174</v>
      </c>
      <c r="C36" s="614">
        <v>99.1265949001357</v>
      </c>
      <c r="D36" s="615">
        <v>97.585165518921499</v>
      </c>
      <c r="F36" s="568"/>
    </row>
    <row r="37" spans="1:6" s="613" customFormat="1" ht="18" customHeight="1">
      <c r="A37" s="605" t="s">
        <v>586</v>
      </c>
      <c r="B37" s="614">
        <v>97.862820014646204</v>
      </c>
      <c r="C37" s="614">
        <v>101.66633363500178</v>
      </c>
      <c r="D37" s="615">
        <v>97.5043561716829</v>
      </c>
      <c r="F37" s="568"/>
    </row>
    <row r="38" spans="1:6" s="613" customFormat="1" ht="18" customHeight="1">
      <c r="A38" s="605" t="s">
        <v>587</v>
      </c>
      <c r="B38" s="614">
        <v>104.41725312275732</v>
      </c>
      <c r="C38" s="614">
        <v>102.37541185576863</v>
      </c>
      <c r="D38" s="615">
        <v>101.29923660853957</v>
      </c>
      <c r="F38" s="568"/>
    </row>
    <row r="39" spans="1:6" s="613" customFormat="1" ht="18" customHeight="1">
      <c r="A39" s="605" t="s">
        <v>588</v>
      </c>
      <c r="B39" s="614">
        <v>101.7892070500809</v>
      </c>
      <c r="C39" s="614">
        <v>102.47734574002507</v>
      </c>
      <c r="D39" s="615">
        <v>99.538574627668893</v>
      </c>
      <c r="F39" s="568"/>
    </row>
    <row r="40" spans="1:6" s="572" customFormat="1" ht="6" customHeight="1">
      <c r="A40" s="571"/>
      <c r="B40" s="571"/>
      <c r="C40" s="571"/>
      <c r="D40" s="571"/>
    </row>
    <row r="41" spans="1:6" s="572" customFormat="1" ht="21.75" customHeight="1">
      <c r="A41" s="573" t="s">
        <v>527</v>
      </c>
    </row>
    <row r="42" spans="1:6" s="613" customFormat="1" ht="14.1" customHeight="1">
      <c r="A42" s="616"/>
      <c r="B42" s="617"/>
      <c r="C42" s="617"/>
      <c r="D42" s="618"/>
      <c r="F42" s="556"/>
    </row>
    <row r="43" spans="1:6" s="613" customFormat="1" ht="14.1" customHeight="1">
      <c r="A43" s="616"/>
      <c r="B43" s="617"/>
      <c r="C43" s="617"/>
      <c r="D43" s="618"/>
      <c r="F43" s="556"/>
    </row>
    <row r="44" spans="1:6" s="613" customFormat="1" ht="14.1" customHeight="1">
      <c r="A44" s="616"/>
      <c r="B44" s="617"/>
      <c r="C44" s="617"/>
      <c r="D44" s="618"/>
      <c r="F44" s="556"/>
    </row>
    <row r="45" spans="1:6" s="613" customFormat="1" ht="14.1" customHeight="1">
      <c r="A45" s="616"/>
      <c r="B45" s="617"/>
      <c r="C45" s="617"/>
      <c r="D45" s="618"/>
      <c r="F45" s="556"/>
    </row>
    <row r="46" spans="1:6" s="613" customFormat="1" ht="14.1" customHeight="1">
      <c r="A46" s="616"/>
      <c r="B46" s="617"/>
      <c r="C46" s="617"/>
      <c r="D46" s="618"/>
      <c r="F46" s="556"/>
    </row>
    <row r="47" spans="1:6" s="613" customFormat="1" ht="14.1" customHeight="1">
      <c r="A47" s="556"/>
      <c r="B47" s="556"/>
      <c r="C47" s="556"/>
      <c r="D47" s="556"/>
      <c r="E47" s="556"/>
      <c r="F47" s="556"/>
    </row>
    <row r="48" spans="1:6" s="613" customFormat="1" ht="14.1" customHeight="1">
      <c r="A48" s="556"/>
      <c r="B48" s="556"/>
      <c r="C48" s="556"/>
      <c r="D48" s="556"/>
      <c r="E48" s="556"/>
      <c r="F48" s="556"/>
    </row>
    <row r="49" spans="1:6" s="613" customFormat="1" ht="14.1" customHeight="1">
      <c r="A49" s="556"/>
      <c r="B49" s="556"/>
      <c r="C49" s="556"/>
      <c r="D49" s="556"/>
      <c r="E49" s="556"/>
      <c r="F49" s="556"/>
    </row>
    <row r="50" spans="1:6" s="613" customFormat="1" ht="14.1" customHeight="1">
      <c r="A50" s="556"/>
      <c r="B50" s="556"/>
      <c r="C50" s="556"/>
      <c r="D50" s="556"/>
      <c r="E50" s="556"/>
      <c r="F50" s="556"/>
    </row>
    <row r="51" spans="1:6" s="613" customFormat="1" ht="14.1" customHeight="1">
      <c r="A51" s="556"/>
      <c r="B51" s="556"/>
      <c r="C51" s="556"/>
      <c r="D51" s="556"/>
      <c r="E51" s="556"/>
      <c r="F51" s="556"/>
    </row>
    <row r="52" spans="1:6" s="613" customFormat="1" ht="14.1" customHeight="1">
      <c r="A52" s="556"/>
      <c r="B52" s="556"/>
      <c r="C52" s="556"/>
      <c r="D52" s="556"/>
      <c r="E52" s="556"/>
      <c r="F52" s="556"/>
    </row>
    <row r="53" spans="1:6">
      <c r="A53" s="556"/>
      <c r="E53" s="556"/>
      <c r="F53" s="556"/>
    </row>
    <row r="54" spans="1:6">
      <c r="A54" s="556"/>
      <c r="E54" s="556"/>
      <c r="F54" s="556"/>
    </row>
    <row r="55" spans="1:6">
      <c r="A55" s="556"/>
      <c r="E55" s="556"/>
      <c r="F55" s="556"/>
    </row>
    <row r="56" spans="1:6">
      <c r="A56" s="556"/>
      <c r="E56" s="556"/>
      <c r="F56" s="556"/>
    </row>
    <row r="57" spans="1:6">
      <c r="A57" s="556"/>
      <c r="E57" s="556"/>
      <c r="F57" s="556"/>
    </row>
    <row r="58" spans="1:6">
      <c r="A58" s="556"/>
      <c r="E58" s="556"/>
      <c r="F58" s="556"/>
    </row>
    <row r="59" spans="1:6">
      <c r="A59" s="556"/>
      <c r="E59" s="556"/>
      <c r="F59" s="556"/>
    </row>
    <row r="60" spans="1:6">
      <c r="A60" s="556"/>
      <c r="E60" s="556"/>
      <c r="F60" s="556"/>
    </row>
    <row r="61" spans="1:6">
      <c r="A61" s="556"/>
      <c r="E61" s="556"/>
      <c r="F61" s="556"/>
    </row>
    <row r="62" spans="1:6">
      <c r="A62" s="556"/>
      <c r="E62" s="556"/>
      <c r="F62" s="556"/>
    </row>
    <row r="63" spans="1:6">
      <c r="A63" s="556"/>
      <c r="E63" s="556"/>
      <c r="F63" s="556"/>
    </row>
    <row r="64" spans="1:6">
      <c r="A64" s="556"/>
      <c r="E64" s="556"/>
      <c r="F64" s="556"/>
    </row>
    <row r="65" spans="1:6">
      <c r="A65" s="556"/>
      <c r="E65" s="556"/>
      <c r="F65" s="556"/>
    </row>
    <row r="66" spans="1:6">
      <c r="A66" s="556"/>
      <c r="E66" s="556"/>
      <c r="F66" s="556"/>
    </row>
    <row r="67" spans="1:6">
      <c r="A67" s="556"/>
      <c r="E67" s="556"/>
      <c r="F67" s="556"/>
    </row>
    <row r="68" spans="1:6">
      <c r="A68" s="556"/>
      <c r="E68" s="556"/>
      <c r="F68" s="556"/>
    </row>
    <row r="69" spans="1:6">
      <c r="A69" s="556"/>
      <c r="E69" s="556"/>
      <c r="F69" s="556"/>
    </row>
    <row r="70" spans="1:6">
      <c r="A70" s="556"/>
      <c r="E70" s="556"/>
      <c r="F70" s="556"/>
    </row>
    <row r="71" spans="1:6">
      <c r="A71" s="556"/>
      <c r="E71" s="556"/>
      <c r="F71" s="556"/>
    </row>
    <row r="72" spans="1:6">
      <c r="A72" s="556"/>
      <c r="E72" s="556"/>
      <c r="F72" s="556"/>
    </row>
    <row r="73" spans="1:6">
      <c r="A73" s="556"/>
      <c r="E73" s="556"/>
      <c r="F73" s="556"/>
    </row>
    <row r="74" spans="1:6">
      <c r="A74" s="556"/>
      <c r="E74" s="556"/>
      <c r="F74" s="556"/>
    </row>
    <row r="75" spans="1:6">
      <c r="A75" s="556"/>
      <c r="E75" s="556"/>
      <c r="F75" s="556"/>
    </row>
    <row r="76" spans="1:6">
      <c r="A76" s="556"/>
      <c r="E76" s="556"/>
      <c r="F76" s="556"/>
    </row>
    <row r="77" spans="1:6">
      <c r="A77" s="556"/>
      <c r="E77" s="556"/>
      <c r="F77" s="556"/>
    </row>
    <row r="78" spans="1:6">
      <c r="A78" s="556"/>
      <c r="E78" s="556"/>
      <c r="F78" s="556"/>
    </row>
    <row r="79" spans="1:6">
      <c r="A79" s="556"/>
      <c r="E79" s="556"/>
      <c r="F79" s="556"/>
    </row>
    <row r="80" spans="1:6">
      <c r="A80" s="556"/>
      <c r="E80" s="556"/>
      <c r="F80" s="556"/>
    </row>
    <row r="81" spans="1:6">
      <c r="A81" s="556"/>
      <c r="E81" s="556"/>
      <c r="F81" s="556"/>
    </row>
    <row r="82" spans="1:6">
      <c r="A82" s="556"/>
      <c r="E82" s="556"/>
      <c r="F82" s="556"/>
    </row>
    <row r="83" spans="1:6">
      <c r="A83" s="556"/>
      <c r="E83" s="556"/>
      <c r="F83" s="556"/>
    </row>
    <row r="84" spans="1:6">
      <c r="A84" s="556"/>
      <c r="E84" s="556"/>
      <c r="F84" s="556"/>
    </row>
    <row r="85" spans="1:6">
      <c r="A85" s="556"/>
      <c r="E85" s="556"/>
      <c r="F85" s="556"/>
    </row>
    <row r="86" spans="1:6">
      <c r="A86" s="556"/>
      <c r="E86" s="556"/>
      <c r="F86" s="556"/>
    </row>
    <row r="87" spans="1:6">
      <c r="A87" s="556"/>
      <c r="E87" s="556"/>
      <c r="F87" s="556"/>
    </row>
    <row r="88" spans="1:6">
      <c r="A88" s="556"/>
      <c r="E88" s="556"/>
      <c r="F88" s="556"/>
    </row>
    <row r="89" spans="1:6">
      <c r="A89" s="556"/>
      <c r="E89" s="556"/>
      <c r="F89" s="556"/>
    </row>
    <row r="90" spans="1:6">
      <c r="A90" s="556"/>
      <c r="E90" s="556"/>
      <c r="F90" s="556"/>
    </row>
    <row r="91" spans="1:6">
      <c r="A91" s="556"/>
      <c r="E91" s="556"/>
      <c r="F91" s="556"/>
    </row>
    <row r="92" spans="1:6">
      <c r="A92" s="556"/>
      <c r="E92" s="556"/>
      <c r="F92" s="556"/>
    </row>
    <row r="93" spans="1:6">
      <c r="A93" s="556"/>
      <c r="E93" s="556"/>
      <c r="F93" s="556"/>
    </row>
    <row r="94" spans="1:6">
      <c r="A94" s="556"/>
      <c r="E94" s="556"/>
      <c r="F94" s="556"/>
    </row>
    <row r="95" spans="1:6">
      <c r="A95" s="556"/>
      <c r="E95" s="556"/>
      <c r="F95" s="556"/>
    </row>
    <row r="96" spans="1:6">
      <c r="A96" s="556"/>
      <c r="E96" s="556"/>
      <c r="F96" s="556"/>
    </row>
    <row r="97" spans="1:6">
      <c r="A97" s="556"/>
      <c r="E97" s="556"/>
      <c r="F97" s="556"/>
    </row>
    <row r="98" spans="1:6">
      <c r="A98" s="556"/>
      <c r="E98" s="556"/>
      <c r="F98" s="556"/>
    </row>
    <row r="99" spans="1:6">
      <c r="A99" s="556"/>
      <c r="E99" s="556"/>
      <c r="F99" s="556"/>
    </row>
    <row r="100" spans="1:6">
      <c r="A100" s="556"/>
      <c r="E100" s="556"/>
      <c r="F100" s="556"/>
    </row>
    <row r="101" spans="1:6">
      <c r="A101" s="556"/>
      <c r="E101" s="556"/>
      <c r="F101" s="556"/>
    </row>
    <row r="102" spans="1:6">
      <c r="A102" s="556"/>
      <c r="E102" s="556"/>
      <c r="F102" s="556"/>
    </row>
    <row r="103" spans="1:6">
      <c r="A103" s="556"/>
      <c r="E103" s="556"/>
      <c r="F103" s="556"/>
    </row>
    <row r="104" spans="1:6">
      <c r="A104" s="556"/>
      <c r="E104" s="556"/>
      <c r="F104" s="556"/>
    </row>
    <row r="105" spans="1:6">
      <c r="A105" s="556"/>
      <c r="E105" s="556"/>
      <c r="F105" s="556"/>
    </row>
    <row r="106" spans="1:6">
      <c r="A106" s="556"/>
      <c r="E106" s="556"/>
      <c r="F106" s="556"/>
    </row>
    <row r="107" spans="1:6">
      <c r="A107" s="556"/>
      <c r="E107" s="556"/>
      <c r="F107" s="556"/>
    </row>
    <row r="108" spans="1:6">
      <c r="A108" s="556"/>
      <c r="E108" s="556"/>
      <c r="F108" s="556"/>
    </row>
    <row r="109" spans="1:6">
      <c r="A109" s="556"/>
      <c r="E109" s="556"/>
      <c r="F109" s="556"/>
    </row>
    <row r="110" spans="1:6">
      <c r="A110" s="556"/>
      <c r="E110" s="556"/>
      <c r="F110" s="556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9521-5AFA-420E-9B16-D3FC27D2182F}">
  <sheetPr>
    <pageSetUpPr fitToPage="1"/>
  </sheetPr>
  <dimension ref="A1:F111"/>
  <sheetViews>
    <sheetView topLeftCell="A4" workbookViewId="0">
      <selection activeCell="B19" sqref="B19"/>
    </sheetView>
  </sheetViews>
  <sheetFormatPr defaultColWidth="9.33203125" defaultRowHeight="15"/>
  <cols>
    <col min="1" max="1" width="45.6640625" style="620" customWidth="1"/>
    <col min="2" max="2" width="11" style="556" customWidth="1"/>
    <col min="3" max="3" width="11.33203125" style="556" customWidth="1"/>
    <col min="4" max="4" width="17" style="556" customWidth="1"/>
    <col min="5" max="16384" width="9.33203125" style="620"/>
  </cols>
  <sheetData>
    <row r="1" spans="1:6" ht="20.100000000000001" customHeight="1">
      <c r="A1" s="507" t="s">
        <v>711</v>
      </c>
      <c r="B1" s="507"/>
      <c r="C1" s="507"/>
      <c r="D1" s="619"/>
      <c r="E1" s="619"/>
      <c r="F1" s="545"/>
    </row>
    <row r="2" spans="1:6" ht="20.100000000000001" customHeight="1">
      <c r="A2" s="512"/>
      <c r="B2" s="512"/>
      <c r="C2" s="510"/>
      <c r="D2" s="620"/>
      <c r="F2" s="545"/>
    </row>
    <row r="3" spans="1:6" ht="20.100000000000001" customHeight="1">
      <c r="A3" s="510"/>
      <c r="B3" s="510"/>
      <c r="C3" s="620"/>
      <c r="D3" s="581" t="s">
        <v>54</v>
      </c>
      <c r="F3" s="545"/>
    </row>
    <row r="4" spans="1:6" ht="20.100000000000001" customHeight="1">
      <c r="A4" s="514"/>
      <c r="B4" s="981" t="s">
        <v>511</v>
      </c>
      <c r="C4" s="981"/>
      <c r="D4" s="551" t="s">
        <v>58</v>
      </c>
      <c r="F4" s="545"/>
    </row>
    <row r="5" spans="1:6" ht="20.100000000000001" customHeight="1">
      <c r="A5" s="510"/>
      <c r="B5" s="517" t="s">
        <v>22</v>
      </c>
      <c r="C5" s="517" t="s">
        <v>21</v>
      </c>
      <c r="D5" s="553" t="s">
        <v>512</v>
      </c>
      <c r="F5" s="554"/>
    </row>
    <row r="6" spans="1:6" ht="20.100000000000001" customHeight="1">
      <c r="A6" s="510"/>
      <c r="B6" s="522" t="s">
        <v>60</v>
      </c>
      <c r="C6" s="522" t="s">
        <v>59</v>
      </c>
      <c r="D6" s="555" t="s">
        <v>60</v>
      </c>
      <c r="F6" s="554"/>
    </row>
    <row r="7" spans="1:6" ht="20.100000000000001" customHeight="1">
      <c r="A7" s="510"/>
      <c r="B7" s="582"/>
      <c r="C7" s="582"/>
      <c r="D7" s="620"/>
      <c r="F7" s="556"/>
    </row>
    <row r="8" spans="1:6" ht="20.100000000000001" customHeight="1">
      <c r="A8" s="621" t="s">
        <v>528</v>
      </c>
      <c r="B8" s="611">
        <v>105.9457005170144</v>
      </c>
      <c r="C8" s="611">
        <v>99.571534805452018</v>
      </c>
      <c r="D8" s="622">
        <v>103.15167919313832</v>
      </c>
      <c r="E8" s="618"/>
      <c r="F8" s="556"/>
    </row>
    <row r="9" spans="1:6" ht="20.100000000000001" customHeight="1">
      <c r="A9" s="623" t="s">
        <v>283</v>
      </c>
      <c r="B9" s="614"/>
      <c r="C9" s="614"/>
      <c r="D9" s="624"/>
      <c r="E9" s="618"/>
      <c r="F9" s="556"/>
    </row>
    <row r="10" spans="1:6" s="619" customFormat="1" ht="20.100000000000001" customHeight="1">
      <c r="A10" s="625" t="s">
        <v>554</v>
      </c>
      <c r="B10" s="614">
        <v>102.69937855866947</v>
      </c>
      <c r="C10" s="614">
        <v>100.82144041519361</v>
      </c>
      <c r="D10" s="624">
        <v>102.95376968617454</v>
      </c>
      <c r="E10" s="618"/>
      <c r="F10" s="556"/>
    </row>
    <row r="11" spans="1:6" s="619" customFormat="1" ht="20.100000000000001" customHeight="1">
      <c r="A11" s="625" t="s">
        <v>555</v>
      </c>
      <c r="B11" s="614">
        <v>103.81144526332193</v>
      </c>
      <c r="C11" s="614">
        <v>99.204197022186435</v>
      </c>
      <c r="D11" s="624">
        <v>101.76944351048593</v>
      </c>
      <c r="E11" s="618"/>
      <c r="F11" s="556"/>
    </row>
    <row r="12" spans="1:6" ht="20.100000000000001" customHeight="1">
      <c r="A12" s="625" t="s">
        <v>558</v>
      </c>
      <c r="B12" s="614">
        <v>88.130766916392233</v>
      </c>
      <c r="C12" s="614">
        <v>94.512677743503772</v>
      </c>
      <c r="D12" s="624">
        <v>94.135842815707292</v>
      </c>
      <c r="E12" s="618"/>
      <c r="F12" s="556"/>
    </row>
    <row r="13" spans="1:6" s="619" customFormat="1" ht="20.100000000000001" customHeight="1">
      <c r="A13" s="625" t="s">
        <v>4</v>
      </c>
      <c r="B13" s="614">
        <v>116.36339971793346</v>
      </c>
      <c r="C13" s="614">
        <v>109.63136857894116</v>
      </c>
      <c r="D13" s="624">
        <v>111.38704109297092</v>
      </c>
      <c r="E13" s="618"/>
      <c r="F13" s="556"/>
    </row>
    <row r="14" spans="1:6" ht="20.100000000000001" customHeight="1">
      <c r="A14" s="625" t="s">
        <v>414</v>
      </c>
      <c r="B14" s="614">
        <v>97.784449941659858</v>
      </c>
      <c r="C14" s="614">
        <v>98.659819320788785</v>
      </c>
      <c r="D14" s="624">
        <v>98.696590203324575</v>
      </c>
      <c r="E14" s="618"/>
      <c r="F14" s="556"/>
    </row>
    <row r="15" spans="1:6" ht="20.100000000000001" customHeight="1">
      <c r="A15" s="625" t="s">
        <v>421</v>
      </c>
      <c r="B15" s="614">
        <v>103.4266383066394</v>
      </c>
      <c r="C15" s="614">
        <v>99.288330537856069</v>
      </c>
      <c r="D15" s="624">
        <v>101.62944256414842</v>
      </c>
      <c r="E15" s="618"/>
      <c r="F15" s="556"/>
    </row>
    <row r="16" spans="1:6" s="619" customFormat="1" ht="20.100000000000001" customHeight="1">
      <c r="A16" s="625" t="s">
        <v>568</v>
      </c>
      <c r="B16" s="614">
        <v>109.48759510731931</v>
      </c>
      <c r="C16" s="614">
        <v>101.29382457190394</v>
      </c>
      <c r="D16" s="624">
        <v>107.48075738099401</v>
      </c>
      <c r="E16" s="618"/>
      <c r="F16" s="565"/>
    </row>
    <row r="17" spans="1:6" s="572" customFormat="1" ht="6" customHeight="1">
      <c r="A17" s="571"/>
      <c r="B17" s="571"/>
      <c r="C17" s="571"/>
      <c r="D17" s="571"/>
    </row>
    <row r="18" spans="1:6" s="572" customFormat="1" ht="21.75" customHeight="1">
      <c r="A18" s="573" t="s">
        <v>527</v>
      </c>
    </row>
    <row r="19" spans="1:6" ht="20.100000000000001" customHeight="1">
      <c r="A19" s="510"/>
      <c r="B19" s="532"/>
      <c r="C19" s="532"/>
      <c r="D19" s="620"/>
      <c r="E19" s="618"/>
      <c r="F19" s="568"/>
    </row>
    <row r="20" spans="1:6" ht="20.100000000000001" customHeight="1">
      <c r="A20" s="510"/>
      <c r="B20" s="532"/>
      <c r="C20" s="532"/>
      <c r="D20" s="620"/>
      <c r="E20" s="618"/>
      <c r="F20" s="568"/>
    </row>
    <row r="21" spans="1:6" ht="20.100000000000001" customHeight="1">
      <c r="A21" s="510"/>
      <c r="B21" s="532"/>
      <c r="C21" s="532"/>
      <c r="D21" s="620"/>
      <c r="E21" s="618"/>
      <c r="F21" s="568"/>
    </row>
    <row r="22" spans="1:6" ht="20.100000000000001" customHeight="1">
      <c r="A22" s="510"/>
      <c r="B22" s="626"/>
      <c r="C22" s="626"/>
      <c r="D22" s="620"/>
      <c r="E22" s="618"/>
      <c r="F22" s="568"/>
    </row>
    <row r="23" spans="1:6" ht="20.100000000000001" customHeight="1">
      <c r="A23" s="510"/>
      <c r="B23" s="626"/>
      <c r="C23" s="626"/>
      <c r="D23" s="620"/>
      <c r="E23" s="618"/>
      <c r="F23" s="556"/>
    </row>
    <row r="24" spans="1:6" ht="20.100000000000001" customHeight="1">
      <c r="A24" s="510"/>
      <c r="B24" s="626"/>
      <c r="C24" s="626"/>
      <c r="D24" s="620"/>
      <c r="E24" s="618"/>
      <c r="F24" s="556"/>
    </row>
    <row r="25" spans="1:6" ht="20.100000000000001" customHeight="1">
      <c r="A25" s="529"/>
      <c r="B25" s="627"/>
      <c r="C25" s="627"/>
      <c r="D25" s="620"/>
      <c r="E25" s="618"/>
      <c r="F25" s="556"/>
    </row>
    <row r="26" spans="1:6" ht="20.100000000000001" customHeight="1">
      <c r="A26" s="529"/>
      <c r="B26" s="627"/>
      <c r="C26" s="627"/>
      <c r="D26" s="620"/>
      <c r="E26" s="618"/>
      <c r="F26" s="556"/>
    </row>
    <row r="27" spans="1:6" ht="20.100000000000001" customHeight="1">
      <c r="A27" s="529"/>
      <c r="B27" s="627"/>
      <c r="C27" s="627"/>
      <c r="D27" s="620"/>
      <c r="E27" s="618"/>
      <c r="F27" s="556"/>
    </row>
    <row r="28" spans="1:6" ht="20.100000000000001" customHeight="1">
      <c r="A28" s="529"/>
      <c r="B28" s="627"/>
      <c r="C28" s="627"/>
      <c r="D28" s="620"/>
      <c r="E28" s="618"/>
      <c r="F28" s="556"/>
    </row>
    <row r="29" spans="1:6" ht="20.100000000000001" customHeight="1">
      <c r="A29" s="529"/>
      <c r="B29" s="627"/>
      <c r="C29" s="627"/>
      <c r="D29" s="620"/>
      <c r="E29" s="628"/>
      <c r="F29" s="556"/>
    </row>
    <row r="30" spans="1:6" ht="20.100000000000001" customHeight="1">
      <c r="A30" s="529"/>
      <c r="B30" s="627"/>
      <c r="C30" s="627"/>
      <c r="D30" s="620"/>
      <c r="F30" s="556"/>
    </row>
    <row r="31" spans="1:6" ht="20.100000000000001" customHeight="1">
      <c r="A31" s="529"/>
      <c r="B31" s="620"/>
      <c r="C31" s="620"/>
      <c r="D31" s="620"/>
      <c r="F31" s="556"/>
    </row>
    <row r="32" spans="1:6" ht="20.100000000000001" customHeight="1">
      <c r="A32" s="526"/>
      <c r="B32" s="534"/>
      <c r="C32" s="534"/>
      <c r="D32" s="620"/>
      <c r="F32" s="556"/>
    </row>
    <row r="33" spans="1:6" ht="20.100000000000001" customHeight="1">
      <c r="A33" s="526"/>
      <c r="B33" s="534"/>
      <c r="C33" s="534"/>
      <c r="D33" s="620"/>
      <c r="F33" s="556"/>
    </row>
    <row r="34" spans="1:6" ht="20.100000000000001" customHeight="1">
      <c r="A34" s="629"/>
      <c r="B34" s="629"/>
      <c r="C34" s="629"/>
      <c r="D34" s="620"/>
      <c r="F34" s="556"/>
    </row>
    <row r="35" spans="1:6" ht="20.100000000000001" customHeight="1">
      <c r="A35" s="629"/>
      <c r="B35" s="629"/>
      <c r="C35" s="629"/>
      <c r="D35" s="620"/>
      <c r="F35" s="556"/>
    </row>
    <row r="36" spans="1:6" ht="20.100000000000001" customHeight="1">
      <c r="A36" s="629"/>
      <c r="B36" s="629"/>
      <c r="C36" s="629"/>
      <c r="D36" s="620"/>
      <c r="F36" s="556"/>
    </row>
    <row r="37" spans="1:6" ht="20.100000000000001" customHeight="1">
      <c r="A37" s="629"/>
      <c r="B37" s="629"/>
      <c r="C37" s="629"/>
      <c r="D37" s="620"/>
      <c r="F37" s="556"/>
    </row>
    <row r="38" spans="1:6" ht="20.100000000000001" customHeight="1">
      <c r="A38" s="629"/>
      <c r="B38" s="629"/>
      <c r="C38" s="629"/>
      <c r="D38" s="620"/>
      <c r="F38" s="556"/>
    </row>
    <row r="39" spans="1:6" ht="20.100000000000001" customHeight="1">
      <c r="A39" s="629"/>
      <c r="B39" s="629"/>
      <c r="C39" s="629"/>
      <c r="D39" s="620"/>
      <c r="F39" s="556"/>
    </row>
    <row r="40" spans="1:6" ht="20.100000000000001" customHeight="1">
      <c r="A40" s="629"/>
      <c r="B40" s="629"/>
      <c r="C40" s="629"/>
      <c r="D40" s="620"/>
      <c r="F40" s="556"/>
    </row>
    <row r="41" spans="1:6">
      <c r="A41" s="629"/>
      <c r="B41" s="629"/>
      <c r="C41" s="629"/>
      <c r="D41" s="620"/>
      <c r="F41" s="556"/>
    </row>
    <row r="42" spans="1:6">
      <c r="A42" s="629"/>
      <c r="F42" s="556"/>
    </row>
    <row r="43" spans="1:6">
      <c r="A43" s="629"/>
      <c r="F43" s="556"/>
    </row>
    <row r="44" spans="1:6">
      <c r="A44" s="629"/>
      <c r="F44" s="556"/>
    </row>
    <row r="45" spans="1:6">
      <c r="A45" s="629"/>
      <c r="F45" s="556"/>
    </row>
    <row r="46" spans="1:6">
      <c r="A46" s="629"/>
      <c r="F46" s="556"/>
    </row>
    <row r="47" spans="1:6">
      <c r="A47" s="629"/>
      <c r="F47" s="556"/>
    </row>
    <row r="48" spans="1:6">
      <c r="A48" s="556"/>
      <c r="E48" s="556"/>
      <c r="F48" s="556"/>
    </row>
    <row r="49" spans="1:6">
      <c r="A49" s="556"/>
      <c r="E49" s="556"/>
      <c r="F49" s="556"/>
    </row>
    <row r="50" spans="1:6">
      <c r="A50" s="556"/>
      <c r="E50" s="556"/>
      <c r="F50" s="556"/>
    </row>
    <row r="51" spans="1:6">
      <c r="A51" s="556"/>
      <c r="E51" s="556"/>
      <c r="F51" s="556"/>
    </row>
    <row r="52" spans="1:6">
      <c r="A52" s="556"/>
      <c r="E52" s="556"/>
      <c r="F52" s="556"/>
    </row>
    <row r="53" spans="1:6">
      <c r="A53" s="556"/>
      <c r="E53" s="556"/>
      <c r="F53" s="556"/>
    </row>
    <row r="54" spans="1:6">
      <c r="A54" s="556"/>
      <c r="E54" s="556"/>
      <c r="F54" s="556"/>
    </row>
    <row r="55" spans="1:6">
      <c r="A55" s="556"/>
      <c r="E55" s="556"/>
      <c r="F55" s="556"/>
    </row>
    <row r="56" spans="1:6">
      <c r="A56" s="556"/>
      <c r="E56" s="556"/>
      <c r="F56" s="556"/>
    </row>
    <row r="57" spans="1:6">
      <c r="A57" s="556"/>
      <c r="E57" s="556"/>
      <c r="F57" s="556"/>
    </row>
    <row r="58" spans="1:6">
      <c r="A58" s="556"/>
      <c r="E58" s="556"/>
      <c r="F58" s="556"/>
    </row>
    <row r="59" spans="1:6">
      <c r="A59" s="556"/>
      <c r="E59" s="556"/>
      <c r="F59" s="556"/>
    </row>
    <row r="60" spans="1:6">
      <c r="A60" s="556"/>
      <c r="E60" s="556"/>
      <c r="F60" s="556"/>
    </row>
    <row r="61" spans="1:6">
      <c r="A61" s="556"/>
      <c r="E61" s="556"/>
      <c r="F61" s="556"/>
    </row>
    <row r="62" spans="1:6">
      <c r="A62" s="556"/>
      <c r="E62" s="556"/>
      <c r="F62" s="556"/>
    </row>
    <row r="63" spans="1:6">
      <c r="A63" s="556"/>
      <c r="E63" s="556"/>
      <c r="F63" s="556"/>
    </row>
    <row r="64" spans="1:6">
      <c r="A64" s="556"/>
      <c r="E64" s="556"/>
      <c r="F64" s="556"/>
    </row>
    <row r="65" spans="1:6">
      <c r="A65" s="556"/>
      <c r="E65" s="556"/>
      <c r="F65" s="556"/>
    </row>
    <row r="66" spans="1:6">
      <c r="A66" s="556"/>
      <c r="E66" s="556"/>
      <c r="F66" s="556"/>
    </row>
    <row r="67" spans="1:6">
      <c r="A67" s="556"/>
      <c r="E67" s="556"/>
      <c r="F67" s="556"/>
    </row>
    <row r="68" spans="1:6">
      <c r="A68" s="556"/>
      <c r="E68" s="556"/>
      <c r="F68" s="556"/>
    </row>
    <row r="69" spans="1:6">
      <c r="A69" s="556"/>
      <c r="E69" s="556"/>
      <c r="F69" s="556"/>
    </row>
    <row r="70" spans="1:6">
      <c r="A70" s="556"/>
      <c r="E70" s="556"/>
      <c r="F70" s="556"/>
    </row>
    <row r="71" spans="1:6">
      <c r="A71" s="556"/>
      <c r="E71" s="556"/>
      <c r="F71" s="556"/>
    </row>
    <row r="72" spans="1:6">
      <c r="A72" s="556"/>
      <c r="E72" s="556"/>
      <c r="F72" s="556"/>
    </row>
    <row r="73" spans="1:6">
      <c r="A73" s="556"/>
      <c r="E73" s="556"/>
      <c r="F73" s="556"/>
    </row>
    <row r="74" spans="1:6">
      <c r="A74" s="556"/>
      <c r="E74" s="556"/>
      <c r="F74" s="556"/>
    </row>
    <row r="75" spans="1:6">
      <c r="A75" s="556"/>
      <c r="E75" s="556"/>
      <c r="F75" s="556"/>
    </row>
    <row r="76" spans="1:6">
      <c r="A76" s="556"/>
      <c r="E76" s="556"/>
      <c r="F76" s="556"/>
    </row>
    <row r="77" spans="1:6">
      <c r="A77" s="556"/>
      <c r="E77" s="556"/>
      <c r="F77" s="556"/>
    </row>
    <row r="78" spans="1:6">
      <c r="A78" s="556"/>
      <c r="E78" s="556"/>
      <c r="F78" s="556"/>
    </row>
    <row r="79" spans="1:6">
      <c r="A79" s="556"/>
      <c r="E79" s="556"/>
      <c r="F79" s="556"/>
    </row>
    <row r="80" spans="1:6">
      <c r="A80" s="556"/>
      <c r="E80" s="556"/>
      <c r="F80" s="556"/>
    </row>
    <row r="81" spans="1:6">
      <c r="A81" s="556"/>
      <c r="E81" s="556"/>
      <c r="F81" s="556"/>
    </row>
    <row r="82" spans="1:6">
      <c r="A82" s="556"/>
      <c r="E82" s="556"/>
      <c r="F82" s="556"/>
    </row>
    <row r="83" spans="1:6">
      <c r="A83" s="556"/>
      <c r="E83" s="556"/>
      <c r="F83" s="556"/>
    </row>
    <row r="84" spans="1:6">
      <c r="A84" s="556"/>
      <c r="E84" s="556"/>
      <c r="F84" s="556"/>
    </row>
    <row r="85" spans="1:6">
      <c r="A85" s="556"/>
      <c r="E85" s="556"/>
      <c r="F85" s="556"/>
    </row>
    <row r="86" spans="1:6">
      <c r="A86" s="556"/>
      <c r="E86" s="556"/>
      <c r="F86" s="556"/>
    </row>
    <row r="87" spans="1:6">
      <c r="A87" s="556"/>
      <c r="E87" s="556"/>
      <c r="F87" s="556"/>
    </row>
    <row r="88" spans="1:6">
      <c r="A88" s="556"/>
      <c r="E88" s="556"/>
      <c r="F88" s="556"/>
    </row>
    <row r="89" spans="1:6">
      <c r="A89" s="556"/>
      <c r="E89" s="556"/>
      <c r="F89" s="556"/>
    </row>
    <row r="90" spans="1:6">
      <c r="A90" s="556"/>
      <c r="E90" s="556"/>
      <c r="F90" s="556"/>
    </row>
    <row r="91" spans="1:6">
      <c r="A91" s="556"/>
      <c r="E91" s="556"/>
      <c r="F91" s="556"/>
    </row>
    <row r="92" spans="1:6">
      <c r="A92" s="556"/>
      <c r="E92" s="556"/>
      <c r="F92" s="556"/>
    </row>
    <row r="93" spans="1:6">
      <c r="A93" s="556"/>
      <c r="E93" s="556"/>
      <c r="F93" s="556"/>
    </row>
    <row r="94" spans="1:6">
      <c r="A94" s="556"/>
      <c r="E94" s="556"/>
      <c r="F94" s="556"/>
    </row>
    <row r="95" spans="1:6">
      <c r="A95" s="556"/>
      <c r="E95" s="556"/>
      <c r="F95" s="556"/>
    </row>
    <row r="96" spans="1:6">
      <c r="A96" s="556"/>
      <c r="E96" s="556"/>
      <c r="F96" s="556"/>
    </row>
    <row r="97" spans="1:6">
      <c r="A97" s="556"/>
      <c r="E97" s="556"/>
      <c r="F97" s="556"/>
    </row>
    <row r="98" spans="1:6">
      <c r="A98" s="556"/>
      <c r="E98" s="556"/>
      <c r="F98" s="556"/>
    </row>
    <row r="99" spans="1:6">
      <c r="A99" s="556"/>
      <c r="E99" s="556"/>
      <c r="F99" s="556"/>
    </row>
    <row r="100" spans="1:6">
      <c r="A100" s="556"/>
      <c r="E100" s="556"/>
      <c r="F100" s="556"/>
    </row>
    <row r="101" spans="1:6">
      <c r="A101" s="556"/>
      <c r="E101" s="556"/>
      <c r="F101" s="556"/>
    </row>
    <row r="102" spans="1:6">
      <c r="A102" s="556"/>
      <c r="E102" s="556"/>
      <c r="F102" s="556"/>
    </row>
    <row r="103" spans="1:6">
      <c r="A103" s="556"/>
      <c r="E103" s="556"/>
      <c r="F103" s="556"/>
    </row>
    <row r="104" spans="1:6">
      <c r="A104" s="556"/>
      <c r="E104" s="556"/>
      <c r="F104" s="556"/>
    </row>
    <row r="105" spans="1:6">
      <c r="A105" s="556"/>
      <c r="E105" s="556"/>
      <c r="F105" s="556"/>
    </row>
    <row r="106" spans="1:6">
      <c r="A106" s="556"/>
      <c r="E106" s="556"/>
      <c r="F106" s="556"/>
    </row>
    <row r="107" spans="1:6">
      <c r="A107" s="556"/>
      <c r="E107" s="556"/>
      <c r="F107" s="556"/>
    </row>
    <row r="108" spans="1:6">
      <c r="A108" s="556"/>
      <c r="E108" s="556"/>
      <c r="F108" s="556"/>
    </row>
    <row r="109" spans="1:6">
      <c r="A109" s="556"/>
      <c r="E109" s="556"/>
      <c r="F109" s="556"/>
    </row>
    <row r="110" spans="1:6">
      <c r="A110" s="556"/>
      <c r="E110" s="556"/>
      <c r="F110" s="556"/>
    </row>
    <row r="111" spans="1:6">
      <c r="A111" s="556"/>
      <c r="E111" s="556"/>
      <c r="F111" s="556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54F2-5231-4147-8B1D-82E8B2432CF3}">
  <sheetPr>
    <pageSetUpPr fitToPage="1"/>
  </sheetPr>
  <dimension ref="A1:IS38"/>
  <sheetViews>
    <sheetView workbookViewId="0">
      <selection activeCell="B19" sqref="B19"/>
    </sheetView>
  </sheetViews>
  <sheetFormatPr defaultColWidth="10.33203125" defaultRowHeight="21.75" customHeight="1"/>
  <cols>
    <col min="1" max="1" width="5" style="811" customWidth="1"/>
    <col min="2" max="2" width="39" style="811" customWidth="1"/>
    <col min="3" max="3" width="14.33203125" style="811" customWidth="1"/>
    <col min="4" max="4" width="11.6640625" style="811" customWidth="1"/>
    <col min="5" max="5" width="16.6640625" style="811" customWidth="1"/>
    <col min="6" max="16384" width="10.33203125" style="811"/>
  </cols>
  <sheetData>
    <row r="1" spans="1:253" ht="21.75" customHeight="1">
      <c r="A1" s="808" t="s">
        <v>715</v>
      </c>
      <c r="B1" s="690"/>
      <c r="C1" s="809"/>
      <c r="D1" s="809"/>
      <c r="E1" s="809"/>
      <c r="F1" s="810"/>
      <c r="G1" s="810"/>
      <c r="H1" s="810"/>
      <c r="I1" s="810"/>
      <c r="J1" s="810"/>
      <c r="K1" s="810"/>
      <c r="L1" s="810"/>
      <c r="M1" s="810"/>
      <c r="N1" s="810"/>
      <c r="O1" s="810"/>
      <c r="P1" s="810"/>
      <c r="Q1" s="810"/>
      <c r="R1" s="810"/>
      <c r="S1" s="810"/>
      <c r="T1" s="810"/>
      <c r="U1" s="810"/>
      <c r="V1" s="810"/>
      <c r="W1" s="810"/>
      <c r="X1" s="810"/>
      <c r="Y1" s="810"/>
      <c r="Z1" s="810"/>
      <c r="AA1" s="810"/>
      <c r="AB1" s="810"/>
      <c r="AC1" s="810"/>
      <c r="AD1" s="810"/>
      <c r="AE1" s="810"/>
      <c r="AF1" s="810"/>
      <c r="AG1" s="810"/>
      <c r="AH1" s="810"/>
      <c r="AI1" s="810"/>
      <c r="AJ1" s="810"/>
      <c r="AK1" s="810"/>
      <c r="AL1" s="810"/>
      <c r="AM1" s="810"/>
      <c r="AN1" s="810"/>
      <c r="AO1" s="810"/>
      <c r="AP1" s="810"/>
      <c r="AQ1" s="810"/>
      <c r="AR1" s="810"/>
      <c r="AS1" s="810"/>
      <c r="AT1" s="810"/>
      <c r="AU1" s="810"/>
      <c r="AV1" s="810"/>
      <c r="AW1" s="810"/>
      <c r="AX1" s="810"/>
      <c r="AY1" s="810"/>
      <c r="AZ1" s="810"/>
      <c r="BA1" s="810"/>
      <c r="BB1" s="810"/>
      <c r="BC1" s="810"/>
      <c r="BD1" s="810"/>
      <c r="BE1" s="810"/>
      <c r="BF1" s="810"/>
      <c r="BG1" s="810"/>
      <c r="BH1" s="810"/>
      <c r="BI1" s="810"/>
      <c r="BJ1" s="810"/>
      <c r="BK1" s="810"/>
      <c r="BL1" s="810"/>
      <c r="BM1" s="810"/>
      <c r="BN1" s="810"/>
      <c r="BO1" s="810"/>
      <c r="BP1" s="810"/>
      <c r="BQ1" s="810"/>
      <c r="BR1" s="810"/>
      <c r="BS1" s="810"/>
      <c r="BT1" s="810"/>
      <c r="BU1" s="810"/>
      <c r="BV1" s="810"/>
      <c r="BW1" s="810"/>
      <c r="BX1" s="810"/>
      <c r="BY1" s="810"/>
      <c r="BZ1" s="810"/>
      <c r="CA1" s="810"/>
      <c r="CB1" s="810"/>
      <c r="CC1" s="810"/>
      <c r="CD1" s="810"/>
      <c r="CE1" s="810"/>
      <c r="CF1" s="810"/>
      <c r="CG1" s="810"/>
      <c r="CH1" s="810"/>
      <c r="CI1" s="810"/>
      <c r="CJ1" s="810"/>
      <c r="CK1" s="810"/>
      <c r="CL1" s="810"/>
      <c r="CM1" s="810"/>
      <c r="CN1" s="810"/>
      <c r="CO1" s="810"/>
      <c r="CP1" s="810"/>
      <c r="CQ1" s="810"/>
      <c r="CR1" s="810"/>
      <c r="CS1" s="810"/>
      <c r="CT1" s="810"/>
      <c r="CU1" s="810"/>
      <c r="CV1" s="810"/>
      <c r="CW1" s="810"/>
      <c r="CX1" s="810"/>
      <c r="CY1" s="810"/>
      <c r="CZ1" s="810"/>
      <c r="DA1" s="810"/>
      <c r="DB1" s="810"/>
      <c r="DC1" s="810"/>
      <c r="DD1" s="810"/>
      <c r="DE1" s="810"/>
      <c r="DF1" s="810"/>
      <c r="DG1" s="810"/>
      <c r="DH1" s="810"/>
      <c r="DI1" s="810"/>
      <c r="DJ1" s="810"/>
      <c r="DK1" s="810"/>
      <c r="DL1" s="810"/>
      <c r="DM1" s="810"/>
      <c r="DN1" s="810"/>
      <c r="DO1" s="810"/>
      <c r="DP1" s="810"/>
      <c r="DQ1" s="810"/>
      <c r="DR1" s="810"/>
      <c r="DS1" s="810"/>
      <c r="DT1" s="810"/>
      <c r="DU1" s="810"/>
      <c r="DV1" s="810"/>
      <c r="DW1" s="810"/>
      <c r="DX1" s="810"/>
      <c r="DY1" s="810"/>
      <c r="DZ1" s="810"/>
      <c r="EA1" s="810"/>
      <c r="EB1" s="810"/>
      <c r="EC1" s="810"/>
      <c r="ED1" s="810"/>
      <c r="EE1" s="810"/>
      <c r="EF1" s="810"/>
      <c r="EG1" s="810"/>
      <c r="EH1" s="810"/>
      <c r="EI1" s="810"/>
      <c r="EJ1" s="810"/>
      <c r="EK1" s="810"/>
      <c r="EL1" s="810"/>
      <c r="EM1" s="810"/>
      <c r="EN1" s="810"/>
      <c r="EO1" s="810"/>
      <c r="EP1" s="810"/>
      <c r="EQ1" s="810"/>
      <c r="ER1" s="810"/>
      <c r="ES1" s="810"/>
      <c r="ET1" s="810"/>
      <c r="EU1" s="810"/>
      <c r="EV1" s="810"/>
      <c r="EW1" s="810"/>
      <c r="EX1" s="810"/>
      <c r="EY1" s="810"/>
      <c r="EZ1" s="810"/>
      <c r="FA1" s="810"/>
      <c r="FB1" s="810"/>
      <c r="FC1" s="810"/>
      <c r="FD1" s="810"/>
      <c r="FE1" s="810"/>
      <c r="FF1" s="810"/>
      <c r="FG1" s="810"/>
      <c r="FH1" s="810"/>
      <c r="FI1" s="810"/>
      <c r="FJ1" s="810"/>
      <c r="FK1" s="810"/>
      <c r="FL1" s="810"/>
      <c r="FM1" s="810"/>
      <c r="FN1" s="810"/>
      <c r="FO1" s="810"/>
      <c r="FP1" s="810"/>
      <c r="FQ1" s="810"/>
      <c r="FR1" s="810"/>
      <c r="FS1" s="810"/>
      <c r="FT1" s="810"/>
      <c r="FU1" s="810"/>
      <c r="FV1" s="810"/>
      <c r="FW1" s="810"/>
      <c r="FX1" s="810"/>
      <c r="FY1" s="810"/>
      <c r="FZ1" s="810"/>
      <c r="GA1" s="810"/>
      <c r="GB1" s="810"/>
      <c r="GC1" s="810"/>
      <c r="GD1" s="810"/>
      <c r="GE1" s="810"/>
      <c r="GF1" s="810"/>
      <c r="GG1" s="810"/>
      <c r="GH1" s="810"/>
      <c r="GI1" s="810"/>
      <c r="GJ1" s="810"/>
      <c r="GK1" s="810"/>
      <c r="GL1" s="810"/>
      <c r="GM1" s="810"/>
      <c r="GN1" s="810"/>
      <c r="GO1" s="810"/>
      <c r="GP1" s="810"/>
      <c r="GQ1" s="810"/>
      <c r="GR1" s="810"/>
      <c r="GS1" s="810"/>
      <c r="GT1" s="810"/>
      <c r="GU1" s="810"/>
      <c r="GV1" s="810"/>
      <c r="GW1" s="810"/>
      <c r="GX1" s="810"/>
      <c r="GY1" s="810"/>
      <c r="GZ1" s="810"/>
      <c r="HA1" s="810"/>
      <c r="HB1" s="810"/>
      <c r="HC1" s="810"/>
      <c r="HD1" s="810"/>
      <c r="HE1" s="810"/>
      <c r="HF1" s="810"/>
      <c r="HG1" s="810"/>
      <c r="HH1" s="810"/>
      <c r="HI1" s="810"/>
      <c r="HJ1" s="810"/>
      <c r="HK1" s="810"/>
      <c r="HL1" s="810"/>
      <c r="HM1" s="810"/>
      <c r="HN1" s="810"/>
      <c r="HO1" s="810"/>
      <c r="HP1" s="810"/>
      <c r="HQ1" s="810"/>
      <c r="HR1" s="810"/>
      <c r="HS1" s="810"/>
      <c r="HT1" s="810"/>
      <c r="HU1" s="810"/>
      <c r="HV1" s="810"/>
      <c r="HW1" s="810"/>
      <c r="HX1" s="810"/>
      <c r="HY1" s="810"/>
      <c r="HZ1" s="810"/>
      <c r="IA1" s="810"/>
      <c r="IB1" s="810"/>
      <c r="IC1" s="810"/>
      <c r="ID1" s="810"/>
      <c r="IE1" s="810"/>
      <c r="IF1" s="810"/>
      <c r="IG1" s="810"/>
      <c r="IH1" s="810"/>
      <c r="II1" s="810"/>
      <c r="IJ1" s="810"/>
      <c r="IK1" s="810"/>
      <c r="IL1" s="810"/>
      <c r="IM1" s="810"/>
      <c r="IN1" s="810"/>
      <c r="IO1" s="810"/>
      <c r="IP1" s="810"/>
      <c r="IQ1" s="810"/>
      <c r="IR1" s="810"/>
      <c r="IS1" s="810"/>
    </row>
    <row r="2" spans="1:253" ht="21.75" customHeight="1">
      <c r="A2" s="690"/>
      <c r="B2" s="690"/>
      <c r="C2" s="812"/>
      <c r="D2" s="812"/>
      <c r="E2" s="812"/>
      <c r="F2" s="810"/>
      <c r="G2" s="810"/>
      <c r="H2" s="810"/>
      <c r="I2" s="810"/>
      <c r="J2" s="810"/>
      <c r="K2" s="810"/>
      <c r="L2" s="810"/>
      <c r="M2" s="810"/>
      <c r="N2" s="810"/>
      <c r="O2" s="810"/>
      <c r="P2" s="810"/>
      <c r="Q2" s="810"/>
      <c r="R2" s="810"/>
      <c r="S2" s="810"/>
      <c r="T2" s="810"/>
      <c r="U2" s="810"/>
      <c r="V2" s="810"/>
      <c r="W2" s="810"/>
      <c r="X2" s="810"/>
      <c r="Y2" s="810"/>
      <c r="Z2" s="810"/>
      <c r="AA2" s="810"/>
      <c r="AB2" s="810"/>
      <c r="AC2" s="810"/>
      <c r="AD2" s="810"/>
      <c r="AE2" s="810"/>
      <c r="AF2" s="810"/>
      <c r="AG2" s="810"/>
      <c r="AH2" s="810"/>
      <c r="AI2" s="810"/>
      <c r="AJ2" s="810"/>
      <c r="AK2" s="810"/>
      <c r="AL2" s="810"/>
      <c r="AM2" s="810"/>
      <c r="AN2" s="810"/>
      <c r="AO2" s="810"/>
      <c r="AP2" s="810"/>
      <c r="AQ2" s="810"/>
      <c r="AR2" s="810"/>
      <c r="AS2" s="810"/>
      <c r="AT2" s="810"/>
      <c r="AU2" s="810"/>
      <c r="AV2" s="810"/>
      <c r="AW2" s="810"/>
      <c r="AX2" s="810"/>
      <c r="AY2" s="810"/>
      <c r="AZ2" s="810"/>
      <c r="BA2" s="810"/>
      <c r="BB2" s="810"/>
      <c r="BC2" s="810"/>
      <c r="BD2" s="810"/>
      <c r="BE2" s="810"/>
      <c r="BF2" s="810"/>
      <c r="BG2" s="810"/>
      <c r="BH2" s="810"/>
      <c r="BI2" s="810"/>
      <c r="BJ2" s="810"/>
      <c r="BK2" s="810"/>
      <c r="BL2" s="810"/>
      <c r="BM2" s="810"/>
      <c r="BN2" s="810"/>
      <c r="BO2" s="810"/>
      <c r="BP2" s="810"/>
      <c r="BQ2" s="810"/>
      <c r="BR2" s="810"/>
      <c r="BS2" s="810"/>
      <c r="BT2" s="810"/>
      <c r="BU2" s="810"/>
      <c r="BV2" s="810"/>
      <c r="BW2" s="810"/>
      <c r="BX2" s="810"/>
      <c r="BY2" s="810"/>
      <c r="BZ2" s="810"/>
      <c r="CA2" s="810"/>
      <c r="CB2" s="810"/>
      <c r="CC2" s="810"/>
      <c r="CD2" s="810"/>
      <c r="CE2" s="810"/>
      <c r="CF2" s="810"/>
      <c r="CG2" s="810"/>
      <c r="CH2" s="810"/>
      <c r="CI2" s="810"/>
      <c r="CJ2" s="810"/>
      <c r="CK2" s="810"/>
      <c r="CL2" s="810"/>
      <c r="CM2" s="810"/>
      <c r="CN2" s="810"/>
      <c r="CO2" s="810"/>
      <c r="CP2" s="810"/>
      <c r="CQ2" s="810"/>
      <c r="CR2" s="810"/>
      <c r="CS2" s="810"/>
      <c r="CT2" s="810"/>
      <c r="CU2" s="810"/>
      <c r="CV2" s="810"/>
      <c r="CW2" s="810"/>
      <c r="CX2" s="810"/>
      <c r="CY2" s="810"/>
      <c r="CZ2" s="810"/>
      <c r="DA2" s="810"/>
      <c r="DB2" s="810"/>
      <c r="DC2" s="810"/>
      <c r="DD2" s="810"/>
      <c r="DE2" s="810"/>
      <c r="DF2" s="810"/>
      <c r="DG2" s="810"/>
      <c r="DH2" s="810"/>
      <c r="DI2" s="810"/>
      <c r="DJ2" s="810"/>
      <c r="DK2" s="810"/>
      <c r="DL2" s="810"/>
      <c r="DM2" s="810"/>
      <c r="DN2" s="810"/>
      <c r="DO2" s="810"/>
      <c r="DP2" s="810"/>
      <c r="DQ2" s="810"/>
      <c r="DR2" s="810"/>
      <c r="DS2" s="810"/>
      <c r="DT2" s="810"/>
      <c r="DU2" s="810"/>
      <c r="DV2" s="810"/>
      <c r="DW2" s="810"/>
      <c r="DX2" s="810"/>
      <c r="DY2" s="810"/>
      <c r="DZ2" s="810"/>
      <c r="EA2" s="810"/>
      <c r="EB2" s="810"/>
      <c r="EC2" s="810"/>
      <c r="ED2" s="810"/>
      <c r="EE2" s="810"/>
      <c r="EF2" s="810"/>
      <c r="EG2" s="810"/>
      <c r="EH2" s="810"/>
      <c r="EI2" s="810"/>
      <c r="EJ2" s="810"/>
      <c r="EK2" s="810"/>
      <c r="EL2" s="810"/>
      <c r="EM2" s="810"/>
      <c r="EN2" s="810"/>
      <c r="EO2" s="810"/>
      <c r="EP2" s="810"/>
      <c r="EQ2" s="810"/>
      <c r="ER2" s="810"/>
      <c r="ES2" s="810"/>
      <c r="ET2" s="810"/>
      <c r="EU2" s="810"/>
      <c r="EV2" s="810"/>
      <c r="EW2" s="810"/>
      <c r="EX2" s="810"/>
      <c r="EY2" s="810"/>
      <c r="EZ2" s="810"/>
      <c r="FA2" s="810"/>
      <c r="FB2" s="810"/>
      <c r="FC2" s="810"/>
      <c r="FD2" s="810"/>
      <c r="FE2" s="810"/>
      <c r="FF2" s="810"/>
      <c r="FG2" s="810"/>
      <c r="FH2" s="810"/>
      <c r="FI2" s="810"/>
      <c r="FJ2" s="810"/>
      <c r="FK2" s="810"/>
      <c r="FL2" s="810"/>
      <c r="FM2" s="810"/>
      <c r="FN2" s="810"/>
      <c r="FO2" s="810"/>
      <c r="FP2" s="810"/>
      <c r="FQ2" s="810"/>
      <c r="FR2" s="810"/>
      <c r="FS2" s="810"/>
      <c r="FT2" s="810"/>
      <c r="FU2" s="810"/>
      <c r="FV2" s="810"/>
      <c r="FW2" s="810"/>
      <c r="FX2" s="810"/>
      <c r="FY2" s="810"/>
      <c r="FZ2" s="810"/>
      <c r="GA2" s="810"/>
      <c r="GB2" s="810"/>
      <c r="GC2" s="810"/>
      <c r="GD2" s="810"/>
      <c r="GE2" s="810"/>
      <c r="GF2" s="810"/>
      <c r="GG2" s="810"/>
      <c r="GH2" s="810"/>
      <c r="GI2" s="810"/>
      <c r="GJ2" s="810"/>
      <c r="GK2" s="810"/>
      <c r="GL2" s="810"/>
      <c r="GM2" s="810"/>
      <c r="GN2" s="810"/>
      <c r="GO2" s="810"/>
      <c r="GP2" s="810"/>
      <c r="GQ2" s="810"/>
      <c r="GR2" s="810"/>
      <c r="GS2" s="810"/>
      <c r="GT2" s="810"/>
      <c r="GU2" s="810"/>
      <c r="GV2" s="810"/>
      <c r="GW2" s="810"/>
      <c r="GX2" s="810"/>
      <c r="GY2" s="810"/>
      <c r="GZ2" s="810"/>
      <c r="HA2" s="810"/>
      <c r="HB2" s="810"/>
      <c r="HC2" s="810"/>
      <c r="HD2" s="810"/>
      <c r="HE2" s="810"/>
      <c r="HF2" s="810"/>
      <c r="HG2" s="810"/>
      <c r="HH2" s="810"/>
      <c r="HI2" s="810"/>
      <c r="HJ2" s="810"/>
      <c r="HK2" s="810"/>
      <c r="HL2" s="810"/>
      <c r="HM2" s="810"/>
      <c r="HN2" s="810"/>
      <c r="HO2" s="810"/>
      <c r="HP2" s="810"/>
      <c r="HQ2" s="810"/>
      <c r="HR2" s="810"/>
      <c r="HS2" s="810"/>
      <c r="HT2" s="810"/>
      <c r="HU2" s="810"/>
      <c r="HV2" s="810"/>
      <c r="HW2" s="810"/>
      <c r="HX2" s="810"/>
      <c r="HY2" s="810"/>
      <c r="HZ2" s="810"/>
      <c r="IA2" s="810"/>
      <c r="IB2" s="810"/>
      <c r="IC2" s="810"/>
      <c r="ID2" s="810"/>
      <c r="IE2" s="810"/>
      <c r="IF2" s="810"/>
      <c r="IG2" s="810"/>
      <c r="IH2" s="810"/>
      <c r="II2" s="810"/>
      <c r="IJ2" s="810"/>
      <c r="IK2" s="810"/>
      <c r="IL2" s="810"/>
      <c r="IM2" s="810"/>
      <c r="IN2" s="810"/>
      <c r="IO2" s="810"/>
      <c r="IP2" s="810"/>
      <c r="IQ2" s="810"/>
      <c r="IR2" s="810"/>
      <c r="IS2" s="810"/>
    </row>
    <row r="3" spans="1:253" ht="20.100000000000001" customHeight="1">
      <c r="A3" s="1"/>
      <c r="B3" s="1"/>
      <c r="C3" s="692"/>
      <c r="D3" s="1"/>
      <c r="E3" s="813" t="s">
        <v>716</v>
      </c>
      <c r="F3" s="810"/>
      <c r="G3" s="810"/>
      <c r="H3" s="810"/>
      <c r="I3" s="810"/>
      <c r="J3" s="810"/>
      <c r="K3" s="810"/>
      <c r="L3" s="810"/>
      <c r="M3" s="810"/>
      <c r="N3" s="810"/>
      <c r="O3" s="810"/>
      <c r="P3" s="810"/>
      <c r="Q3" s="810"/>
      <c r="R3" s="810"/>
      <c r="S3" s="810"/>
      <c r="T3" s="810"/>
      <c r="U3" s="810"/>
      <c r="V3" s="810"/>
      <c r="W3" s="810"/>
      <c r="X3" s="810"/>
      <c r="Y3" s="810"/>
      <c r="Z3" s="810"/>
      <c r="AA3" s="810"/>
      <c r="AB3" s="810"/>
      <c r="AC3" s="810"/>
      <c r="AD3" s="810"/>
      <c r="AE3" s="810"/>
      <c r="AF3" s="810"/>
      <c r="AG3" s="810"/>
      <c r="AH3" s="810"/>
      <c r="AI3" s="810"/>
      <c r="AJ3" s="810"/>
      <c r="AK3" s="810"/>
      <c r="AL3" s="810"/>
      <c r="AM3" s="810"/>
      <c r="AN3" s="810"/>
      <c r="AO3" s="810"/>
      <c r="AP3" s="810"/>
      <c r="AQ3" s="810"/>
      <c r="AR3" s="810"/>
      <c r="AS3" s="810"/>
      <c r="AT3" s="810"/>
      <c r="AU3" s="810"/>
      <c r="AV3" s="810"/>
      <c r="AW3" s="810"/>
      <c r="AX3" s="810"/>
      <c r="AY3" s="810"/>
      <c r="AZ3" s="810"/>
      <c r="BA3" s="810"/>
      <c r="BB3" s="810"/>
      <c r="BC3" s="810"/>
      <c r="BD3" s="810"/>
      <c r="BE3" s="810"/>
      <c r="BF3" s="810"/>
      <c r="BG3" s="810"/>
      <c r="BH3" s="810"/>
      <c r="BI3" s="810"/>
      <c r="BJ3" s="810"/>
      <c r="BK3" s="810"/>
      <c r="BL3" s="810"/>
      <c r="BM3" s="810"/>
      <c r="BN3" s="810"/>
      <c r="BO3" s="810"/>
      <c r="BP3" s="810"/>
      <c r="BQ3" s="810"/>
      <c r="BR3" s="810"/>
      <c r="BS3" s="810"/>
      <c r="BT3" s="810"/>
      <c r="BU3" s="810"/>
      <c r="BV3" s="810"/>
      <c r="BW3" s="810"/>
      <c r="BX3" s="810"/>
      <c r="BY3" s="810"/>
      <c r="BZ3" s="810"/>
      <c r="CA3" s="810"/>
      <c r="CB3" s="810"/>
      <c r="CC3" s="810"/>
      <c r="CD3" s="810"/>
      <c r="CE3" s="810"/>
      <c r="CF3" s="810"/>
      <c r="CG3" s="810"/>
      <c r="CH3" s="810"/>
      <c r="CI3" s="810"/>
      <c r="CJ3" s="810"/>
      <c r="CK3" s="810"/>
      <c r="CL3" s="810"/>
      <c r="CM3" s="810"/>
      <c r="CN3" s="810"/>
      <c r="CO3" s="810"/>
      <c r="CP3" s="810"/>
      <c r="CQ3" s="810"/>
      <c r="CR3" s="810"/>
      <c r="CS3" s="810"/>
      <c r="CT3" s="810"/>
      <c r="CU3" s="810"/>
      <c r="CV3" s="810"/>
      <c r="CW3" s="810"/>
      <c r="CX3" s="810"/>
      <c r="CY3" s="810"/>
      <c r="CZ3" s="810"/>
      <c r="DA3" s="810"/>
      <c r="DB3" s="810"/>
      <c r="DC3" s="810"/>
      <c r="DD3" s="810"/>
      <c r="DE3" s="810"/>
      <c r="DF3" s="810"/>
      <c r="DG3" s="810"/>
      <c r="DH3" s="810"/>
      <c r="DI3" s="810"/>
      <c r="DJ3" s="810"/>
      <c r="DK3" s="810"/>
      <c r="DL3" s="810"/>
      <c r="DM3" s="810"/>
      <c r="DN3" s="810"/>
      <c r="DO3" s="810"/>
      <c r="DP3" s="810"/>
      <c r="DQ3" s="810"/>
      <c r="DR3" s="810"/>
      <c r="DS3" s="810"/>
      <c r="DT3" s="810"/>
      <c r="DU3" s="810"/>
      <c r="DV3" s="810"/>
      <c r="DW3" s="810"/>
      <c r="DX3" s="810"/>
      <c r="DY3" s="810"/>
      <c r="DZ3" s="810"/>
      <c r="EA3" s="810"/>
      <c r="EB3" s="810"/>
      <c r="EC3" s="810"/>
      <c r="ED3" s="810"/>
      <c r="EE3" s="810"/>
      <c r="EF3" s="810"/>
      <c r="EG3" s="810"/>
      <c r="EH3" s="810"/>
      <c r="EI3" s="810"/>
      <c r="EJ3" s="810"/>
      <c r="EK3" s="810"/>
      <c r="EL3" s="810"/>
      <c r="EM3" s="810"/>
      <c r="EN3" s="810"/>
      <c r="EO3" s="810"/>
      <c r="EP3" s="810"/>
      <c r="EQ3" s="810"/>
      <c r="ER3" s="810"/>
      <c r="ES3" s="810"/>
      <c r="ET3" s="810"/>
      <c r="EU3" s="810"/>
      <c r="EV3" s="810"/>
      <c r="EW3" s="810"/>
      <c r="EX3" s="810"/>
      <c r="EY3" s="810"/>
      <c r="EZ3" s="810"/>
      <c r="FA3" s="810"/>
      <c r="FB3" s="810"/>
      <c r="FC3" s="810"/>
      <c r="FD3" s="810"/>
      <c r="FE3" s="810"/>
      <c r="FF3" s="810"/>
      <c r="FG3" s="810"/>
      <c r="FH3" s="810"/>
      <c r="FI3" s="810"/>
      <c r="FJ3" s="810"/>
      <c r="FK3" s="810"/>
      <c r="FL3" s="810"/>
      <c r="FM3" s="810"/>
      <c r="FN3" s="810"/>
      <c r="FO3" s="810"/>
      <c r="FP3" s="810"/>
      <c r="FQ3" s="810"/>
      <c r="FR3" s="810"/>
      <c r="FS3" s="810"/>
      <c r="FT3" s="810"/>
      <c r="FU3" s="810"/>
      <c r="FV3" s="810"/>
      <c r="FW3" s="810"/>
      <c r="FX3" s="810"/>
      <c r="FY3" s="810"/>
      <c r="FZ3" s="810"/>
      <c r="GA3" s="810"/>
      <c r="GB3" s="810"/>
      <c r="GC3" s="810"/>
      <c r="GD3" s="810"/>
      <c r="GE3" s="810"/>
      <c r="GF3" s="810"/>
      <c r="GG3" s="810"/>
      <c r="GH3" s="810"/>
      <c r="GI3" s="810"/>
      <c r="GJ3" s="810"/>
      <c r="GK3" s="810"/>
      <c r="GL3" s="810"/>
      <c r="GM3" s="810"/>
      <c r="GN3" s="810"/>
      <c r="GO3" s="810"/>
      <c r="GP3" s="810"/>
      <c r="GQ3" s="810"/>
      <c r="GR3" s="810"/>
      <c r="GS3" s="810"/>
      <c r="GT3" s="810"/>
      <c r="GU3" s="810"/>
      <c r="GV3" s="810"/>
      <c r="GW3" s="810"/>
      <c r="GX3" s="810"/>
      <c r="GY3" s="810"/>
      <c r="GZ3" s="810"/>
      <c r="HA3" s="810"/>
      <c r="HB3" s="810"/>
      <c r="HC3" s="810"/>
      <c r="HD3" s="810"/>
      <c r="HE3" s="810"/>
      <c r="HF3" s="810"/>
      <c r="HG3" s="810"/>
      <c r="HH3" s="810"/>
      <c r="HI3" s="810"/>
      <c r="HJ3" s="810"/>
      <c r="HK3" s="810"/>
      <c r="HL3" s="810"/>
      <c r="HM3" s="810"/>
      <c r="HN3" s="810"/>
      <c r="HO3" s="810"/>
      <c r="HP3" s="810"/>
      <c r="HQ3" s="810"/>
      <c r="HR3" s="810"/>
      <c r="HS3" s="810"/>
      <c r="HT3" s="810"/>
      <c r="HU3" s="810"/>
      <c r="HV3" s="810"/>
    </row>
    <row r="4" spans="1:253" ht="20.100000000000001" customHeight="1">
      <c r="A4" s="2"/>
      <c r="B4" s="2"/>
      <c r="C4" s="814" t="s">
        <v>116</v>
      </c>
      <c r="D4" s="814" t="s">
        <v>116</v>
      </c>
      <c r="E4" s="814" t="s">
        <v>717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P4" s="810"/>
      <c r="Q4" s="810"/>
      <c r="R4" s="810"/>
      <c r="S4" s="810"/>
      <c r="T4" s="810"/>
      <c r="U4" s="810"/>
      <c r="V4" s="810"/>
      <c r="W4" s="810"/>
      <c r="X4" s="810"/>
      <c r="Y4" s="810"/>
      <c r="Z4" s="810"/>
      <c r="AA4" s="810"/>
      <c r="AB4" s="810"/>
      <c r="AC4" s="810"/>
      <c r="AD4" s="810"/>
      <c r="AE4" s="810"/>
      <c r="AF4" s="810"/>
      <c r="AG4" s="810"/>
      <c r="AH4" s="810"/>
      <c r="AI4" s="810"/>
      <c r="AJ4" s="810"/>
      <c r="AK4" s="810"/>
      <c r="AL4" s="810"/>
      <c r="AM4" s="810"/>
      <c r="AN4" s="810"/>
      <c r="AO4" s="810"/>
      <c r="AP4" s="810"/>
      <c r="AQ4" s="810"/>
      <c r="AR4" s="810"/>
      <c r="AS4" s="810"/>
      <c r="AT4" s="810"/>
      <c r="AU4" s="810"/>
      <c r="AV4" s="810"/>
      <c r="AW4" s="810"/>
      <c r="AX4" s="810"/>
      <c r="AY4" s="810"/>
      <c r="AZ4" s="810"/>
      <c r="BA4" s="810"/>
      <c r="BB4" s="810"/>
      <c r="BC4" s="810"/>
      <c r="BD4" s="810"/>
      <c r="BE4" s="810"/>
      <c r="BF4" s="810"/>
      <c r="BG4" s="810"/>
      <c r="BH4" s="810"/>
      <c r="BI4" s="810"/>
      <c r="BJ4" s="810"/>
      <c r="BK4" s="810"/>
      <c r="BL4" s="810"/>
      <c r="BM4" s="810"/>
      <c r="BN4" s="810"/>
      <c r="BO4" s="810"/>
      <c r="BP4" s="810"/>
      <c r="BQ4" s="810"/>
      <c r="BR4" s="810"/>
      <c r="BS4" s="810"/>
      <c r="BT4" s="810"/>
      <c r="BU4" s="810"/>
      <c r="BV4" s="810"/>
      <c r="BW4" s="810"/>
      <c r="BX4" s="810"/>
      <c r="BY4" s="810"/>
      <c r="BZ4" s="810"/>
      <c r="CA4" s="810"/>
      <c r="CB4" s="810"/>
      <c r="CC4" s="810"/>
      <c r="CD4" s="810"/>
      <c r="CE4" s="810"/>
      <c r="CF4" s="810"/>
      <c r="CG4" s="810"/>
      <c r="CH4" s="810"/>
      <c r="CI4" s="810"/>
      <c r="CJ4" s="810"/>
      <c r="CK4" s="810"/>
      <c r="CL4" s="810"/>
      <c r="CM4" s="810"/>
      <c r="CN4" s="810"/>
      <c r="CO4" s="810"/>
      <c r="CP4" s="810"/>
      <c r="CQ4" s="810"/>
      <c r="CR4" s="810"/>
      <c r="CS4" s="810"/>
      <c r="CT4" s="810"/>
      <c r="CU4" s="810"/>
      <c r="CV4" s="810"/>
      <c r="CW4" s="810"/>
      <c r="CX4" s="810"/>
      <c r="CY4" s="810"/>
      <c r="CZ4" s="810"/>
      <c r="DA4" s="810"/>
      <c r="DB4" s="810"/>
      <c r="DC4" s="810"/>
      <c r="DD4" s="810"/>
      <c r="DE4" s="810"/>
      <c r="DF4" s="810"/>
      <c r="DG4" s="810"/>
      <c r="DH4" s="810"/>
      <c r="DI4" s="810"/>
      <c r="DJ4" s="810"/>
      <c r="DK4" s="810"/>
      <c r="DL4" s="810"/>
      <c r="DM4" s="810"/>
      <c r="DN4" s="810"/>
      <c r="DO4" s="810"/>
      <c r="DP4" s="810"/>
      <c r="DQ4" s="810"/>
      <c r="DR4" s="810"/>
      <c r="DS4" s="810"/>
      <c r="DT4" s="810"/>
      <c r="DU4" s="810"/>
      <c r="DV4" s="810"/>
      <c r="DW4" s="810"/>
      <c r="DX4" s="810"/>
      <c r="DY4" s="810"/>
      <c r="DZ4" s="810"/>
      <c r="EA4" s="810"/>
      <c r="EB4" s="810"/>
      <c r="EC4" s="810"/>
      <c r="ED4" s="810"/>
      <c r="EE4" s="810"/>
      <c r="EF4" s="810"/>
      <c r="EG4" s="810"/>
      <c r="EH4" s="810"/>
      <c r="EI4" s="810"/>
      <c r="EJ4" s="810"/>
      <c r="EK4" s="810"/>
      <c r="EL4" s="810"/>
      <c r="EM4" s="810"/>
      <c r="EN4" s="810"/>
      <c r="EO4" s="810"/>
      <c r="EP4" s="810"/>
      <c r="EQ4" s="810"/>
      <c r="ER4" s="810"/>
      <c r="ES4" s="810"/>
      <c r="ET4" s="810"/>
      <c r="EU4" s="810"/>
      <c r="EV4" s="810"/>
      <c r="EW4" s="810"/>
      <c r="EX4" s="810"/>
      <c r="EY4" s="810"/>
      <c r="EZ4" s="810"/>
      <c r="FA4" s="810"/>
      <c r="FB4" s="810"/>
      <c r="FC4" s="810"/>
      <c r="FD4" s="810"/>
      <c r="FE4" s="810"/>
      <c r="FF4" s="810"/>
      <c r="FG4" s="810"/>
      <c r="FH4" s="810"/>
      <c r="FI4" s="810"/>
      <c r="FJ4" s="810"/>
      <c r="FK4" s="810"/>
      <c r="FL4" s="810"/>
      <c r="FM4" s="810"/>
      <c r="FN4" s="810"/>
      <c r="FO4" s="810"/>
      <c r="FP4" s="810"/>
      <c r="FQ4" s="810"/>
      <c r="FR4" s="810"/>
      <c r="FS4" s="810"/>
      <c r="FT4" s="810"/>
      <c r="FU4" s="810"/>
      <c r="FV4" s="810"/>
      <c r="FW4" s="810"/>
      <c r="FX4" s="810"/>
      <c r="FY4" s="810"/>
      <c r="FZ4" s="810"/>
      <c r="GA4" s="810"/>
      <c r="GB4" s="810"/>
      <c r="GC4" s="810"/>
      <c r="GD4" s="810"/>
      <c r="GE4" s="810"/>
      <c r="GF4" s="810"/>
      <c r="GG4" s="810"/>
      <c r="GH4" s="810"/>
      <c r="GI4" s="810"/>
      <c r="GJ4" s="810"/>
      <c r="GK4" s="810"/>
      <c r="GL4" s="810"/>
      <c r="GM4" s="810"/>
      <c r="GN4" s="810"/>
      <c r="GO4" s="810"/>
      <c r="GP4" s="810"/>
      <c r="GQ4" s="810"/>
      <c r="GR4" s="810"/>
      <c r="GS4" s="810"/>
      <c r="GT4" s="810"/>
      <c r="GU4" s="810"/>
      <c r="GV4" s="810"/>
      <c r="GW4" s="810"/>
      <c r="GX4" s="810"/>
      <c r="GY4" s="810"/>
      <c r="GZ4" s="810"/>
      <c r="HA4" s="810"/>
      <c r="HB4" s="810"/>
      <c r="HC4" s="810"/>
      <c r="HD4" s="810"/>
      <c r="HE4" s="810"/>
      <c r="HF4" s="810"/>
      <c r="HG4" s="810"/>
      <c r="HH4" s="810"/>
      <c r="HI4" s="810"/>
      <c r="HJ4" s="810"/>
      <c r="HK4" s="810"/>
      <c r="HL4" s="810"/>
      <c r="HM4" s="810"/>
      <c r="HN4" s="810"/>
      <c r="HO4" s="810"/>
      <c r="HP4" s="810"/>
      <c r="HQ4" s="810"/>
      <c r="HR4" s="810"/>
      <c r="HS4" s="810"/>
      <c r="HT4" s="810"/>
      <c r="HU4" s="810"/>
      <c r="HV4" s="810"/>
      <c r="HW4" s="810"/>
      <c r="HX4" s="810"/>
      <c r="HY4" s="810"/>
      <c r="HZ4" s="810"/>
      <c r="IA4" s="810"/>
      <c r="IB4" s="810"/>
      <c r="IC4" s="810"/>
      <c r="ID4" s="810"/>
      <c r="IE4" s="810"/>
      <c r="IF4" s="810"/>
      <c r="IG4" s="810"/>
      <c r="IH4" s="810"/>
      <c r="II4" s="810"/>
      <c r="IJ4" s="810"/>
      <c r="IK4" s="810"/>
      <c r="IL4" s="810"/>
      <c r="IM4" s="810"/>
      <c r="IN4" s="810"/>
      <c r="IO4" s="810"/>
      <c r="IP4" s="810"/>
      <c r="IQ4" s="810"/>
      <c r="IR4" s="810"/>
      <c r="IS4" s="810"/>
    </row>
    <row r="5" spans="1:253" ht="20.100000000000001" customHeight="1">
      <c r="A5" s="1"/>
      <c r="B5" s="1"/>
      <c r="C5" s="815" t="s">
        <v>61</v>
      </c>
      <c r="D5" s="815" t="s">
        <v>718</v>
      </c>
      <c r="E5" s="815" t="s">
        <v>387</v>
      </c>
      <c r="F5" s="810"/>
      <c r="G5" s="810"/>
      <c r="H5" s="810"/>
      <c r="I5" s="810"/>
      <c r="J5" s="810"/>
      <c r="K5" s="810"/>
      <c r="L5" s="810"/>
      <c r="M5" s="810"/>
      <c r="N5" s="810"/>
      <c r="O5" s="810"/>
      <c r="P5" s="810"/>
      <c r="Q5" s="810"/>
      <c r="R5" s="810"/>
      <c r="S5" s="810"/>
      <c r="T5" s="810"/>
      <c r="U5" s="810"/>
      <c r="V5" s="810"/>
      <c r="W5" s="810"/>
      <c r="X5" s="810"/>
      <c r="Y5" s="810"/>
      <c r="Z5" s="810"/>
      <c r="AA5" s="810"/>
      <c r="AB5" s="810"/>
      <c r="AC5" s="810"/>
      <c r="AD5" s="810"/>
      <c r="AE5" s="810"/>
      <c r="AF5" s="810"/>
      <c r="AG5" s="810"/>
      <c r="AH5" s="810"/>
      <c r="AI5" s="810"/>
      <c r="AJ5" s="810"/>
      <c r="AK5" s="810"/>
      <c r="AL5" s="810"/>
      <c r="AM5" s="810"/>
      <c r="AN5" s="810"/>
      <c r="AO5" s="810"/>
      <c r="AP5" s="810"/>
      <c r="AQ5" s="810"/>
      <c r="AR5" s="810"/>
      <c r="AS5" s="810"/>
      <c r="AT5" s="810"/>
      <c r="AU5" s="810"/>
      <c r="AV5" s="810"/>
      <c r="AW5" s="810"/>
      <c r="AX5" s="810"/>
      <c r="AY5" s="810"/>
      <c r="AZ5" s="810"/>
      <c r="BA5" s="810"/>
      <c r="BB5" s="810"/>
      <c r="BC5" s="810"/>
      <c r="BD5" s="810"/>
      <c r="BE5" s="810"/>
      <c r="BF5" s="810"/>
      <c r="BG5" s="810"/>
      <c r="BH5" s="810"/>
      <c r="BI5" s="810"/>
      <c r="BJ5" s="810"/>
      <c r="BK5" s="810"/>
      <c r="BL5" s="810"/>
      <c r="BM5" s="810"/>
      <c r="BN5" s="810"/>
      <c r="BO5" s="810"/>
      <c r="BP5" s="810"/>
      <c r="BQ5" s="810"/>
      <c r="BR5" s="810"/>
      <c r="BS5" s="810"/>
      <c r="BT5" s="810"/>
      <c r="BU5" s="810"/>
      <c r="BV5" s="810"/>
      <c r="BW5" s="810"/>
      <c r="BX5" s="810"/>
      <c r="BY5" s="810"/>
      <c r="BZ5" s="810"/>
      <c r="CA5" s="810"/>
      <c r="CB5" s="810"/>
      <c r="CC5" s="810"/>
      <c r="CD5" s="810"/>
      <c r="CE5" s="810"/>
      <c r="CF5" s="810"/>
      <c r="CG5" s="810"/>
      <c r="CH5" s="810"/>
      <c r="CI5" s="810"/>
      <c r="CJ5" s="810"/>
      <c r="CK5" s="810"/>
      <c r="CL5" s="810"/>
      <c r="CM5" s="810"/>
      <c r="CN5" s="810"/>
      <c r="CO5" s="810"/>
      <c r="CP5" s="810"/>
      <c r="CQ5" s="810"/>
      <c r="CR5" s="810"/>
      <c r="CS5" s="810"/>
      <c r="CT5" s="810"/>
      <c r="CU5" s="810"/>
      <c r="CV5" s="810"/>
      <c r="CW5" s="810"/>
      <c r="CX5" s="810"/>
      <c r="CY5" s="810"/>
      <c r="CZ5" s="810"/>
      <c r="DA5" s="810"/>
      <c r="DB5" s="810"/>
      <c r="DC5" s="810"/>
      <c r="DD5" s="810"/>
      <c r="DE5" s="810"/>
      <c r="DF5" s="810"/>
      <c r="DG5" s="810"/>
      <c r="DH5" s="810"/>
      <c r="DI5" s="810"/>
      <c r="DJ5" s="810"/>
      <c r="DK5" s="810"/>
      <c r="DL5" s="810"/>
      <c r="DM5" s="810"/>
      <c r="DN5" s="810"/>
      <c r="DO5" s="810"/>
      <c r="DP5" s="810"/>
      <c r="DQ5" s="810"/>
      <c r="DR5" s="810"/>
      <c r="DS5" s="810"/>
      <c r="DT5" s="810"/>
      <c r="DU5" s="810"/>
      <c r="DV5" s="810"/>
      <c r="DW5" s="810"/>
      <c r="DX5" s="810"/>
      <c r="DY5" s="810"/>
      <c r="DZ5" s="810"/>
      <c r="EA5" s="810"/>
      <c r="EB5" s="810"/>
      <c r="EC5" s="810"/>
      <c r="ED5" s="810"/>
      <c r="EE5" s="810"/>
      <c r="EF5" s="810"/>
      <c r="EG5" s="810"/>
      <c r="EH5" s="810"/>
      <c r="EI5" s="810"/>
      <c r="EJ5" s="810"/>
      <c r="EK5" s="810"/>
      <c r="EL5" s="810"/>
      <c r="EM5" s="810"/>
      <c r="EN5" s="810"/>
      <c r="EO5" s="810"/>
      <c r="EP5" s="810"/>
      <c r="EQ5" s="810"/>
      <c r="ER5" s="810"/>
      <c r="ES5" s="810"/>
      <c r="ET5" s="810"/>
      <c r="EU5" s="810"/>
      <c r="EV5" s="810"/>
      <c r="EW5" s="810"/>
      <c r="EX5" s="810"/>
      <c r="EY5" s="810"/>
      <c r="EZ5" s="810"/>
      <c r="FA5" s="810"/>
      <c r="FB5" s="810"/>
      <c r="FC5" s="810"/>
      <c r="FD5" s="810"/>
      <c r="FE5" s="810"/>
      <c r="FF5" s="810"/>
      <c r="FG5" s="810"/>
      <c r="FH5" s="810"/>
      <c r="FI5" s="810"/>
      <c r="FJ5" s="810"/>
      <c r="FK5" s="810"/>
      <c r="FL5" s="810"/>
      <c r="FM5" s="810"/>
      <c r="FN5" s="810"/>
      <c r="FO5" s="810"/>
      <c r="FP5" s="810"/>
      <c r="FQ5" s="810"/>
      <c r="FR5" s="810"/>
      <c r="FS5" s="810"/>
      <c r="FT5" s="810"/>
      <c r="FU5" s="810"/>
      <c r="FV5" s="810"/>
      <c r="FW5" s="810"/>
      <c r="FX5" s="810"/>
      <c r="FY5" s="810"/>
      <c r="FZ5" s="810"/>
      <c r="GA5" s="810"/>
      <c r="GB5" s="810"/>
      <c r="GC5" s="810"/>
      <c r="GD5" s="810"/>
      <c r="GE5" s="810"/>
      <c r="GF5" s="810"/>
      <c r="GG5" s="810"/>
      <c r="GH5" s="810"/>
      <c r="GI5" s="810"/>
      <c r="GJ5" s="810"/>
      <c r="GK5" s="810"/>
      <c r="GL5" s="810"/>
      <c r="GM5" s="810"/>
      <c r="GN5" s="810"/>
      <c r="GO5" s="810"/>
      <c r="GP5" s="810"/>
      <c r="GQ5" s="810"/>
      <c r="GR5" s="810"/>
      <c r="GS5" s="810"/>
      <c r="GT5" s="810"/>
      <c r="GU5" s="810"/>
      <c r="GV5" s="810"/>
      <c r="GW5" s="810"/>
      <c r="GX5" s="810"/>
      <c r="GY5" s="810"/>
      <c r="GZ5" s="810"/>
      <c r="HA5" s="810"/>
      <c r="HB5" s="810"/>
      <c r="HC5" s="810"/>
      <c r="HD5" s="810"/>
      <c r="HE5" s="810"/>
      <c r="HF5" s="810"/>
      <c r="HG5" s="810"/>
      <c r="HH5" s="810"/>
      <c r="HI5" s="810"/>
      <c r="HJ5" s="810"/>
      <c r="HK5" s="810"/>
      <c r="HL5" s="810"/>
      <c r="HM5" s="810"/>
      <c r="HN5" s="810"/>
      <c r="HO5" s="810"/>
      <c r="HP5" s="810"/>
      <c r="HQ5" s="810"/>
      <c r="HR5" s="810"/>
      <c r="HS5" s="810"/>
      <c r="HT5" s="810"/>
      <c r="HU5" s="810"/>
      <c r="HV5" s="810"/>
      <c r="HW5" s="810"/>
      <c r="HX5" s="810"/>
      <c r="HY5" s="810"/>
      <c r="HZ5" s="810"/>
      <c r="IA5" s="810"/>
      <c r="IB5" s="810"/>
      <c r="IC5" s="810"/>
      <c r="ID5" s="810"/>
      <c r="IE5" s="810"/>
      <c r="IF5" s="810"/>
      <c r="IG5" s="810"/>
      <c r="IH5" s="810"/>
      <c r="II5" s="810"/>
      <c r="IJ5" s="810"/>
      <c r="IK5" s="810"/>
      <c r="IL5" s="810"/>
      <c r="IM5" s="810"/>
      <c r="IN5" s="810"/>
      <c r="IO5" s="810"/>
      <c r="IP5" s="810"/>
      <c r="IQ5" s="810"/>
      <c r="IR5" s="810"/>
      <c r="IS5" s="810"/>
    </row>
    <row r="6" spans="1:253" ht="20.100000000000001" customHeight="1">
      <c r="A6" s="1"/>
      <c r="B6" s="1"/>
      <c r="C6" s="816" t="s">
        <v>63</v>
      </c>
      <c r="D6" s="816"/>
      <c r="E6" s="816" t="s">
        <v>0</v>
      </c>
      <c r="F6" s="810"/>
      <c r="G6" s="810"/>
      <c r="H6" s="810"/>
      <c r="I6" s="810"/>
      <c r="J6" s="810"/>
      <c r="K6" s="810"/>
      <c r="L6" s="810"/>
      <c r="M6" s="810"/>
      <c r="N6" s="810"/>
      <c r="O6" s="810"/>
      <c r="P6" s="810"/>
      <c r="Q6" s="810"/>
      <c r="R6" s="810"/>
      <c r="S6" s="810"/>
      <c r="T6" s="810"/>
      <c r="U6" s="810"/>
      <c r="V6" s="810"/>
      <c r="W6" s="810"/>
      <c r="X6" s="810"/>
      <c r="Y6" s="810"/>
      <c r="Z6" s="810"/>
      <c r="AA6" s="810"/>
      <c r="AB6" s="810"/>
      <c r="AC6" s="810"/>
      <c r="AD6" s="810"/>
      <c r="AE6" s="810"/>
      <c r="AF6" s="810"/>
      <c r="AG6" s="810"/>
      <c r="AH6" s="810"/>
      <c r="AI6" s="810"/>
      <c r="AJ6" s="810"/>
      <c r="AK6" s="810"/>
      <c r="AL6" s="810"/>
      <c r="AM6" s="810"/>
      <c r="AN6" s="810"/>
      <c r="AO6" s="810"/>
      <c r="AP6" s="810"/>
      <c r="AQ6" s="810"/>
      <c r="AR6" s="810"/>
      <c r="AS6" s="810"/>
      <c r="AT6" s="810"/>
      <c r="AU6" s="810"/>
      <c r="AV6" s="810"/>
      <c r="AW6" s="810"/>
      <c r="AX6" s="810"/>
      <c r="AY6" s="810"/>
      <c r="AZ6" s="810"/>
      <c r="BA6" s="810"/>
      <c r="BB6" s="810"/>
      <c r="BC6" s="810"/>
      <c r="BD6" s="810"/>
      <c r="BE6" s="810"/>
      <c r="BF6" s="810"/>
      <c r="BG6" s="810"/>
      <c r="BH6" s="810"/>
      <c r="BI6" s="810"/>
      <c r="BJ6" s="810"/>
      <c r="BK6" s="810"/>
      <c r="BL6" s="810"/>
      <c r="BM6" s="810"/>
      <c r="BN6" s="810"/>
      <c r="BO6" s="810"/>
      <c r="BP6" s="810"/>
      <c r="BQ6" s="810"/>
      <c r="BR6" s="810"/>
      <c r="BS6" s="810"/>
      <c r="BT6" s="810"/>
      <c r="BU6" s="810"/>
      <c r="BV6" s="810"/>
      <c r="BW6" s="810"/>
      <c r="BX6" s="810"/>
      <c r="BY6" s="810"/>
      <c r="BZ6" s="810"/>
      <c r="CA6" s="810"/>
      <c r="CB6" s="810"/>
      <c r="CC6" s="810"/>
      <c r="CD6" s="810"/>
      <c r="CE6" s="810"/>
      <c r="CF6" s="810"/>
      <c r="CG6" s="810"/>
      <c r="CH6" s="810"/>
      <c r="CI6" s="810"/>
      <c r="CJ6" s="810"/>
      <c r="CK6" s="810"/>
      <c r="CL6" s="810"/>
      <c r="CM6" s="810"/>
      <c r="CN6" s="810"/>
      <c r="CO6" s="810"/>
      <c r="CP6" s="810"/>
      <c r="CQ6" s="810"/>
      <c r="CR6" s="810"/>
      <c r="CS6" s="810"/>
      <c r="CT6" s="810"/>
      <c r="CU6" s="810"/>
      <c r="CV6" s="810"/>
      <c r="CW6" s="810"/>
      <c r="CX6" s="810"/>
      <c r="CY6" s="810"/>
      <c r="CZ6" s="810"/>
      <c r="DA6" s="810"/>
      <c r="DB6" s="810"/>
      <c r="DC6" s="810"/>
      <c r="DD6" s="810"/>
      <c r="DE6" s="810"/>
      <c r="DF6" s="810"/>
      <c r="DG6" s="810"/>
      <c r="DH6" s="810"/>
      <c r="DI6" s="810"/>
      <c r="DJ6" s="810"/>
      <c r="DK6" s="810"/>
      <c r="DL6" s="810"/>
      <c r="DM6" s="810"/>
      <c r="DN6" s="810"/>
      <c r="DO6" s="810"/>
      <c r="DP6" s="810"/>
      <c r="DQ6" s="810"/>
      <c r="DR6" s="810"/>
      <c r="DS6" s="810"/>
      <c r="DT6" s="810"/>
      <c r="DU6" s="810"/>
      <c r="DV6" s="810"/>
      <c r="DW6" s="810"/>
      <c r="DX6" s="810"/>
      <c r="DY6" s="810"/>
      <c r="DZ6" s="810"/>
      <c r="EA6" s="810"/>
      <c r="EB6" s="810"/>
      <c r="EC6" s="810"/>
      <c r="ED6" s="810"/>
      <c r="EE6" s="810"/>
      <c r="EF6" s="810"/>
      <c r="EG6" s="810"/>
      <c r="EH6" s="810"/>
      <c r="EI6" s="810"/>
      <c r="EJ6" s="810"/>
      <c r="EK6" s="810"/>
      <c r="EL6" s="810"/>
      <c r="EM6" s="810"/>
      <c r="EN6" s="810"/>
      <c r="EO6" s="810"/>
      <c r="EP6" s="810"/>
      <c r="EQ6" s="810"/>
      <c r="ER6" s="810"/>
      <c r="ES6" s="810"/>
      <c r="ET6" s="810"/>
      <c r="EU6" s="810"/>
      <c r="EV6" s="810"/>
      <c r="EW6" s="810"/>
      <c r="EX6" s="810"/>
      <c r="EY6" s="810"/>
      <c r="EZ6" s="810"/>
      <c r="FA6" s="810"/>
      <c r="FB6" s="810"/>
      <c r="FC6" s="810"/>
      <c r="FD6" s="810"/>
      <c r="FE6" s="810"/>
      <c r="FF6" s="810"/>
      <c r="FG6" s="810"/>
      <c r="FH6" s="810"/>
      <c r="FI6" s="810"/>
      <c r="FJ6" s="810"/>
      <c r="FK6" s="810"/>
      <c r="FL6" s="810"/>
      <c r="FM6" s="810"/>
      <c r="FN6" s="810"/>
      <c r="FO6" s="810"/>
      <c r="FP6" s="810"/>
      <c r="FQ6" s="810"/>
      <c r="FR6" s="810"/>
      <c r="FS6" s="810"/>
      <c r="FT6" s="810"/>
      <c r="FU6" s="810"/>
      <c r="FV6" s="810"/>
      <c r="FW6" s="810"/>
      <c r="FX6" s="810"/>
      <c r="FY6" s="810"/>
      <c r="FZ6" s="810"/>
      <c r="GA6" s="810"/>
      <c r="GB6" s="810"/>
      <c r="GC6" s="810"/>
      <c r="GD6" s="810"/>
      <c r="GE6" s="810"/>
      <c r="GF6" s="810"/>
      <c r="GG6" s="810"/>
      <c r="GH6" s="810"/>
      <c r="GI6" s="810"/>
      <c r="GJ6" s="810"/>
      <c r="GK6" s="810"/>
      <c r="GL6" s="810"/>
      <c r="GM6" s="810"/>
      <c r="GN6" s="810"/>
      <c r="GO6" s="810"/>
      <c r="GP6" s="810"/>
      <c r="GQ6" s="810"/>
      <c r="GR6" s="810"/>
      <c r="GS6" s="810"/>
      <c r="GT6" s="810"/>
      <c r="GU6" s="810"/>
      <c r="GV6" s="810"/>
      <c r="GW6" s="810"/>
      <c r="GX6" s="810"/>
      <c r="GY6" s="810"/>
      <c r="GZ6" s="810"/>
      <c r="HA6" s="810"/>
      <c r="HB6" s="810"/>
      <c r="HC6" s="810"/>
      <c r="HD6" s="810"/>
      <c r="HE6" s="810"/>
      <c r="HF6" s="810"/>
      <c r="HG6" s="810"/>
      <c r="HH6" s="810"/>
      <c r="HI6" s="810"/>
      <c r="HJ6" s="810"/>
      <c r="HK6" s="810"/>
      <c r="HL6" s="810"/>
      <c r="HM6" s="810"/>
      <c r="HN6" s="810"/>
      <c r="HO6" s="810"/>
      <c r="HP6" s="810"/>
      <c r="HQ6" s="810"/>
      <c r="HR6" s="810"/>
      <c r="HS6" s="810"/>
      <c r="HT6" s="810"/>
      <c r="HU6" s="810"/>
      <c r="HV6" s="810"/>
      <c r="HW6" s="810"/>
      <c r="HX6" s="810"/>
      <c r="HY6" s="810"/>
      <c r="HZ6" s="810"/>
      <c r="IA6" s="810"/>
      <c r="IB6" s="810"/>
      <c r="IC6" s="810"/>
      <c r="ID6" s="810"/>
      <c r="IE6" s="810"/>
      <c r="IF6" s="810"/>
      <c r="IG6" s="810"/>
      <c r="IH6" s="810"/>
      <c r="II6" s="810"/>
      <c r="IJ6" s="810"/>
      <c r="IK6" s="810"/>
      <c r="IL6" s="810"/>
      <c r="IM6" s="810"/>
      <c r="IN6" s="810"/>
      <c r="IO6" s="810"/>
      <c r="IP6" s="810"/>
      <c r="IQ6" s="810"/>
      <c r="IR6" s="810"/>
      <c r="IS6" s="810"/>
    </row>
    <row r="7" spans="1:253" ht="20.100000000000001" customHeight="1">
      <c r="A7" s="817"/>
      <c r="B7" s="817"/>
      <c r="C7" s="817"/>
      <c r="D7" s="817"/>
      <c r="E7" s="818"/>
    </row>
    <row r="8" spans="1:253" ht="20.100000000000001" customHeight="1">
      <c r="A8" s="819" t="s">
        <v>719</v>
      </c>
      <c r="B8" s="820"/>
      <c r="C8" s="821">
        <v>1026.5711100000001</v>
      </c>
      <c r="D8" s="822">
        <v>1058.5345400000001</v>
      </c>
      <c r="E8" s="823">
        <f>D8/C8*100</f>
        <v>103.1136109022199</v>
      </c>
    </row>
    <row r="9" spans="1:253" ht="20.100000000000001" customHeight="1">
      <c r="A9" s="824" t="s">
        <v>720</v>
      </c>
      <c r="B9" s="820"/>
      <c r="C9" s="825">
        <v>971.06756999999993</v>
      </c>
      <c r="D9" s="826">
        <v>1004.08606</v>
      </c>
      <c r="E9" s="827">
        <f t="shared" ref="E9:E15" si="0">D9/C9*100</f>
        <v>103.40022579479202</v>
      </c>
    </row>
    <row r="10" spans="1:253" ht="20.100000000000001" customHeight="1">
      <c r="A10" s="819" t="s">
        <v>721</v>
      </c>
      <c r="B10" s="1"/>
      <c r="C10" s="825"/>
      <c r="D10" s="826"/>
      <c r="E10" s="827"/>
    </row>
    <row r="11" spans="1:253" ht="20.100000000000001" customHeight="1">
      <c r="A11" s="1"/>
      <c r="B11" s="1" t="s">
        <v>439</v>
      </c>
      <c r="C11" s="825">
        <v>96.6</v>
      </c>
      <c r="D11" s="826">
        <v>99.6</v>
      </c>
      <c r="E11" s="827">
        <f t="shared" si="0"/>
        <v>103.1055900621118</v>
      </c>
    </row>
    <row r="12" spans="1:253" ht="20.100000000000001" customHeight="1">
      <c r="A12" s="1"/>
      <c r="B12" s="1" t="s">
        <v>722</v>
      </c>
      <c r="C12" s="825">
        <v>19.3</v>
      </c>
      <c r="D12" s="826">
        <v>19.399999999999999</v>
      </c>
      <c r="E12" s="827">
        <f t="shared" si="0"/>
        <v>100.51813471502588</v>
      </c>
    </row>
    <row r="13" spans="1:253" ht="20.100000000000001" customHeight="1">
      <c r="A13" s="828"/>
      <c r="B13" s="1" t="s">
        <v>440</v>
      </c>
      <c r="C13" s="825">
        <v>2.5</v>
      </c>
      <c r="D13" s="826">
        <v>2.2999999999999998</v>
      </c>
      <c r="E13" s="827">
        <f t="shared" si="0"/>
        <v>92</v>
      </c>
    </row>
    <row r="14" spans="1:253" ht="20.100000000000001" customHeight="1">
      <c r="A14" s="828"/>
      <c r="B14" s="1" t="s">
        <v>723</v>
      </c>
      <c r="C14" s="825">
        <v>4.5999999999999996</v>
      </c>
      <c r="D14" s="826">
        <v>4.9000000000000004</v>
      </c>
      <c r="E14" s="827">
        <f t="shared" si="0"/>
        <v>106.5217391304348</v>
      </c>
    </row>
    <row r="15" spans="1:253" ht="20.100000000000001" customHeight="1">
      <c r="A15" s="828"/>
      <c r="B15" s="1" t="s">
        <v>724</v>
      </c>
      <c r="C15" s="825">
        <v>161.30000000000001</v>
      </c>
      <c r="D15" s="826">
        <v>168.9</v>
      </c>
      <c r="E15" s="827">
        <f t="shared" si="0"/>
        <v>104.71171729696218</v>
      </c>
    </row>
    <row r="16" spans="1:253" ht="21.75" customHeight="1">
      <c r="A16" s="817"/>
      <c r="B16" s="817"/>
      <c r="C16" s="829"/>
      <c r="D16" s="829"/>
      <c r="E16" s="829"/>
    </row>
    <row r="17" spans="1:5" ht="21.75" customHeight="1">
      <c r="A17" s="817"/>
      <c r="B17" s="817"/>
      <c r="C17" s="821"/>
      <c r="D17" s="822"/>
      <c r="E17" s="823"/>
    </row>
    <row r="18" spans="1:5" ht="21.75" customHeight="1">
      <c r="A18" s="817"/>
      <c r="B18" s="817"/>
      <c r="C18" s="825"/>
      <c r="D18" s="826"/>
      <c r="E18" s="827"/>
    </row>
    <row r="19" spans="1:5" ht="21.75" customHeight="1">
      <c r="A19" s="817"/>
      <c r="B19" s="817"/>
      <c r="C19" s="825"/>
      <c r="D19" s="826"/>
      <c r="E19" s="827"/>
    </row>
    <row r="20" spans="1:5" ht="21.75" customHeight="1">
      <c r="A20" s="817"/>
      <c r="B20" s="817"/>
      <c r="C20" s="825"/>
      <c r="D20" s="826"/>
      <c r="E20" s="827"/>
    </row>
    <row r="21" spans="1:5" ht="21.75" customHeight="1">
      <c r="A21" s="817"/>
      <c r="B21" s="817"/>
      <c r="C21" s="825"/>
      <c r="D21" s="826"/>
      <c r="E21" s="827"/>
    </row>
    <row r="22" spans="1:5" ht="21.75" customHeight="1">
      <c r="A22" s="817"/>
      <c r="B22" s="817"/>
      <c r="C22" s="825"/>
      <c r="D22" s="826"/>
      <c r="E22" s="827"/>
    </row>
    <row r="23" spans="1:5" ht="21.75" customHeight="1">
      <c r="A23" s="817"/>
      <c r="B23" s="817"/>
      <c r="C23" s="825"/>
      <c r="D23" s="826"/>
      <c r="E23" s="827"/>
    </row>
    <row r="24" spans="1:5" ht="21.75" customHeight="1">
      <c r="A24" s="817"/>
      <c r="B24" s="817"/>
      <c r="C24" s="825"/>
      <c r="D24" s="826"/>
      <c r="E24" s="827"/>
    </row>
    <row r="25" spans="1:5" ht="21.75" customHeight="1">
      <c r="B25" s="830"/>
      <c r="C25" s="830"/>
      <c r="D25" s="830"/>
      <c r="E25" s="830"/>
    </row>
    <row r="26" spans="1:5" ht="21.75" customHeight="1">
      <c r="B26" s="830"/>
      <c r="C26" s="830"/>
    </row>
    <row r="27" spans="1:5" ht="21.75" customHeight="1">
      <c r="B27" s="830"/>
      <c r="C27" s="830"/>
      <c r="E27" s="830"/>
    </row>
    <row r="28" spans="1:5" ht="21.75" customHeight="1">
      <c r="B28" s="830"/>
      <c r="C28" s="830"/>
      <c r="E28" s="830"/>
    </row>
    <row r="29" spans="1:5" ht="21.75" customHeight="1">
      <c r="B29" s="830"/>
      <c r="C29" s="830"/>
      <c r="E29" s="830"/>
    </row>
    <row r="30" spans="1:5" ht="21.75" customHeight="1">
      <c r="B30" s="830"/>
      <c r="C30" s="830"/>
      <c r="E30" s="830"/>
    </row>
    <row r="31" spans="1:5" ht="21.75" customHeight="1">
      <c r="B31" s="830"/>
      <c r="C31" s="830"/>
      <c r="E31" s="830"/>
    </row>
    <row r="32" spans="1:5" ht="21.75" customHeight="1">
      <c r="B32" s="830"/>
      <c r="C32" s="830"/>
      <c r="E32" s="830"/>
    </row>
    <row r="33" spans="2:5" ht="21.75" customHeight="1">
      <c r="B33" s="830"/>
      <c r="C33" s="830"/>
      <c r="E33" s="830"/>
    </row>
    <row r="34" spans="2:5" ht="21.75" customHeight="1">
      <c r="B34" s="830"/>
      <c r="C34" s="830"/>
      <c r="E34" s="830"/>
    </row>
    <row r="35" spans="2:5" ht="21.75" customHeight="1">
      <c r="B35" s="830"/>
      <c r="C35" s="830"/>
      <c r="E35" s="830"/>
    </row>
    <row r="36" spans="2:5" ht="21.75" customHeight="1">
      <c r="B36" s="830"/>
      <c r="C36" s="830"/>
      <c r="E36" s="830"/>
    </row>
    <row r="37" spans="2:5" ht="21.75" customHeight="1">
      <c r="B37" s="830"/>
      <c r="C37" s="830"/>
      <c r="E37" s="830"/>
    </row>
    <row r="38" spans="2:5" ht="21.75" customHeight="1">
      <c r="B38" s="830"/>
      <c r="C38" s="830"/>
      <c r="E38" s="830"/>
    </row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EAE8-EF92-40C3-A712-430955A26133}">
  <sheetPr>
    <pageSetUpPr fitToPage="1"/>
  </sheetPr>
  <dimension ref="A1:G78"/>
  <sheetViews>
    <sheetView topLeftCell="A10" workbookViewId="0">
      <selection activeCell="B19" sqref="B19"/>
    </sheetView>
  </sheetViews>
  <sheetFormatPr defaultColWidth="10.6640625" defaultRowHeight="15"/>
  <cols>
    <col min="1" max="1" width="1.6640625" style="305" customWidth="1"/>
    <col min="2" max="2" width="27.33203125" style="305" customWidth="1"/>
    <col min="3" max="3" width="9.33203125" style="305" customWidth="1"/>
    <col min="4" max="4" width="10.33203125" style="305" customWidth="1"/>
    <col min="5" max="5" width="11.5546875" style="305" customWidth="1"/>
    <col min="6" max="6" width="12.44140625" style="305" customWidth="1"/>
    <col min="7" max="7" width="11.5546875" style="305" customWidth="1"/>
    <col min="8" max="16384" width="10.6640625" style="305"/>
  </cols>
  <sheetData>
    <row r="1" spans="1:7" ht="20.100000000000001" customHeight="1">
      <c r="A1" s="302" t="s">
        <v>712</v>
      </c>
      <c r="B1" s="303"/>
      <c r="C1" s="304"/>
      <c r="D1" s="304"/>
      <c r="E1" s="304"/>
      <c r="F1" s="304"/>
      <c r="G1" s="304"/>
    </row>
    <row r="2" spans="1:7" ht="15" customHeight="1">
      <c r="A2" s="306"/>
      <c r="B2" s="307"/>
      <c r="C2" s="308"/>
      <c r="D2" s="308"/>
      <c r="E2" s="308"/>
      <c r="F2" s="308"/>
      <c r="G2" s="308"/>
    </row>
    <row r="3" spans="1:7" ht="15" customHeight="1">
      <c r="A3" s="309"/>
      <c r="B3" s="310"/>
      <c r="C3" s="310"/>
      <c r="D3" s="310"/>
      <c r="E3" s="310"/>
      <c r="F3" s="310"/>
      <c r="G3" s="311"/>
    </row>
    <row r="4" spans="1:7" ht="15" customHeight="1">
      <c r="A4" s="312"/>
      <c r="B4" s="312"/>
      <c r="C4" s="313" t="s">
        <v>117</v>
      </c>
      <c r="D4" s="313" t="s">
        <v>117</v>
      </c>
      <c r="E4" s="313" t="s">
        <v>56</v>
      </c>
      <c r="F4" s="313" t="s">
        <v>57</v>
      </c>
      <c r="G4" s="313" t="s">
        <v>58</v>
      </c>
    </row>
    <row r="5" spans="1:7" ht="15" customHeight="1">
      <c r="A5" s="314"/>
      <c r="B5" s="314"/>
      <c r="C5" s="315" t="s">
        <v>120</v>
      </c>
      <c r="D5" s="35" t="s">
        <v>20</v>
      </c>
      <c r="E5" s="315" t="s">
        <v>59</v>
      </c>
      <c r="F5" s="315" t="s">
        <v>318</v>
      </c>
      <c r="G5" s="315" t="s">
        <v>319</v>
      </c>
    </row>
    <row r="6" spans="1:7" ht="15" customHeight="1">
      <c r="A6" s="314"/>
      <c r="B6" s="314"/>
      <c r="C6" s="35" t="s">
        <v>59</v>
      </c>
      <c r="D6" s="35">
        <v>2024</v>
      </c>
      <c r="E6" s="35" t="s">
        <v>320</v>
      </c>
      <c r="F6" s="35" t="s">
        <v>321</v>
      </c>
      <c r="G6" s="35" t="s">
        <v>60</v>
      </c>
    </row>
    <row r="7" spans="1:7" ht="15" customHeight="1">
      <c r="A7" s="314"/>
      <c r="B7" s="314"/>
      <c r="C7" s="37"/>
      <c r="D7" s="316"/>
      <c r="E7" s="37" t="s">
        <v>312</v>
      </c>
      <c r="F7" s="37" t="s">
        <v>0</v>
      </c>
      <c r="G7" s="37" t="s">
        <v>122</v>
      </c>
    </row>
    <row r="8" spans="1:7" ht="15" customHeight="1">
      <c r="A8" s="314"/>
      <c r="B8" s="314"/>
      <c r="C8" s="317"/>
      <c r="D8" s="317"/>
      <c r="E8" s="318"/>
      <c r="F8" s="318"/>
      <c r="G8" s="319"/>
    </row>
    <row r="9" spans="1:7" s="323" customFormat="1" ht="20.100000000000001" customHeight="1">
      <c r="A9" s="320" t="s">
        <v>322</v>
      </c>
      <c r="B9" s="321"/>
      <c r="C9" s="322">
        <v>475151.50135988893</v>
      </c>
      <c r="D9" s="322">
        <v>5067637.5999999996</v>
      </c>
      <c r="E9" s="288">
        <v>103.19696832038645</v>
      </c>
      <c r="F9" s="288">
        <v>110.28828306518209</v>
      </c>
      <c r="G9" s="288">
        <v>108.3046941030631</v>
      </c>
    </row>
    <row r="10" spans="1:7" ht="20.100000000000001" customHeight="1">
      <c r="A10" s="324" t="s">
        <v>323</v>
      </c>
      <c r="B10" s="325"/>
      <c r="C10" s="326"/>
      <c r="D10" s="326"/>
      <c r="E10" s="293"/>
      <c r="F10" s="293"/>
      <c r="G10" s="293"/>
    </row>
    <row r="11" spans="1:7" ht="20.100000000000001" customHeight="1">
      <c r="A11" s="325"/>
      <c r="B11" s="325" t="s">
        <v>324</v>
      </c>
      <c r="C11" s="326">
        <v>473517.78615988896</v>
      </c>
      <c r="D11" s="326">
        <v>5048704.0623156205</v>
      </c>
      <c r="E11" s="293">
        <v>103.19421919364838</v>
      </c>
      <c r="F11" s="293">
        <v>110.29667184583356</v>
      </c>
      <c r="G11" s="293">
        <v>108.26225142397578</v>
      </c>
    </row>
    <row r="12" spans="1:7" ht="20.100000000000001" customHeight="1">
      <c r="A12" s="325"/>
      <c r="B12" s="325" t="s">
        <v>325</v>
      </c>
      <c r="C12" s="326">
        <v>1633.7152000000001</v>
      </c>
      <c r="D12" s="326">
        <v>18933.486700000001</v>
      </c>
      <c r="E12" s="293">
        <v>104</v>
      </c>
      <c r="F12" s="293">
        <v>107.90949346353425</v>
      </c>
      <c r="G12" s="293">
        <v>120.94842579446183</v>
      </c>
    </row>
    <row r="13" spans="1:7" ht="20.100000000000001" customHeight="1">
      <c r="A13" s="324" t="s">
        <v>326</v>
      </c>
      <c r="B13" s="325"/>
      <c r="C13" s="326"/>
      <c r="D13" s="326"/>
      <c r="E13" s="293"/>
      <c r="F13" s="293"/>
      <c r="G13" s="293"/>
    </row>
    <row r="14" spans="1:7" ht="20.100000000000001" customHeight="1">
      <c r="A14" s="327"/>
      <c r="B14" s="327" t="s">
        <v>327</v>
      </c>
      <c r="C14" s="326">
        <v>418.03699999999998</v>
      </c>
      <c r="D14" s="326">
        <v>7063.8549999999996</v>
      </c>
      <c r="E14" s="293">
        <v>93.309122726349457</v>
      </c>
      <c r="F14" s="293">
        <v>98.915340222090236</v>
      </c>
      <c r="G14" s="293">
        <v>116.04261269457329</v>
      </c>
    </row>
    <row r="15" spans="1:7" ht="20.100000000000001" customHeight="1">
      <c r="A15" s="327"/>
      <c r="B15" s="327" t="s">
        <v>328</v>
      </c>
      <c r="C15" s="326">
        <v>652.97257690521974</v>
      </c>
      <c r="D15" s="326">
        <v>11746.997061772643</v>
      </c>
      <c r="E15" s="293">
        <v>100.61512518313189</v>
      </c>
      <c r="F15" s="293">
        <v>104.8865233449993</v>
      </c>
      <c r="G15" s="293">
        <v>105.88895873222131</v>
      </c>
    </row>
    <row r="16" spans="1:7" ht="20.100000000000001" customHeight="1">
      <c r="A16" s="327"/>
      <c r="B16" s="327" t="s">
        <v>329</v>
      </c>
      <c r="C16" s="326">
        <v>28853.002250236292</v>
      </c>
      <c r="D16" s="326">
        <v>350964.61366376164</v>
      </c>
      <c r="E16" s="293">
        <v>102.88591122256578</v>
      </c>
      <c r="F16" s="293">
        <v>113.9604263861189</v>
      </c>
      <c r="G16" s="293">
        <v>110.36323276621292</v>
      </c>
    </row>
    <row r="17" spans="1:7" ht="20.100000000000001" customHeight="1">
      <c r="A17" s="327"/>
      <c r="B17" s="327" t="s">
        <v>330</v>
      </c>
      <c r="C17" s="326">
        <v>440882.48858274741</v>
      </c>
      <c r="D17" s="326">
        <v>4645920.0244745854</v>
      </c>
      <c r="E17" s="293">
        <v>103.20478412609278</v>
      </c>
      <c r="F17" s="293">
        <v>110.18322135730368</v>
      </c>
      <c r="G17" s="293">
        <v>108.3455330850683</v>
      </c>
    </row>
    <row r="18" spans="1:7" ht="20.100000000000001" customHeight="1">
      <c r="A18" s="327"/>
      <c r="B18" s="327" t="s">
        <v>331</v>
      </c>
      <c r="C18" s="326">
        <v>4345.0009499999996</v>
      </c>
      <c r="D18" s="326">
        <v>51942.058815499993</v>
      </c>
      <c r="E18" s="293">
        <v>106</v>
      </c>
      <c r="F18" s="293">
        <v>100.40604820945089</v>
      </c>
      <c r="G18" s="293">
        <v>93.072874032784441</v>
      </c>
    </row>
    <row r="19" spans="1:7" ht="20.100000000000001" customHeight="1">
      <c r="A19" s="327"/>
      <c r="B19" s="327"/>
      <c r="C19" s="326"/>
      <c r="D19" s="326"/>
      <c r="E19" s="293"/>
      <c r="F19" s="293"/>
      <c r="G19" s="293"/>
    </row>
    <row r="20" spans="1:7" s="323" customFormat="1" ht="20.100000000000001" customHeight="1">
      <c r="A20" s="320" t="s">
        <v>332</v>
      </c>
      <c r="B20" s="321"/>
      <c r="C20" s="322">
        <v>24745.236771230266</v>
      </c>
      <c r="D20" s="322">
        <v>275374.21858704771</v>
      </c>
      <c r="E20" s="288">
        <v>104.80528153084742</v>
      </c>
      <c r="F20" s="288">
        <v>112.22944559856923</v>
      </c>
      <c r="G20" s="288">
        <v>111.5816058631785</v>
      </c>
    </row>
    <row r="21" spans="1:7" ht="20.100000000000001" customHeight="1">
      <c r="A21" s="324" t="s">
        <v>323</v>
      </c>
      <c r="B21" s="325"/>
      <c r="C21" s="326"/>
      <c r="D21" s="326"/>
      <c r="E21" s="293"/>
      <c r="F21" s="293"/>
      <c r="G21" s="293"/>
    </row>
    <row r="22" spans="1:7" ht="20.100000000000001" customHeight="1">
      <c r="A22" s="325"/>
      <c r="B22" s="325" t="s">
        <v>324</v>
      </c>
      <c r="C22" s="326">
        <v>19414.279234850266</v>
      </c>
      <c r="D22" s="326">
        <v>220176.83312266774</v>
      </c>
      <c r="E22" s="293">
        <v>104.48192263044011</v>
      </c>
      <c r="F22" s="293">
        <v>112.99243786700259</v>
      </c>
      <c r="G22" s="293">
        <v>110.0875451137461</v>
      </c>
    </row>
    <row r="23" spans="1:7" ht="20.100000000000001" customHeight="1">
      <c r="A23" s="325"/>
      <c r="B23" s="325" t="s">
        <v>325</v>
      </c>
      <c r="C23" s="326">
        <v>5330.9</v>
      </c>
      <c r="D23" s="326">
        <v>55197.385464380008</v>
      </c>
      <c r="E23" s="293">
        <v>106</v>
      </c>
      <c r="F23" s="293">
        <v>109.53578525285113</v>
      </c>
      <c r="G23" s="293">
        <v>117.96787068332526</v>
      </c>
    </row>
    <row r="24" spans="1:7" ht="20.100000000000001" customHeight="1">
      <c r="A24" s="324" t="s">
        <v>326</v>
      </c>
      <c r="B24" s="325"/>
      <c r="C24" s="326"/>
      <c r="D24" s="326"/>
      <c r="E24" s="293"/>
      <c r="F24" s="293"/>
      <c r="G24" s="293"/>
    </row>
    <row r="25" spans="1:7" ht="20.100000000000001" customHeight="1">
      <c r="A25" s="327"/>
      <c r="B25" s="327" t="s">
        <v>327</v>
      </c>
      <c r="C25" s="326">
        <v>150.04</v>
      </c>
      <c r="D25" s="326">
        <v>2674.8269999999998</v>
      </c>
      <c r="E25" s="293">
        <v>103.72049938475578</v>
      </c>
      <c r="F25" s="293">
        <v>113.06110453856992</v>
      </c>
      <c r="G25" s="293">
        <v>121.49507197742726</v>
      </c>
    </row>
    <row r="26" spans="1:7" ht="20.100000000000001" customHeight="1">
      <c r="A26" s="327"/>
      <c r="B26" s="327" t="s">
        <v>328</v>
      </c>
      <c r="C26" s="326">
        <v>59.992442481995482</v>
      </c>
      <c r="D26" s="326">
        <v>823.6</v>
      </c>
      <c r="E26" s="293">
        <v>105.92065642780115</v>
      </c>
      <c r="F26" s="293">
        <v>111.08845678090165</v>
      </c>
      <c r="G26" s="293">
        <v>111.72493524242819</v>
      </c>
    </row>
    <row r="27" spans="1:7" ht="20.100000000000001" customHeight="1">
      <c r="A27" s="327"/>
      <c r="B27" s="327" t="s">
        <v>329</v>
      </c>
      <c r="C27" s="326">
        <v>769.3</v>
      </c>
      <c r="D27" s="326">
        <v>8044.3373194509713</v>
      </c>
      <c r="E27" s="293">
        <v>104.1511452936186</v>
      </c>
      <c r="F27" s="293">
        <v>116.58543289074447</v>
      </c>
      <c r="G27" s="293">
        <v>116.79742662153021</v>
      </c>
    </row>
    <row r="28" spans="1:7" ht="20.100000000000001" customHeight="1">
      <c r="A28" s="327"/>
      <c r="B28" s="327" t="s">
        <v>330</v>
      </c>
      <c r="C28" s="326">
        <v>15723.087511651387</v>
      </c>
      <c r="D28" s="326">
        <v>175482.33033120411</v>
      </c>
      <c r="E28" s="293">
        <v>103.28041227685851</v>
      </c>
      <c r="F28" s="293">
        <v>113.54024978452284</v>
      </c>
      <c r="G28" s="293">
        <v>112.61784805826184</v>
      </c>
    </row>
    <row r="29" spans="1:7" ht="20.100000000000001" customHeight="1">
      <c r="A29" s="327"/>
      <c r="B29" s="327" t="s">
        <v>331</v>
      </c>
      <c r="C29" s="326">
        <v>8042.7653708399976</v>
      </c>
      <c r="D29" s="326">
        <v>88349.184192839995</v>
      </c>
      <c r="E29" s="293">
        <v>108</v>
      </c>
      <c r="F29" s="293">
        <v>109.36367002264032</v>
      </c>
      <c r="G29" s="293">
        <v>108.87873845051377</v>
      </c>
    </row>
    <row r="30" spans="1:7" ht="20.100000000000001" customHeight="1">
      <c r="A30" s="328"/>
      <c r="B30" s="328"/>
      <c r="C30" s="293"/>
      <c r="D30" s="293"/>
      <c r="E30" s="293"/>
      <c r="F30" s="293"/>
      <c r="G30" s="293"/>
    </row>
    <row r="31" spans="1:7" ht="15" customHeight="1">
      <c r="A31" s="329"/>
      <c r="B31" s="329"/>
      <c r="C31" s="293"/>
      <c r="D31" s="293"/>
      <c r="E31" s="293"/>
      <c r="F31" s="293"/>
      <c r="G31" s="293"/>
    </row>
    <row r="32" spans="1:7" ht="15" customHeight="1">
      <c r="A32" s="329"/>
      <c r="B32" s="329"/>
      <c r="C32" s="293"/>
      <c r="D32" s="293"/>
      <c r="E32" s="293"/>
      <c r="F32" s="293"/>
      <c r="G32" s="293"/>
    </row>
    <row r="33" spans="1:7" ht="15" customHeight="1">
      <c r="A33" s="329"/>
      <c r="B33" s="329"/>
      <c r="C33" s="293"/>
      <c r="D33" s="293"/>
      <c r="E33" s="293"/>
      <c r="F33" s="293"/>
      <c r="G33" s="293"/>
    </row>
    <row r="34" spans="1:7" ht="15" customHeight="1">
      <c r="A34" s="329"/>
      <c r="B34" s="329"/>
      <c r="C34" s="293"/>
      <c r="D34" s="293"/>
      <c r="E34" s="293"/>
      <c r="F34" s="293"/>
      <c r="G34" s="293"/>
    </row>
    <row r="35" spans="1:7" ht="15" customHeight="1">
      <c r="A35" s="329"/>
      <c r="B35" s="329"/>
      <c r="C35" s="293"/>
      <c r="D35" s="293"/>
      <c r="E35" s="293"/>
      <c r="F35" s="293"/>
      <c r="G35" s="293"/>
    </row>
    <row r="36" spans="1:7" ht="15" customHeight="1">
      <c r="A36" s="329"/>
      <c r="B36" s="329"/>
      <c r="C36" s="293"/>
      <c r="D36" s="293"/>
      <c r="E36" s="293"/>
      <c r="F36" s="293"/>
      <c r="G36" s="293"/>
    </row>
    <row r="37" spans="1:7" ht="15" customHeight="1">
      <c r="A37" s="329"/>
      <c r="B37" s="329"/>
      <c r="C37" s="293"/>
      <c r="D37" s="293"/>
      <c r="E37" s="293"/>
      <c r="F37" s="293"/>
      <c r="G37" s="293"/>
    </row>
    <row r="38" spans="1:7" ht="15" customHeight="1">
      <c r="A38" s="329"/>
      <c r="B38" s="329"/>
      <c r="C38" s="293"/>
      <c r="D38" s="293"/>
      <c r="E38" s="293"/>
      <c r="F38" s="293"/>
      <c r="G38" s="293"/>
    </row>
    <row r="39" spans="1:7" ht="15" customHeight="1">
      <c r="A39" s="329"/>
      <c r="B39" s="329"/>
      <c r="C39" s="293"/>
      <c r="D39" s="293"/>
      <c r="E39" s="293"/>
      <c r="F39" s="293"/>
      <c r="G39" s="293"/>
    </row>
    <row r="40" spans="1:7" ht="15" customHeight="1">
      <c r="A40" s="329"/>
      <c r="B40" s="329"/>
      <c r="C40" s="293"/>
      <c r="D40" s="293"/>
      <c r="E40" s="293"/>
      <c r="F40" s="293"/>
      <c r="G40" s="293"/>
    </row>
    <row r="41" spans="1:7" ht="15" customHeight="1">
      <c r="A41" s="329"/>
      <c r="B41" s="329"/>
      <c r="C41" s="329"/>
      <c r="D41" s="330"/>
      <c r="E41" s="330"/>
      <c r="F41" s="330"/>
      <c r="G41" s="329"/>
    </row>
    <row r="42" spans="1:7" ht="15" customHeight="1">
      <c r="A42" s="329"/>
      <c r="B42" s="329"/>
      <c r="C42" s="329"/>
      <c r="D42" s="330"/>
      <c r="E42" s="330"/>
      <c r="F42" s="330"/>
      <c r="G42" s="329"/>
    </row>
    <row r="43" spans="1:7" ht="15" customHeight="1">
      <c r="A43" s="329"/>
      <c r="B43" s="329"/>
      <c r="C43" s="329"/>
      <c r="D43" s="330"/>
      <c r="E43" s="330"/>
      <c r="F43" s="330"/>
      <c r="G43" s="329"/>
    </row>
    <row r="44" spans="1:7" ht="15" customHeight="1">
      <c r="A44" s="329"/>
      <c r="B44" s="329"/>
      <c r="C44" s="329"/>
      <c r="D44" s="330"/>
      <c r="E44" s="330"/>
      <c r="F44" s="330"/>
      <c r="G44" s="329"/>
    </row>
    <row r="45" spans="1:7" ht="15" customHeight="1">
      <c r="A45" s="329"/>
      <c r="B45" s="329"/>
      <c r="C45" s="329"/>
      <c r="D45" s="330"/>
      <c r="E45" s="330"/>
      <c r="F45" s="330"/>
      <c r="G45" s="329"/>
    </row>
    <row r="46" spans="1:7" ht="15" customHeight="1">
      <c r="A46" s="329"/>
      <c r="B46" s="329"/>
      <c r="C46" s="329"/>
      <c r="D46" s="330"/>
      <c r="E46" s="330"/>
      <c r="F46" s="330"/>
      <c r="G46" s="329"/>
    </row>
    <row r="47" spans="1:7" ht="15" customHeight="1">
      <c r="A47" s="329"/>
      <c r="B47" s="329"/>
      <c r="C47" s="329"/>
      <c r="D47" s="330"/>
      <c r="E47" s="330"/>
      <c r="F47" s="330"/>
      <c r="G47" s="329"/>
    </row>
    <row r="48" spans="1:7" ht="15" customHeight="1">
      <c r="A48" s="329"/>
      <c r="B48" s="329"/>
      <c r="C48" s="329"/>
      <c r="D48" s="330"/>
      <c r="E48" s="330"/>
      <c r="F48" s="330"/>
      <c r="G48" s="329"/>
    </row>
    <row r="49" spans="1:7" ht="15" customHeight="1">
      <c r="A49" s="329"/>
      <c r="B49" s="329"/>
      <c r="C49" s="329"/>
      <c r="D49" s="330"/>
      <c r="E49" s="330"/>
      <c r="F49" s="330"/>
      <c r="G49" s="329"/>
    </row>
    <row r="50" spans="1:7" ht="15" customHeight="1">
      <c r="A50" s="329"/>
      <c r="B50" s="329"/>
      <c r="C50" s="329"/>
      <c r="D50" s="330"/>
      <c r="E50" s="330"/>
      <c r="F50" s="330"/>
      <c r="G50" s="329"/>
    </row>
    <row r="51" spans="1:7" ht="15" customHeight="1">
      <c r="A51" s="329"/>
      <c r="B51" s="329"/>
      <c r="C51" s="329"/>
      <c r="D51" s="330"/>
      <c r="E51" s="330"/>
      <c r="F51" s="330"/>
      <c r="G51" s="329"/>
    </row>
    <row r="52" spans="1:7" ht="15" customHeight="1">
      <c r="A52" s="329"/>
      <c r="B52" s="329"/>
      <c r="C52" s="329"/>
      <c r="D52" s="330"/>
      <c r="E52" s="330"/>
      <c r="F52" s="330"/>
      <c r="G52" s="329"/>
    </row>
    <row r="53" spans="1:7" ht="15" customHeight="1">
      <c r="A53" s="329"/>
      <c r="B53" s="329"/>
      <c r="C53" s="329"/>
      <c r="D53" s="330"/>
      <c r="E53" s="330"/>
      <c r="F53" s="330"/>
      <c r="G53" s="329"/>
    </row>
    <row r="54" spans="1:7" ht="15" customHeight="1">
      <c r="A54" s="329"/>
      <c r="B54" s="329"/>
      <c r="C54" s="329"/>
      <c r="D54" s="330"/>
      <c r="E54" s="330"/>
      <c r="F54" s="330"/>
      <c r="G54" s="329"/>
    </row>
    <row r="55" spans="1:7" ht="15" customHeight="1">
      <c r="A55" s="329"/>
      <c r="B55" s="329"/>
      <c r="C55" s="329"/>
      <c r="D55" s="330"/>
      <c r="E55" s="330"/>
      <c r="F55" s="330"/>
      <c r="G55" s="329"/>
    </row>
    <row r="56" spans="1:7" ht="15" customHeight="1">
      <c r="A56" s="329"/>
      <c r="B56" s="329"/>
      <c r="C56" s="329"/>
      <c r="D56" s="330"/>
      <c r="E56" s="330"/>
      <c r="F56" s="330"/>
      <c r="G56" s="329"/>
    </row>
    <row r="57" spans="1:7" ht="15" customHeight="1">
      <c r="A57" s="329"/>
      <c r="B57" s="329"/>
      <c r="C57" s="329"/>
      <c r="D57" s="330"/>
      <c r="E57" s="330"/>
      <c r="F57" s="330"/>
      <c r="G57" s="329"/>
    </row>
    <row r="58" spans="1:7" ht="15" customHeight="1">
      <c r="A58" s="329"/>
      <c r="B58" s="329"/>
      <c r="C58" s="329"/>
      <c r="D58" s="330"/>
      <c r="E58" s="330"/>
      <c r="F58" s="330"/>
      <c r="G58" s="329"/>
    </row>
    <row r="59" spans="1:7" ht="15.6">
      <c r="A59" s="329"/>
      <c r="B59" s="329"/>
      <c r="C59" s="329"/>
      <c r="D59" s="330"/>
      <c r="E59" s="330"/>
      <c r="F59" s="330"/>
      <c r="G59" s="329"/>
    </row>
    <row r="60" spans="1:7" ht="15.6">
      <c r="A60" s="329"/>
      <c r="B60" s="329"/>
      <c r="C60" s="329"/>
      <c r="D60" s="330"/>
      <c r="E60" s="330"/>
      <c r="F60" s="330"/>
      <c r="G60" s="329"/>
    </row>
    <row r="61" spans="1:7" ht="15.6">
      <c r="A61" s="329"/>
      <c r="B61" s="329"/>
      <c r="C61" s="329"/>
      <c r="D61" s="330"/>
      <c r="E61" s="330"/>
      <c r="F61" s="330"/>
      <c r="G61" s="329"/>
    </row>
    <row r="62" spans="1:7" ht="15.6">
      <c r="A62" s="329"/>
      <c r="B62" s="329"/>
      <c r="C62" s="329"/>
      <c r="D62" s="330"/>
      <c r="E62" s="330"/>
      <c r="F62" s="330"/>
      <c r="G62" s="329"/>
    </row>
    <row r="63" spans="1:7" ht="15.6">
      <c r="A63" s="329"/>
      <c r="B63" s="329"/>
      <c r="C63" s="329"/>
      <c r="D63" s="330"/>
      <c r="E63" s="330"/>
      <c r="F63" s="330"/>
      <c r="G63" s="329"/>
    </row>
    <row r="64" spans="1:7" ht="15.6">
      <c r="A64" s="329"/>
      <c r="B64" s="329"/>
      <c r="C64" s="329"/>
      <c r="D64" s="330"/>
      <c r="E64" s="330"/>
      <c r="F64" s="330"/>
      <c r="G64" s="329"/>
    </row>
    <row r="65" spans="1:7" ht="15.6">
      <c r="A65" s="329"/>
      <c r="B65" s="329"/>
      <c r="C65" s="329"/>
      <c r="D65" s="330"/>
      <c r="E65" s="330"/>
      <c r="F65" s="330"/>
      <c r="G65" s="329"/>
    </row>
    <row r="66" spans="1:7" ht="15.6">
      <c r="A66" s="329"/>
      <c r="B66" s="329"/>
      <c r="C66" s="329"/>
      <c r="D66" s="330"/>
      <c r="E66" s="330"/>
      <c r="F66" s="330"/>
      <c r="G66" s="329"/>
    </row>
    <row r="67" spans="1:7" ht="15.6">
      <c r="A67" s="329"/>
      <c r="B67" s="329"/>
      <c r="C67" s="329"/>
      <c r="D67" s="330"/>
      <c r="E67" s="330"/>
      <c r="F67" s="330"/>
      <c r="G67" s="329"/>
    </row>
    <row r="68" spans="1:7" ht="15.6">
      <c r="A68" s="329"/>
      <c r="B68" s="329"/>
      <c r="C68" s="329"/>
      <c r="D68" s="330"/>
      <c r="E68" s="330"/>
      <c r="F68" s="330"/>
      <c r="G68" s="329"/>
    </row>
    <row r="69" spans="1:7" ht="15.6">
      <c r="A69" s="329"/>
      <c r="B69" s="329"/>
      <c r="C69" s="329"/>
      <c r="D69" s="330"/>
      <c r="E69" s="330"/>
      <c r="F69" s="330"/>
      <c r="G69" s="329"/>
    </row>
    <row r="70" spans="1:7" ht="15.6">
      <c r="A70" s="329"/>
      <c r="B70" s="329"/>
      <c r="C70" s="329"/>
      <c r="D70" s="330"/>
      <c r="E70" s="330"/>
      <c r="F70" s="330"/>
      <c r="G70" s="329"/>
    </row>
    <row r="71" spans="1:7" ht="15.6">
      <c r="A71" s="329"/>
      <c r="B71" s="329"/>
      <c r="C71" s="329"/>
      <c r="D71" s="330"/>
      <c r="E71" s="330"/>
      <c r="F71" s="330"/>
      <c r="G71" s="329"/>
    </row>
    <row r="72" spans="1:7" ht="15.6">
      <c r="A72" s="329"/>
      <c r="B72" s="329"/>
      <c r="C72" s="329"/>
      <c r="D72" s="330"/>
      <c r="E72" s="330"/>
      <c r="F72" s="330"/>
      <c r="G72" s="329"/>
    </row>
    <row r="73" spans="1:7" ht="15.6">
      <c r="A73" s="329"/>
      <c r="B73" s="329"/>
      <c r="C73" s="329"/>
      <c r="D73" s="330"/>
      <c r="E73" s="330"/>
      <c r="F73" s="330"/>
      <c r="G73" s="329"/>
    </row>
    <row r="74" spans="1:7" ht="15.6">
      <c r="A74" s="329"/>
      <c r="B74" s="329"/>
      <c r="C74" s="329"/>
      <c r="D74" s="330"/>
      <c r="E74" s="330"/>
      <c r="F74" s="330"/>
      <c r="G74" s="329"/>
    </row>
    <row r="75" spans="1:7" ht="15.6">
      <c r="A75" s="329"/>
      <c r="B75" s="329"/>
      <c r="C75" s="329"/>
      <c r="D75" s="330"/>
      <c r="E75" s="330"/>
      <c r="F75" s="330"/>
      <c r="G75" s="329"/>
    </row>
    <row r="76" spans="1:7" ht="15.6">
      <c r="A76" s="329"/>
      <c r="B76" s="329"/>
      <c r="C76" s="329"/>
      <c r="D76" s="330"/>
      <c r="E76" s="330"/>
      <c r="F76" s="330"/>
      <c r="G76" s="329"/>
    </row>
    <row r="77" spans="1:7" ht="15.6">
      <c r="A77" s="329"/>
      <c r="B77" s="329"/>
      <c r="C77" s="329"/>
      <c r="D77" s="330"/>
      <c r="E77" s="330"/>
      <c r="F77" s="330"/>
      <c r="G77" s="329"/>
    </row>
    <row r="78" spans="1:7" ht="15.6">
      <c r="A78" s="329"/>
      <c r="B78" s="329"/>
      <c r="C78" s="329"/>
      <c r="D78" s="330"/>
      <c r="E78" s="330"/>
      <c r="F78" s="330"/>
      <c r="G78" s="329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EA54-F2BB-432D-9431-27656F8E4C02}">
  <sheetPr>
    <pageSetUpPr fitToPage="1"/>
  </sheetPr>
  <dimension ref="A1:F77"/>
  <sheetViews>
    <sheetView topLeftCell="A13" workbookViewId="0">
      <selection activeCell="B19" sqref="B19"/>
    </sheetView>
  </sheetViews>
  <sheetFormatPr defaultColWidth="10.6640625" defaultRowHeight="15"/>
  <cols>
    <col min="1" max="1" width="1.6640625" style="305" customWidth="1"/>
    <col min="2" max="2" width="35" style="305" customWidth="1"/>
    <col min="3" max="4" width="10.6640625" style="305" customWidth="1"/>
    <col min="5" max="5" width="13.5546875" style="305" customWidth="1"/>
    <col min="6" max="6" width="13.44140625" style="305" customWidth="1"/>
    <col min="7" max="16384" width="10.6640625" style="305"/>
  </cols>
  <sheetData>
    <row r="1" spans="1:6" ht="20.100000000000001" customHeight="1">
      <c r="A1" s="302" t="s">
        <v>333</v>
      </c>
      <c r="B1" s="303"/>
      <c r="C1" s="304"/>
      <c r="D1" s="304"/>
      <c r="E1" s="304"/>
      <c r="F1" s="304"/>
    </row>
    <row r="2" spans="1:6" ht="20.100000000000001" customHeight="1">
      <c r="A2" s="306"/>
      <c r="B2" s="307"/>
      <c r="C2" s="308"/>
      <c r="D2" s="308"/>
      <c r="E2" s="308"/>
      <c r="F2" s="308"/>
    </row>
    <row r="3" spans="1:6" ht="20.100000000000001" customHeight="1">
      <c r="A3" s="309"/>
      <c r="B3" s="310"/>
      <c r="C3" s="331"/>
      <c r="D3" s="331"/>
      <c r="E3" s="310"/>
      <c r="F3" s="310"/>
    </row>
    <row r="4" spans="1:6" ht="20.100000000000001" customHeight="1">
      <c r="A4" s="312"/>
      <c r="B4" s="312"/>
      <c r="C4" s="282" t="s">
        <v>306</v>
      </c>
      <c r="D4" s="282" t="s">
        <v>117</v>
      </c>
      <c r="E4" s="969" t="s">
        <v>168</v>
      </c>
      <c r="F4" s="969"/>
    </row>
    <row r="5" spans="1:6" ht="20.100000000000001" customHeight="1">
      <c r="A5" s="314"/>
      <c r="B5" s="314"/>
      <c r="C5" s="282" t="s">
        <v>18</v>
      </c>
      <c r="D5" s="282" t="s">
        <v>169</v>
      </c>
      <c r="E5" s="282" t="s">
        <v>21</v>
      </c>
      <c r="F5" s="284" t="s">
        <v>22</v>
      </c>
    </row>
    <row r="6" spans="1:6" ht="20.100000000000001" customHeight="1">
      <c r="A6" s="314"/>
      <c r="B6" s="314"/>
      <c r="C6" s="285" t="s">
        <v>59</v>
      </c>
      <c r="D6" s="285" t="s">
        <v>59</v>
      </c>
      <c r="E6" s="285" t="s">
        <v>59</v>
      </c>
      <c r="F6" s="285" t="s">
        <v>59</v>
      </c>
    </row>
    <row r="7" spans="1:6" ht="20.100000000000001" customHeight="1">
      <c r="A7" s="314"/>
      <c r="B7" s="314"/>
      <c r="C7" s="332"/>
      <c r="D7" s="332"/>
      <c r="E7" s="333"/>
      <c r="F7" s="333"/>
    </row>
    <row r="8" spans="1:6" s="323" customFormat="1" ht="20.100000000000001" customHeight="1">
      <c r="A8" s="320" t="s">
        <v>322</v>
      </c>
      <c r="B8" s="321"/>
      <c r="C8" s="322">
        <v>1320121.3745854832</v>
      </c>
      <c r="D8" s="322">
        <v>1388933.9666235836</v>
      </c>
      <c r="E8" s="288">
        <v>110.94086630156521</v>
      </c>
      <c r="F8" s="288">
        <v>109.15883354004889</v>
      </c>
    </row>
    <row r="9" spans="1:6" ht="20.100000000000001" customHeight="1">
      <c r="A9" s="324" t="s">
        <v>323</v>
      </c>
      <c r="B9" s="325"/>
      <c r="C9" s="326"/>
      <c r="D9" s="326"/>
      <c r="E9" s="293"/>
      <c r="F9" s="293"/>
    </row>
    <row r="10" spans="1:6" ht="20.100000000000001" customHeight="1">
      <c r="A10" s="325"/>
      <c r="B10" s="325" t="s">
        <v>324</v>
      </c>
      <c r="C10" s="326">
        <v>1315747.9545854833</v>
      </c>
      <c r="D10" s="326">
        <v>1383250.3119235837</v>
      </c>
      <c r="E10" s="293">
        <v>110.98084564037669</v>
      </c>
      <c r="F10" s="293">
        <v>109.08614058966386</v>
      </c>
    </row>
    <row r="11" spans="1:6" ht="20.100000000000001" customHeight="1">
      <c r="A11" s="325"/>
      <c r="B11" s="325" t="s">
        <v>325</v>
      </c>
      <c r="C11" s="326">
        <v>4373.42</v>
      </c>
      <c r="D11" s="326">
        <v>5683.6547</v>
      </c>
      <c r="E11" s="293">
        <v>100.09303432657678</v>
      </c>
      <c r="F11" s="293">
        <v>130.28903733612876</v>
      </c>
    </row>
    <row r="12" spans="1:6" ht="20.100000000000001" customHeight="1">
      <c r="A12" s="324" t="s">
        <v>326</v>
      </c>
      <c r="B12" s="325"/>
      <c r="C12" s="326"/>
      <c r="D12" s="326"/>
      <c r="E12" s="293"/>
      <c r="F12" s="293"/>
    </row>
    <row r="13" spans="1:6" ht="20.100000000000001" customHeight="1">
      <c r="A13" s="327"/>
      <c r="B13" s="327" t="s">
        <v>327</v>
      </c>
      <c r="C13" s="326">
        <v>2052.7399999999998</v>
      </c>
      <c r="D13" s="326">
        <v>1282.876</v>
      </c>
      <c r="E13" s="293">
        <v>117.21008100111115</v>
      </c>
      <c r="F13" s="293">
        <v>106.0676914529123</v>
      </c>
    </row>
    <row r="14" spans="1:6" ht="20.100000000000001" customHeight="1">
      <c r="A14" s="327"/>
      <c r="B14" s="327" t="s">
        <v>328</v>
      </c>
      <c r="C14" s="326">
        <v>2674.3760312022268</v>
      </c>
      <c r="D14" s="326">
        <v>1989.4886712515006</v>
      </c>
      <c r="E14" s="293">
        <v>121.37469651904379</v>
      </c>
      <c r="F14" s="293">
        <v>107.57425677167689</v>
      </c>
    </row>
    <row r="15" spans="1:6" ht="20.100000000000001" customHeight="1">
      <c r="A15" s="327"/>
      <c r="B15" s="327" t="s">
        <v>329</v>
      </c>
      <c r="C15" s="326">
        <v>81289.388094582071</v>
      </c>
      <c r="D15" s="326">
        <v>84402.377624170782</v>
      </c>
      <c r="E15" s="293">
        <v>111.53809508821976</v>
      </c>
      <c r="F15" s="293">
        <v>113.38404780598151</v>
      </c>
    </row>
    <row r="16" spans="1:6" ht="20.100000000000001" customHeight="1">
      <c r="A16" s="327"/>
      <c r="B16" s="327" t="s">
        <v>330</v>
      </c>
      <c r="C16" s="326">
        <v>1220632.465459699</v>
      </c>
      <c r="D16" s="326">
        <v>1288874.3723781614</v>
      </c>
      <c r="E16" s="293">
        <v>111.18614025427406</v>
      </c>
      <c r="F16" s="293">
        <v>109.00720607287599</v>
      </c>
    </row>
    <row r="17" spans="1:6" ht="20.100000000000001" customHeight="1">
      <c r="A17" s="327"/>
      <c r="B17" s="327" t="s">
        <v>331</v>
      </c>
      <c r="C17" s="326">
        <v>13472.405000000001</v>
      </c>
      <c r="D17" s="326">
        <v>12384.8</v>
      </c>
      <c r="E17" s="293">
        <v>88.231172081698617</v>
      </c>
      <c r="F17" s="293">
        <v>98.892387626541947</v>
      </c>
    </row>
    <row r="18" spans="1:6" ht="20.100000000000001" customHeight="1">
      <c r="A18" s="327"/>
      <c r="B18" s="327"/>
      <c r="C18" s="326"/>
      <c r="D18" s="326"/>
      <c r="E18" s="293"/>
      <c r="F18" s="293"/>
    </row>
    <row r="19" spans="1:6" s="323" customFormat="1" ht="20.100000000000001" customHeight="1">
      <c r="A19" s="320" t="s">
        <v>332</v>
      </c>
      <c r="B19" s="321"/>
      <c r="C19" s="322">
        <v>70265.191943310478</v>
      </c>
      <c r="D19" s="322">
        <v>71378.564587115572</v>
      </c>
      <c r="E19" s="288">
        <v>111.67389626596854</v>
      </c>
      <c r="F19" s="288">
        <v>110.65210925464935</v>
      </c>
    </row>
    <row r="20" spans="1:6" ht="20.100000000000001" customHeight="1">
      <c r="A20" s="324" t="s">
        <v>323</v>
      </c>
      <c r="B20" s="325"/>
      <c r="C20" s="326"/>
      <c r="D20" s="326"/>
      <c r="E20" s="293"/>
      <c r="F20" s="293"/>
    </row>
    <row r="21" spans="1:6" ht="20.100000000000001" customHeight="1">
      <c r="A21" s="325"/>
      <c r="B21" s="325" t="s">
        <v>324</v>
      </c>
      <c r="C21" s="326">
        <v>56223.708931310473</v>
      </c>
      <c r="D21" s="326">
        <v>58738.987457735559</v>
      </c>
      <c r="E21" s="293">
        <v>111.44260643731323</v>
      </c>
      <c r="F21" s="293">
        <v>115.96030968915296</v>
      </c>
    </row>
    <row r="22" spans="1:6" ht="20.100000000000001" customHeight="1">
      <c r="A22" s="325"/>
      <c r="B22" s="325" t="s">
        <v>325</v>
      </c>
      <c r="C22" s="326">
        <v>14041.483012000002</v>
      </c>
      <c r="D22" s="326">
        <v>12639.577129380004</v>
      </c>
      <c r="E22" s="293">
        <v>112.60970611398287</v>
      </c>
      <c r="F22" s="293">
        <v>91.242048847304048</v>
      </c>
    </row>
    <row r="23" spans="1:6" ht="20.100000000000001" customHeight="1">
      <c r="A23" s="324" t="s">
        <v>326</v>
      </c>
      <c r="B23" s="325"/>
      <c r="C23" s="326"/>
      <c r="D23" s="326"/>
      <c r="E23" s="293"/>
      <c r="F23" s="293"/>
    </row>
    <row r="24" spans="1:6" ht="20.100000000000001" customHeight="1">
      <c r="A24" s="327"/>
      <c r="B24" s="327" t="s">
        <v>327</v>
      </c>
      <c r="C24" s="326">
        <v>785.59500000000003</v>
      </c>
      <c r="D24" s="326">
        <v>427.46899999999994</v>
      </c>
      <c r="E24" s="293">
        <v>125.7736827780535</v>
      </c>
      <c r="F24" s="293">
        <v>114.20583119821958</v>
      </c>
    </row>
    <row r="25" spans="1:6" ht="20.100000000000001" customHeight="1">
      <c r="A25" s="327"/>
      <c r="B25" s="327" t="s">
        <v>328</v>
      </c>
      <c r="C25" s="326">
        <v>227.47460441013334</v>
      </c>
      <c r="D25" s="326">
        <v>175.97681827523539</v>
      </c>
      <c r="E25" s="293">
        <v>122.05521739409637</v>
      </c>
      <c r="F25" s="293">
        <v>110.22333287862192</v>
      </c>
    </row>
    <row r="26" spans="1:6" ht="20.100000000000001" customHeight="1">
      <c r="A26" s="327"/>
      <c r="B26" s="327" t="s">
        <v>329</v>
      </c>
      <c r="C26" s="326">
        <v>2248.7712193813204</v>
      </c>
      <c r="D26" s="326">
        <v>2216.7028038243648</v>
      </c>
      <c r="E26" s="293">
        <v>127.92197884958752</v>
      </c>
      <c r="F26" s="293">
        <v>114.06037102739843</v>
      </c>
    </row>
    <row r="27" spans="1:6" ht="20.100000000000001" customHeight="1">
      <c r="A27" s="327"/>
      <c r="B27" s="327" t="s">
        <v>330</v>
      </c>
      <c r="C27" s="326">
        <v>44951.9</v>
      </c>
      <c r="D27" s="326">
        <v>46043.746209175959</v>
      </c>
      <c r="E27" s="293">
        <v>116.31935063043564</v>
      </c>
      <c r="F27" s="293">
        <v>112.4418320184092</v>
      </c>
    </row>
    <row r="28" spans="1:6" ht="20.100000000000001" customHeight="1">
      <c r="A28" s="327"/>
      <c r="B28" s="327" t="s">
        <v>331</v>
      </c>
      <c r="C28" s="326">
        <v>22051.395862000005</v>
      </c>
      <c r="D28" s="326">
        <v>22514.669755840001</v>
      </c>
      <c r="E28" s="293">
        <v>101.59227383503794</v>
      </c>
      <c r="F28" s="293">
        <v>106.8015644195504</v>
      </c>
    </row>
    <row r="29" spans="1:6" ht="20.100000000000001" customHeight="1">
      <c r="A29" s="328"/>
      <c r="B29" s="328"/>
      <c r="C29" s="334"/>
      <c r="D29" s="334"/>
      <c r="E29" s="335"/>
      <c r="F29" s="335"/>
    </row>
    <row r="30" spans="1:6" ht="15" customHeight="1">
      <c r="A30" s="329"/>
      <c r="B30" s="329"/>
      <c r="C30" s="329"/>
      <c r="D30" s="330"/>
      <c r="E30" s="330"/>
      <c r="F30" s="330"/>
    </row>
    <row r="31" spans="1:6" ht="15" customHeight="1">
      <c r="A31" s="329"/>
      <c r="B31" s="329"/>
      <c r="C31" s="329"/>
      <c r="D31" s="330"/>
      <c r="E31" s="330"/>
      <c r="F31" s="330"/>
    </row>
    <row r="32" spans="1:6" ht="15" customHeight="1">
      <c r="A32" s="329"/>
      <c r="B32" s="329"/>
      <c r="C32" s="329"/>
      <c r="D32" s="330"/>
      <c r="E32" s="330"/>
      <c r="F32" s="330"/>
    </row>
    <row r="33" spans="1:6" ht="15" customHeight="1">
      <c r="A33" s="329"/>
      <c r="B33" s="329"/>
      <c r="C33" s="329"/>
      <c r="D33" s="330"/>
      <c r="E33" s="330"/>
      <c r="F33" s="330"/>
    </row>
    <row r="34" spans="1:6" ht="15" customHeight="1">
      <c r="A34" s="329"/>
      <c r="B34" s="329"/>
      <c r="C34" s="329"/>
      <c r="D34" s="330"/>
      <c r="E34" s="330"/>
      <c r="F34" s="330"/>
    </row>
    <row r="35" spans="1:6" ht="15" customHeight="1">
      <c r="A35" s="329"/>
      <c r="B35" s="329"/>
      <c r="C35" s="329"/>
      <c r="D35" s="330"/>
      <c r="E35" s="330"/>
      <c r="F35" s="330"/>
    </row>
    <row r="36" spans="1:6" ht="15" customHeight="1">
      <c r="A36" s="329"/>
      <c r="B36" s="329"/>
      <c r="C36" s="329"/>
      <c r="D36" s="330"/>
      <c r="E36" s="330"/>
      <c r="F36" s="330"/>
    </row>
    <row r="37" spans="1:6" ht="15" customHeight="1">
      <c r="A37" s="329"/>
      <c r="B37" s="329"/>
      <c r="C37" s="329"/>
      <c r="D37" s="330"/>
      <c r="E37" s="330"/>
      <c r="F37" s="330"/>
    </row>
    <row r="38" spans="1:6" ht="15" customHeight="1">
      <c r="A38" s="329"/>
      <c r="B38" s="329"/>
      <c r="C38" s="329"/>
      <c r="D38" s="330"/>
      <c r="E38" s="330"/>
      <c r="F38" s="330"/>
    </row>
    <row r="39" spans="1:6" ht="15" customHeight="1">
      <c r="A39" s="329"/>
      <c r="B39" s="329"/>
      <c r="C39" s="329"/>
      <c r="D39" s="330"/>
      <c r="E39" s="330"/>
      <c r="F39" s="330"/>
    </row>
    <row r="40" spans="1:6" ht="15" customHeight="1">
      <c r="A40" s="329"/>
      <c r="B40" s="329"/>
      <c r="C40" s="329"/>
      <c r="D40" s="330"/>
      <c r="E40" s="330"/>
      <c r="F40" s="330"/>
    </row>
    <row r="41" spans="1:6" ht="15" customHeight="1">
      <c r="A41" s="329"/>
      <c r="B41" s="329"/>
      <c r="C41" s="329"/>
      <c r="D41" s="330"/>
      <c r="E41" s="330"/>
      <c r="F41" s="330"/>
    </row>
    <row r="42" spans="1:6" ht="15" customHeight="1">
      <c r="A42" s="329"/>
      <c r="B42" s="329"/>
      <c r="C42" s="329"/>
      <c r="D42" s="330"/>
      <c r="E42" s="330"/>
      <c r="F42" s="330"/>
    </row>
    <row r="43" spans="1:6" ht="15" customHeight="1">
      <c r="A43" s="329"/>
      <c r="B43" s="329"/>
      <c r="C43" s="329"/>
      <c r="D43" s="330"/>
      <c r="E43" s="330"/>
      <c r="F43" s="330"/>
    </row>
    <row r="44" spans="1:6" ht="15" customHeight="1">
      <c r="A44" s="329"/>
      <c r="B44" s="329"/>
      <c r="C44" s="329"/>
      <c r="D44" s="330"/>
      <c r="E44" s="330"/>
      <c r="F44" s="330"/>
    </row>
    <row r="45" spans="1:6" ht="15" customHeight="1">
      <c r="A45" s="329"/>
      <c r="B45" s="329"/>
      <c r="C45" s="329"/>
      <c r="D45" s="330"/>
      <c r="E45" s="330"/>
      <c r="F45" s="330"/>
    </row>
    <row r="46" spans="1:6" ht="15" customHeight="1">
      <c r="A46" s="329"/>
      <c r="B46" s="329"/>
      <c r="C46" s="329"/>
      <c r="D46" s="330"/>
      <c r="E46" s="330"/>
      <c r="F46" s="330"/>
    </row>
    <row r="47" spans="1:6" ht="15" customHeight="1">
      <c r="A47" s="329"/>
      <c r="B47" s="329"/>
      <c r="C47" s="329"/>
      <c r="D47" s="330"/>
      <c r="E47" s="330"/>
      <c r="F47" s="330"/>
    </row>
    <row r="48" spans="1:6" ht="15" customHeight="1">
      <c r="A48" s="329"/>
      <c r="B48" s="329"/>
      <c r="C48" s="329"/>
      <c r="D48" s="330"/>
      <c r="E48" s="330"/>
      <c r="F48" s="330"/>
    </row>
    <row r="49" spans="1:6" ht="15" customHeight="1">
      <c r="A49" s="329"/>
      <c r="B49" s="329"/>
      <c r="C49" s="329"/>
      <c r="D49" s="330"/>
      <c r="E49" s="330"/>
      <c r="F49" s="330"/>
    </row>
    <row r="50" spans="1:6" ht="15" customHeight="1">
      <c r="A50" s="329"/>
      <c r="B50" s="329"/>
      <c r="C50" s="329"/>
      <c r="D50" s="330"/>
      <c r="E50" s="330"/>
      <c r="F50" s="330"/>
    </row>
    <row r="51" spans="1:6" ht="15" customHeight="1">
      <c r="A51" s="329"/>
      <c r="B51" s="329"/>
      <c r="C51" s="329"/>
      <c r="D51" s="330"/>
      <c r="E51" s="330"/>
      <c r="F51" s="330"/>
    </row>
    <row r="52" spans="1:6" ht="15" customHeight="1">
      <c r="A52" s="329"/>
      <c r="B52" s="329"/>
      <c r="C52" s="329"/>
      <c r="D52" s="330"/>
      <c r="E52" s="330"/>
      <c r="F52" s="330"/>
    </row>
    <row r="53" spans="1:6" ht="15" customHeight="1">
      <c r="A53" s="329"/>
      <c r="B53" s="329"/>
      <c r="C53" s="329"/>
      <c r="D53" s="330"/>
      <c r="E53" s="330"/>
      <c r="F53" s="330"/>
    </row>
    <row r="54" spans="1:6" ht="15" customHeight="1">
      <c r="A54" s="329"/>
      <c r="B54" s="329"/>
      <c r="C54" s="329"/>
      <c r="D54" s="330"/>
      <c r="E54" s="330"/>
      <c r="F54" s="330"/>
    </row>
    <row r="55" spans="1:6" ht="15" customHeight="1">
      <c r="A55" s="329"/>
      <c r="B55" s="329"/>
      <c r="C55" s="329"/>
      <c r="D55" s="330"/>
      <c r="E55" s="330"/>
      <c r="F55" s="330"/>
    </row>
    <row r="56" spans="1:6" ht="15" customHeight="1">
      <c r="A56" s="329"/>
      <c r="B56" s="329"/>
      <c r="C56" s="329"/>
      <c r="D56" s="330"/>
      <c r="E56" s="330"/>
      <c r="F56" s="330"/>
    </row>
    <row r="57" spans="1:6" ht="15" customHeight="1">
      <c r="A57" s="329"/>
      <c r="B57" s="329"/>
      <c r="C57" s="329"/>
      <c r="D57" s="330"/>
      <c r="E57" s="330"/>
      <c r="F57" s="330"/>
    </row>
    <row r="58" spans="1:6" ht="15.6">
      <c r="A58" s="329"/>
      <c r="B58" s="329"/>
      <c r="C58" s="329"/>
      <c r="D58" s="330"/>
      <c r="E58" s="330"/>
      <c r="F58" s="330"/>
    </row>
    <row r="59" spans="1:6" ht="15.6">
      <c r="A59" s="329"/>
      <c r="B59" s="329"/>
      <c r="C59" s="329"/>
      <c r="D59" s="330"/>
      <c r="E59" s="330"/>
      <c r="F59" s="330"/>
    </row>
    <row r="60" spans="1:6" ht="15.6">
      <c r="A60" s="329"/>
      <c r="B60" s="329"/>
      <c r="C60" s="329"/>
      <c r="D60" s="330"/>
      <c r="E60" s="330"/>
      <c r="F60" s="330"/>
    </row>
    <row r="61" spans="1:6" ht="15.6">
      <c r="A61" s="329"/>
      <c r="B61" s="329"/>
      <c r="C61" s="329"/>
      <c r="D61" s="330"/>
      <c r="E61" s="330"/>
      <c r="F61" s="330"/>
    </row>
    <row r="62" spans="1:6" ht="15.6">
      <c r="A62" s="329"/>
      <c r="B62" s="329"/>
      <c r="C62" s="329"/>
      <c r="D62" s="330"/>
      <c r="E62" s="330"/>
      <c r="F62" s="330"/>
    </row>
    <row r="63" spans="1:6" ht="15.6">
      <c r="A63" s="329"/>
      <c r="B63" s="329"/>
      <c r="C63" s="329"/>
      <c r="D63" s="330"/>
      <c r="E63" s="330"/>
      <c r="F63" s="330"/>
    </row>
    <row r="64" spans="1:6" ht="15.6">
      <c r="A64" s="329"/>
      <c r="B64" s="329"/>
      <c r="C64" s="329"/>
      <c r="D64" s="330"/>
      <c r="E64" s="330"/>
      <c r="F64" s="330"/>
    </row>
    <row r="65" spans="1:6" ht="15.6">
      <c r="A65" s="329"/>
      <c r="B65" s="329"/>
      <c r="C65" s="329"/>
      <c r="D65" s="330"/>
      <c r="E65" s="330"/>
      <c r="F65" s="330"/>
    </row>
    <row r="66" spans="1:6" ht="15.6">
      <c r="A66" s="329"/>
      <c r="B66" s="329"/>
      <c r="C66" s="329"/>
      <c r="D66" s="330"/>
      <c r="E66" s="330"/>
      <c r="F66" s="330"/>
    </row>
    <row r="67" spans="1:6" ht="15.6">
      <c r="A67" s="329"/>
      <c r="B67" s="329"/>
      <c r="C67" s="329"/>
      <c r="D67" s="330"/>
      <c r="E67" s="330"/>
      <c r="F67" s="330"/>
    </row>
    <row r="68" spans="1:6" ht="15.6">
      <c r="A68" s="329"/>
      <c r="B68" s="329"/>
      <c r="C68" s="329"/>
      <c r="D68" s="330"/>
      <c r="E68" s="330"/>
      <c r="F68" s="330"/>
    </row>
    <row r="69" spans="1:6" ht="15.6">
      <c r="A69" s="329"/>
      <c r="B69" s="329"/>
      <c r="C69" s="329"/>
      <c r="D69" s="330"/>
      <c r="E69" s="330"/>
      <c r="F69" s="330"/>
    </row>
    <row r="70" spans="1:6" ht="15.6">
      <c r="A70" s="329"/>
      <c r="B70" s="329"/>
      <c r="C70" s="329"/>
      <c r="D70" s="330"/>
      <c r="E70" s="330"/>
      <c r="F70" s="330"/>
    </row>
    <row r="71" spans="1:6" ht="15.6">
      <c r="A71" s="329"/>
      <c r="B71" s="329"/>
      <c r="C71" s="329"/>
      <c r="D71" s="330"/>
      <c r="E71" s="330"/>
      <c r="F71" s="330"/>
    </row>
    <row r="72" spans="1:6" ht="15.6">
      <c r="A72" s="329"/>
      <c r="B72" s="329"/>
      <c r="C72" s="329"/>
      <c r="D72" s="330"/>
      <c r="E72" s="330"/>
      <c r="F72" s="330"/>
    </row>
    <row r="73" spans="1:6" ht="15.6">
      <c r="A73" s="329"/>
      <c r="B73" s="329"/>
      <c r="C73" s="329"/>
      <c r="D73" s="330"/>
      <c r="E73" s="330"/>
      <c r="F73" s="330"/>
    </row>
    <row r="74" spans="1:6" ht="15.6">
      <c r="A74" s="329"/>
      <c r="B74" s="329"/>
      <c r="C74" s="329"/>
      <c r="D74" s="330"/>
      <c r="E74" s="330"/>
      <c r="F74" s="330"/>
    </row>
    <row r="75" spans="1:6" ht="15.6">
      <c r="A75" s="329"/>
      <c r="B75" s="329"/>
      <c r="C75" s="329"/>
      <c r="D75" s="330"/>
      <c r="E75" s="330"/>
      <c r="F75" s="330"/>
    </row>
    <row r="76" spans="1:6" ht="15.6">
      <c r="A76" s="329"/>
      <c r="B76" s="329"/>
      <c r="C76" s="329"/>
      <c r="D76" s="330"/>
      <c r="E76" s="330"/>
      <c r="F76" s="330"/>
    </row>
    <row r="77" spans="1:6" ht="15.6">
      <c r="A77" s="329"/>
      <c r="B77" s="329"/>
      <c r="C77" s="329"/>
      <c r="D77" s="330"/>
      <c r="E77" s="330"/>
      <c r="F77" s="330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6061-2479-4951-A467-0A970A9773EB}">
  <sheetPr>
    <pageSetUpPr fitToPage="1"/>
  </sheetPr>
  <dimension ref="A1:H76"/>
  <sheetViews>
    <sheetView workbookViewId="0">
      <selection activeCell="B19" sqref="B19"/>
    </sheetView>
  </sheetViews>
  <sheetFormatPr defaultColWidth="10.6640625" defaultRowHeight="13.2"/>
  <cols>
    <col min="1" max="1" width="1.6640625" style="39" customWidth="1"/>
    <col min="2" max="2" width="28.33203125" style="39" customWidth="1"/>
    <col min="3" max="3" width="9.33203125" style="39" customWidth="1"/>
    <col min="4" max="4" width="10.33203125" style="39" customWidth="1"/>
    <col min="5" max="5" width="11.5546875" style="39" customWidth="1"/>
    <col min="6" max="6" width="12.6640625" style="39" customWidth="1"/>
    <col min="7" max="7" width="11.5546875" style="39" customWidth="1"/>
    <col min="8" max="16384" width="10.6640625" style="39"/>
  </cols>
  <sheetData>
    <row r="1" spans="1:8" ht="20.100000000000001" customHeight="1">
      <c r="A1" s="302" t="s">
        <v>713</v>
      </c>
      <c r="B1" s="303"/>
      <c r="C1" s="304"/>
      <c r="D1" s="304"/>
      <c r="E1" s="304"/>
      <c r="F1" s="304"/>
      <c r="G1" s="304"/>
    </row>
    <row r="2" spans="1:8" ht="20.100000000000001" customHeight="1">
      <c r="A2" s="306"/>
      <c r="B2" s="307"/>
      <c r="C2" s="308"/>
      <c r="D2" s="308"/>
      <c r="E2" s="308"/>
      <c r="F2" s="308"/>
      <c r="G2" s="308"/>
    </row>
    <row r="3" spans="1:8" ht="20.100000000000001" customHeight="1">
      <c r="A3" s="309"/>
      <c r="B3" s="310"/>
      <c r="C3" s="310"/>
      <c r="D3" s="310"/>
      <c r="E3" s="310"/>
      <c r="F3" s="310"/>
      <c r="G3" s="311"/>
    </row>
    <row r="4" spans="1:8" ht="16.5" customHeight="1">
      <c r="A4" s="312"/>
      <c r="B4" s="312"/>
      <c r="C4" s="313" t="s">
        <v>117</v>
      </c>
      <c r="D4" s="313" t="s">
        <v>117</v>
      </c>
      <c r="E4" s="313" t="s">
        <v>56</v>
      </c>
      <c r="F4" s="313" t="s">
        <v>57</v>
      </c>
      <c r="G4" s="313" t="s">
        <v>58</v>
      </c>
    </row>
    <row r="5" spans="1:8" ht="16.5" customHeight="1">
      <c r="A5" s="314"/>
      <c r="B5" s="314"/>
      <c r="C5" s="315" t="s">
        <v>120</v>
      </c>
      <c r="D5" s="35" t="s">
        <v>20</v>
      </c>
      <c r="E5" s="315" t="s">
        <v>59</v>
      </c>
      <c r="F5" s="315" t="s">
        <v>318</v>
      </c>
      <c r="G5" s="315" t="s">
        <v>319</v>
      </c>
    </row>
    <row r="6" spans="1:8" ht="16.5" customHeight="1">
      <c r="A6" s="314"/>
      <c r="B6" s="314"/>
      <c r="C6" s="35" t="s">
        <v>59</v>
      </c>
      <c r="D6" s="35">
        <v>2024</v>
      </c>
      <c r="E6" s="35" t="s">
        <v>320</v>
      </c>
      <c r="F6" s="35" t="s">
        <v>321</v>
      </c>
      <c r="G6" s="35" t="s">
        <v>60</v>
      </c>
    </row>
    <row r="7" spans="1:8" ht="16.5" customHeight="1">
      <c r="A7" s="314"/>
      <c r="B7" s="314"/>
      <c r="C7" s="37"/>
      <c r="D7" s="316"/>
      <c r="E7" s="37" t="s">
        <v>312</v>
      </c>
      <c r="F7" s="37" t="s">
        <v>0</v>
      </c>
      <c r="G7" s="37" t="s">
        <v>122</v>
      </c>
    </row>
    <row r="8" spans="1:8" ht="20.100000000000001" customHeight="1">
      <c r="A8" s="314"/>
      <c r="B8" s="314"/>
      <c r="C8" s="332"/>
      <c r="D8" s="332"/>
      <c r="E8" s="333"/>
      <c r="F8" s="333"/>
      <c r="G8" s="336"/>
    </row>
    <row r="9" spans="1:8" ht="20.100000000000001" customHeight="1">
      <c r="A9" s="320" t="s">
        <v>334</v>
      </c>
      <c r="B9" s="321"/>
      <c r="C9" s="322">
        <v>252425.75056248924</v>
      </c>
      <c r="D9" s="322">
        <v>2670633.7869015867</v>
      </c>
      <c r="E9" s="288">
        <v>103.42387795355718</v>
      </c>
      <c r="F9" s="288">
        <v>113.60226149270486</v>
      </c>
      <c r="G9" s="288">
        <v>113.9649613546258</v>
      </c>
    </row>
    <row r="10" spans="1:8" ht="20.100000000000001" customHeight="1">
      <c r="A10" s="337" t="s">
        <v>323</v>
      </c>
      <c r="B10" s="325"/>
      <c r="C10" s="326"/>
      <c r="D10" s="326"/>
      <c r="E10" s="293"/>
      <c r="F10" s="293"/>
      <c r="G10" s="293"/>
    </row>
    <row r="11" spans="1:8" ht="20.100000000000001" customHeight="1">
      <c r="A11" s="325"/>
      <c r="B11" s="325" t="s">
        <v>324</v>
      </c>
      <c r="C11" s="326">
        <v>247385.0749514226</v>
      </c>
      <c r="D11" s="326">
        <v>2621887.35974778</v>
      </c>
      <c r="E11" s="293">
        <v>103.2968803422587</v>
      </c>
      <c r="F11" s="293">
        <v>113.71660098102876</v>
      </c>
      <c r="G11" s="293">
        <v>114.13431253258763</v>
      </c>
    </row>
    <row r="12" spans="1:8" ht="20.100000000000001" customHeight="1">
      <c r="A12" s="325"/>
      <c r="B12" s="325" t="s">
        <v>325</v>
      </c>
      <c r="C12" s="326">
        <v>5040.6756110666283</v>
      </c>
      <c r="D12" s="326">
        <v>48746.427153806362</v>
      </c>
      <c r="E12" s="293">
        <v>110.06501412675675</v>
      </c>
      <c r="F12" s="293">
        <v>108.26</v>
      </c>
      <c r="G12" s="293">
        <v>105.54193271410422</v>
      </c>
      <c r="H12" s="338"/>
    </row>
    <row r="13" spans="1:8" ht="20.100000000000001" customHeight="1">
      <c r="A13" s="337" t="s">
        <v>326</v>
      </c>
      <c r="B13" s="325"/>
      <c r="C13" s="326"/>
      <c r="D13" s="326"/>
      <c r="E13" s="293"/>
      <c r="F13" s="293"/>
      <c r="G13" s="293"/>
      <c r="H13" s="339"/>
    </row>
    <row r="14" spans="1:8" ht="20.100000000000001" customHeight="1">
      <c r="A14" s="327"/>
      <c r="B14" s="327" t="s">
        <v>327</v>
      </c>
      <c r="C14" s="326">
        <v>487.8</v>
      </c>
      <c r="D14" s="326">
        <v>5086.6400000000003</v>
      </c>
      <c r="E14" s="293">
        <v>112.68191268191271</v>
      </c>
      <c r="F14" s="293">
        <v>109.9639314697926</v>
      </c>
      <c r="G14" s="293">
        <v>109.47344860388341</v>
      </c>
      <c r="H14" s="338"/>
    </row>
    <row r="15" spans="1:8" ht="20.100000000000001" customHeight="1">
      <c r="A15" s="327"/>
      <c r="B15" s="327" t="s">
        <v>328</v>
      </c>
      <c r="C15" s="326">
        <v>10686.1</v>
      </c>
      <c r="D15" s="326">
        <v>132395.91433519416</v>
      </c>
      <c r="E15" s="293">
        <v>99.871604103970384</v>
      </c>
      <c r="F15" s="293">
        <v>112.2909899104112</v>
      </c>
      <c r="G15" s="293">
        <v>114.99877714797672</v>
      </c>
      <c r="H15" s="338"/>
    </row>
    <row r="16" spans="1:8" ht="20.100000000000001" customHeight="1">
      <c r="A16" s="327"/>
      <c r="B16" s="327" t="s">
        <v>329</v>
      </c>
      <c r="C16" s="326">
        <v>45604.35673021862</v>
      </c>
      <c r="D16" s="326">
        <v>527558.09027532791</v>
      </c>
      <c r="E16" s="293">
        <v>106.91971259018626</v>
      </c>
      <c r="F16" s="293">
        <v>113.39047417170933</v>
      </c>
      <c r="G16" s="293">
        <v>110.82633715776957</v>
      </c>
      <c r="H16" s="338"/>
    </row>
    <row r="17" spans="1:7" ht="20.100000000000001" customHeight="1">
      <c r="A17" s="327"/>
      <c r="B17" s="327" t="s">
        <v>330</v>
      </c>
      <c r="C17" s="326">
        <v>195606.62101126742</v>
      </c>
      <c r="D17" s="326">
        <v>2005148.5153011107</v>
      </c>
      <c r="E17" s="293">
        <v>102.81860970079097</v>
      </c>
      <c r="F17" s="293">
        <v>113.73238233784323</v>
      </c>
      <c r="G17" s="293">
        <v>114.75985363197734</v>
      </c>
    </row>
    <row r="18" spans="1:7" ht="20.100000000000001" customHeight="1">
      <c r="A18" s="327"/>
      <c r="B18" s="327" t="s">
        <v>331</v>
      </c>
      <c r="C18" s="326">
        <v>40.9298217284</v>
      </c>
      <c r="D18" s="326">
        <v>444.62698995339997</v>
      </c>
      <c r="E18" s="293">
        <v>104.5</v>
      </c>
      <c r="F18" s="293">
        <v>120.39986734600767</v>
      </c>
      <c r="G18" s="293">
        <v>135.34327036981065</v>
      </c>
    </row>
    <row r="19" spans="1:7" ht="20.100000000000001" customHeight="1">
      <c r="A19" s="327"/>
      <c r="B19" s="327"/>
      <c r="C19" s="326"/>
      <c r="D19" s="326"/>
      <c r="E19" s="293"/>
      <c r="F19" s="293"/>
      <c r="G19" s="293"/>
    </row>
    <row r="20" spans="1:7" ht="20.100000000000001" customHeight="1">
      <c r="A20" s="320" t="s">
        <v>335</v>
      </c>
      <c r="B20" s="321"/>
      <c r="C20" s="322">
        <v>51532.022346027872</v>
      </c>
      <c r="D20" s="322">
        <v>545125.88027407299</v>
      </c>
      <c r="E20" s="288">
        <v>103.70578467596825</v>
      </c>
      <c r="F20" s="288">
        <v>114.02258482741718</v>
      </c>
      <c r="G20" s="288">
        <v>111.7599209185765</v>
      </c>
    </row>
    <row r="21" spans="1:7" ht="20.100000000000001" customHeight="1">
      <c r="A21" s="337" t="s">
        <v>323</v>
      </c>
      <c r="B21" s="325"/>
      <c r="C21" s="326"/>
      <c r="D21" s="326"/>
      <c r="E21" s="293"/>
      <c r="F21" s="293"/>
      <c r="G21" s="293"/>
    </row>
    <row r="22" spans="1:7" ht="20.100000000000001" customHeight="1">
      <c r="A22" s="325"/>
      <c r="B22" s="325" t="s">
        <v>324</v>
      </c>
      <c r="C22" s="326">
        <v>32518.841435786544</v>
      </c>
      <c r="D22" s="326">
        <v>336574.52124273696</v>
      </c>
      <c r="E22" s="293">
        <v>100.72560153194843</v>
      </c>
      <c r="F22" s="293">
        <v>118.60857566683674</v>
      </c>
      <c r="G22" s="293">
        <v>110.2072513770014</v>
      </c>
    </row>
    <row r="23" spans="1:7" ht="20.100000000000001" customHeight="1">
      <c r="A23" s="325"/>
      <c r="B23" s="325" t="s">
        <v>325</v>
      </c>
      <c r="C23" s="326">
        <v>19013.180910241328</v>
      </c>
      <c r="D23" s="326">
        <v>208551.35903133595</v>
      </c>
      <c r="E23" s="293">
        <v>109.23341351040861</v>
      </c>
      <c r="F23" s="293">
        <v>106.95000000000002</v>
      </c>
      <c r="G23" s="293">
        <v>114.36015110369307</v>
      </c>
    </row>
    <row r="24" spans="1:7" ht="20.100000000000001" customHeight="1">
      <c r="A24" s="337" t="s">
        <v>326</v>
      </c>
      <c r="B24" s="325"/>
      <c r="C24" s="326"/>
      <c r="D24" s="326"/>
      <c r="E24" s="293"/>
      <c r="F24" s="293"/>
      <c r="G24" s="293"/>
    </row>
    <row r="25" spans="1:7" ht="20.100000000000001" customHeight="1">
      <c r="A25" s="327"/>
      <c r="B25" s="327" t="s">
        <v>327</v>
      </c>
      <c r="C25" s="326">
        <v>411.95600000000002</v>
      </c>
      <c r="D25" s="326">
        <v>3872.337</v>
      </c>
      <c r="E25" s="293">
        <v>122.61763025050006</v>
      </c>
      <c r="F25" s="293">
        <v>114.42999719449899</v>
      </c>
      <c r="G25" s="293">
        <v>104.56096721278276</v>
      </c>
    </row>
    <row r="26" spans="1:7" ht="20.100000000000001" customHeight="1">
      <c r="A26" s="327"/>
      <c r="B26" s="327" t="s">
        <v>328</v>
      </c>
      <c r="C26" s="326">
        <v>24966.536053471838</v>
      </c>
      <c r="D26" s="326">
        <v>274845.24440620438</v>
      </c>
      <c r="E26" s="293">
        <v>102.70155483644959</v>
      </c>
      <c r="F26" s="293">
        <v>115.70460091358117</v>
      </c>
      <c r="G26" s="293">
        <v>110.54878831721496</v>
      </c>
    </row>
    <row r="27" spans="1:7" ht="20.100000000000001" customHeight="1">
      <c r="A27" s="327"/>
      <c r="B27" s="327" t="s">
        <v>329</v>
      </c>
      <c r="C27" s="326">
        <v>11218.670201158027</v>
      </c>
      <c r="D27" s="326">
        <v>120674.8654794925</v>
      </c>
      <c r="E27" s="293">
        <v>106.31293891607704</v>
      </c>
      <c r="F27" s="293">
        <v>112.35083627463132</v>
      </c>
      <c r="G27" s="293">
        <v>111.19471429480335</v>
      </c>
    </row>
    <row r="28" spans="1:7" ht="20.100000000000001" customHeight="1">
      <c r="A28" s="327"/>
      <c r="B28" s="327" t="s">
        <v>330</v>
      </c>
      <c r="C28" s="326">
        <v>14110.418370243855</v>
      </c>
      <c r="D28" s="326">
        <v>136107.06613251255</v>
      </c>
      <c r="E28" s="293">
        <v>102.88639813587952</v>
      </c>
      <c r="F28" s="293">
        <v>113.6348142260353</v>
      </c>
      <c r="G28" s="293">
        <v>114.7765361350241</v>
      </c>
    </row>
    <row r="29" spans="1:7" ht="20.100000000000001" customHeight="1">
      <c r="A29" s="327"/>
      <c r="B29" s="327" t="s">
        <v>331</v>
      </c>
      <c r="C29" s="326">
        <v>824.44172115416006</v>
      </c>
      <c r="D29" s="326">
        <v>9626.3672558634353</v>
      </c>
      <c r="E29" s="293">
        <v>106</v>
      </c>
      <c r="F29" s="293">
        <v>96.53719440616301</v>
      </c>
      <c r="G29" s="293">
        <v>115.52672886200949</v>
      </c>
    </row>
    <row r="30" spans="1:7" ht="20.100000000000001" customHeight="1">
      <c r="A30" s="340"/>
      <c r="B30" s="340"/>
      <c r="C30" s="341"/>
      <c r="D30" s="341"/>
      <c r="E30" s="341"/>
      <c r="F30" s="341"/>
      <c r="G30" s="341"/>
    </row>
    <row r="31" spans="1:7" ht="20.100000000000001" customHeight="1">
      <c r="A31" s="340"/>
      <c r="B31" s="340"/>
      <c r="C31" s="340"/>
      <c r="D31" s="340"/>
      <c r="E31" s="340"/>
      <c r="F31" s="340"/>
      <c r="G31" s="340"/>
    </row>
    <row r="32" spans="1:7" ht="20.100000000000001" customHeight="1">
      <c r="A32" s="340"/>
      <c r="B32" s="340"/>
      <c r="C32" s="340"/>
      <c r="D32" s="340"/>
      <c r="E32" s="340"/>
      <c r="F32" s="340"/>
      <c r="G32" s="340"/>
    </row>
    <row r="33" spans="1:7" ht="20.100000000000001" customHeight="1">
      <c r="A33" s="340"/>
      <c r="B33" s="340"/>
      <c r="C33" s="340"/>
      <c r="D33" s="340"/>
      <c r="E33" s="340"/>
      <c r="F33" s="340"/>
      <c r="G33" s="340"/>
    </row>
    <row r="34" spans="1:7" ht="20.100000000000001" customHeight="1">
      <c r="A34" s="340"/>
      <c r="B34" s="340"/>
      <c r="C34" s="340"/>
      <c r="D34" s="340"/>
      <c r="E34" s="340"/>
      <c r="F34" s="340"/>
      <c r="G34" s="340"/>
    </row>
    <row r="35" spans="1:7">
      <c r="A35" s="340"/>
      <c r="B35" s="340"/>
      <c r="C35" s="340"/>
      <c r="D35" s="340"/>
      <c r="E35" s="340"/>
      <c r="F35" s="340"/>
      <c r="G35" s="340"/>
    </row>
    <row r="36" spans="1:7">
      <c r="A36" s="340"/>
      <c r="B36" s="340"/>
      <c r="C36" s="340"/>
      <c r="D36" s="340"/>
      <c r="E36" s="340"/>
      <c r="F36" s="340"/>
      <c r="G36" s="340"/>
    </row>
    <row r="37" spans="1:7">
      <c r="A37" s="340"/>
      <c r="B37" s="340"/>
      <c r="C37" s="340"/>
      <c r="D37" s="340"/>
      <c r="E37" s="340"/>
      <c r="F37" s="340"/>
      <c r="G37" s="340"/>
    </row>
    <row r="38" spans="1:7">
      <c r="A38" s="340"/>
      <c r="B38" s="340"/>
      <c r="C38" s="340"/>
      <c r="D38" s="340"/>
      <c r="E38" s="340"/>
      <c r="F38" s="340"/>
      <c r="G38" s="340"/>
    </row>
    <row r="39" spans="1:7">
      <c r="A39" s="340"/>
      <c r="B39" s="340"/>
      <c r="C39" s="340"/>
      <c r="D39" s="340"/>
      <c r="E39" s="340"/>
      <c r="F39" s="340"/>
      <c r="G39" s="340"/>
    </row>
    <row r="40" spans="1:7">
      <c r="A40" s="340"/>
      <c r="B40" s="340"/>
      <c r="C40" s="340"/>
      <c r="D40" s="340"/>
      <c r="E40" s="340"/>
      <c r="F40" s="340"/>
      <c r="G40" s="340"/>
    </row>
    <row r="41" spans="1:7">
      <c r="A41" s="340"/>
      <c r="B41" s="340"/>
      <c r="C41" s="340"/>
      <c r="D41" s="340"/>
      <c r="E41" s="340"/>
      <c r="F41" s="340"/>
      <c r="G41" s="340"/>
    </row>
    <row r="42" spans="1:7">
      <c r="A42" s="340"/>
      <c r="B42" s="340"/>
      <c r="C42" s="340"/>
      <c r="D42" s="340"/>
      <c r="E42" s="340"/>
      <c r="F42" s="340"/>
      <c r="G42" s="340"/>
    </row>
    <row r="43" spans="1:7">
      <c r="A43" s="340"/>
      <c r="B43" s="340"/>
      <c r="C43" s="340"/>
      <c r="D43" s="340"/>
      <c r="E43" s="340"/>
      <c r="F43" s="340"/>
      <c r="G43" s="340"/>
    </row>
    <row r="44" spans="1:7">
      <c r="A44" s="340"/>
      <c r="B44" s="340"/>
      <c r="C44" s="340"/>
      <c r="D44" s="340"/>
      <c r="E44" s="340"/>
      <c r="F44" s="340"/>
      <c r="G44" s="340"/>
    </row>
    <row r="45" spans="1:7">
      <c r="A45" s="340"/>
      <c r="B45" s="340"/>
      <c r="C45" s="340"/>
      <c r="D45" s="340"/>
      <c r="E45" s="340"/>
      <c r="F45" s="340"/>
      <c r="G45" s="340"/>
    </row>
    <row r="46" spans="1:7">
      <c r="A46" s="340"/>
      <c r="B46" s="340"/>
      <c r="C46" s="340"/>
      <c r="D46" s="340"/>
      <c r="E46" s="340"/>
      <c r="F46" s="340"/>
      <c r="G46" s="340"/>
    </row>
    <row r="47" spans="1:7">
      <c r="A47" s="340"/>
      <c r="B47" s="340"/>
      <c r="C47" s="340"/>
      <c r="D47" s="340"/>
      <c r="E47" s="340"/>
      <c r="F47" s="340"/>
      <c r="G47" s="340"/>
    </row>
    <row r="48" spans="1:7" ht="15">
      <c r="A48" s="329"/>
      <c r="B48" s="329"/>
      <c r="C48" s="329"/>
      <c r="D48" s="330"/>
      <c r="E48" s="330"/>
      <c r="F48" s="330"/>
      <c r="G48" s="329"/>
    </row>
    <row r="49" spans="1:7" ht="15">
      <c r="A49" s="329"/>
      <c r="B49" s="329"/>
      <c r="C49" s="329"/>
      <c r="D49" s="330"/>
      <c r="E49" s="330"/>
      <c r="F49" s="330"/>
      <c r="G49" s="329"/>
    </row>
    <row r="50" spans="1:7" ht="15">
      <c r="A50" s="329"/>
      <c r="B50" s="329"/>
      <c r="C50" s="329"/>
      <c r="D50" s="330"/>
      <c r="E50" s="330"/>
      <c r="F50" s="330"/>
      <c r="G50" s="329"/>
    </row>
    <row r="51" spans="1:7" ht="15">
      <c r="A51" s="329"/>
      <c r="B51" s="329"/>
      <c r="C51" s="329"/>
      <c r="D51" s="330"/>
      <c r="E51" s="330"/>
      <c r="F51" s="330"/>
      <c r="G51" s="329"/>
    </row>
    <row r="52" spans="1:7" ht="15">
      <c r="A52" s="329"/>
      <c r="B52" s="329"/>
      <c r="C52" s="329"/>
      <c r="D52" s="330"/>
      <c r="E52" s="330"/>
      <c r="F52" s="330"/>
      <c r="G52" s="329"/>
    </row>
    <row r="53" spans="1:7" ht="15">
      <c r="A53" s="329"/>
      <c r="B53" s="329"/>
      <c r="C53" s="329"/>
      <c r="D53" s="330"/>
      <c r="E53" s="330"/>
      <c r="F53" s="330"/>
      <c r="G53" s="329"/>
    </row>
    <row r="54" spans="1:7" ht="15">
      <c r="A54" s="329"/>
      <c r="B54" s="329"/>
      <c r="C54" s="329"/>
      <c r="D54" s="330"/>
      <c r="E54" s="330"/>
      <c r="F54" s="330"/>
      <c r="G54" s="329"/>
    </row>
    <row r="55" spans="1:7" ht="15">
      <c r="A55" s="329"/>
      <c r="B55" s="329"/>
      <c r="C55" s="329"/>
      <c r="D55" s="330"/>
      <c r="E55" s="330"/>
      <c r="F55" s="330"/>
      <c r="G55" s="329"/>
    </row>
    <row r="56" spans="1:7" ht="15">
      <c r="A56" s="329"/>
      <c r="B56" s="329"/>
      <c r="C56" s="329"/>
      <c r="D56" s="330"/>
      <c r="E56" s="330"/>
      <c r="F56" s="330"/>
      <c r="G56" s="329"/>
    </row>
    <row r="57" spans="1:7" ht="15">
      <c r="A57" s="329"/>
      <c r="B57" s="329"/>
      <c r="C57" s="329"/>
      <c r="D57" s="330"/>
      <c r="E57" s="330"/>
      <c r="F57" s="330"/>
      <c r="G57" s="329"/>
    </row>
    <row r="58" spans="1:7" ht="15">
      <c r="A58" s="329"/>
      <c r="B58" s="329"/>
      <c r="C58" s="329"/>
      <c r="D58" s="330"/>
      <c r="E58" s="330"/>
      <c r="F58" s="330"/>
      <c r="G58" s="329"/>
    </row>
    <row r="59" spans="1:7" ht="15">
      <c r="A59" s="329"/>
      <c r="B59" s="329"/>
      <c r="C59" s="329"/>
      <c r="D59" s="330"/>
      <c r="E59" s="330"/>
      <c r="F59" s="330"/>
      <c r="G59" s="329"/>
    </row>
    <row r="60" spans="1:7" ht="15">
      <c r="A60" s="329"/>
      <c r="B60" s="329"/>
      <c r="C60" s="329"/>
      <c r="D60" s="330"/>
      <c r="E60" s="330"/>
      <c r="F60" s="330"/>
      <c r="G60" s="329"/>
    </row>
    <row r="61" spans="1:7" ht="15">
      <c r="A61" s="329"/>
      <c r="B61" s="329"/>
      <c r="C61" s="329"/>
      <c r="D61" s="330"/>
      <c r="E61" s="330"/>
      <c r="F61" s="330"/>
      <c r="G61" s="329"/>
    </row>
    <row r="62" spans="1:7" ht="15">
      <c r="A62" s="329"/>
      <c r="B62" s="329"/>
      <c r="C62" s="329"/>
      <c r="D62" s="330"/>
      <c r="E62" s="330"/>
      <c r="F62" s="330"/>
      <c r="G62" s="329"/>
    </row>
    <row r="63" spans="1:7" ht="15">
      <c r="A63" s="329"/>
      <c r="B63" s="329"/>
      <c r="C63" s="329"/>
      <c r="D63" s="330"/>
      <c r="E63" s="330"/>
      <c r="F63" s="330"/>
      <c r="G63" s="329"/>
    </row>
    <row r="64" spans="1:7" ht="15">
      <c r="A64" s="329"/>
      <c r="B64" s="329"/>
      <c r="C64" s="329"/>
      <c r="D64" s="330"/>
      <c r="E64" s="330"/>
      <c r="F64" s="330"/>
      <c r="G64" s="329"/>
    </row>
    <row r="65" spans="1:7" ht="15">
      <c r="A65" s="329"/>
      <c r="B65" s="329"/>
      <c r="C65" s="329"/>
      <c r="D65" s="330"/>
      <c r="E65" s="330"/>
      <c r="F65" s="330"/>
      <c r="G65" s="329"/>
    </row>
    <row r="66" spans="1:7" ht="15">
      <c r="A66" s="329"/>
      <c r="B66" s="329"/>
      <c r="C66" s="329"/>
      <c r="D66" s="330"/>
      <c r="E66" s="330"/>
      <c r="F66" s="330"/>
      <c r="G66" s="329"/>
    </row>
    <row r="67" spans="1:7" ht="15">
      <c r="A67" s="329"/>
      <c r="B67" s="329"/>
      <c r="C67" s="329"/>
      <c r="D67" s="330"/>
      <c r="E67" s="330"/>
      <c r="F67" s="330"/>
      <c r="G67" s="329"/>
    </row>
    <row r="68" spans="1:7" ht="15">
      <c r="A68" s="329"/>
      <c r="B68" s="329"/>
      <c r="C68" s="329"/>
      <c r="D68" s="330"/>
      <c r="E68" s="330"/>
      <c r="F68" s="330"/>
      <c r="G68" s="329"/>
    </row>
    <row r="69" spans="1:7" ht="15">
      <c r="A69" s="329"/>
      <c r="B69" s="329"/>
      <c r="C69" s="329"/>
      <c r="D69" s="330"/>
      <c r="E69" s="330"/>
      <c r="F69" s="330"/>
      <c r="G69" s="329"/>
    </row>
    <row r="70" spans="1:7" ht="15">
      <c r="A70" s="329"/>
      <c r="B70" s="329"/>
      <c r="C70" s="329"/>
      <c r="D70" s="330"/>
      <c r="E70" s="330"/>
      <c r="F70" s="330"/>
      <c r="G70" s="329"/>
    </row>
    <row r="71" spans="1:7" ht="15">
      <c r="A71" s="329"/>
      <c r="B71" s="329"/>
      <c r="C71" s="329"/>
      <c r="D71" s="330"/>
      <c r="E71" s="330"/>
      <c r="F71" s="330"/>
      <c r="G71" s="329"/>
    </row>
    <row r="72" spans="1:7" ht="15">
      <c r="A72" s="329"/>
      <c r="B72" s="329"/>
      <c r="C72" s="329"/>
      <c r="D72" s="330"/>
      <c r="E72" s="330"/>
      <c r="F72" s="330"/>
      <c r="G72" s="329"/>
    </row>
    <row r="73" spans="1:7" ht="15">
      <c r="A73" s="329"/>
      <c r="B73" s="329"/>
      <c r="C73" s="329"/>
      <c r="D73" s="330"/>
      <c r="E73" s="330"/>
      <c r="F73" s="330"/>
      <c r="G73" s="329"/>
    </row>
    <row r="74" spans="1:7" ht="15">
      <c r="A74" s="329"/>
      <c r="B74" s="329"/>
      <c r="C74" s="329"/>
      <c r="D74" s="330"/>
      <c r="E74" s="330"/>
      <c r="F74" s="330"/>
      <c r="G74" s="329"/>
    </row>
    <row r="75" spans="1:7" ht="15">
      <c r="A75" s="329"/>
      <c r="B75" s="329"/>
      <c r="C75" s="329"/>
      <c r="D75" s="330"/>
      <c r="E75" s="330"/>
      <c r="F75" s="330"/>
      <c r="G75" s="329"/>
    </row>
    <row r="76" spans="1:7" ht="15">
      <c r="A76" s="329"/>
      <c r="B76" s="329"/>
      <c r="C76" s="329"/>
      <c r="D76" s="330"/>
      <c r="E76" s="330"/>
      <c r="F76" s="330"/>
      <c r="G76" s="329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B51F-8092-4BB4-8EF0-F288AEFFC375}">
  <sheetPr>
    <pageSetUpPr fitToPage="1"/>
  </sheetPr>
  <dimension ref="A1:F75"/>
  <sheetViews>
    <sheetView topLeftCell="A13" workbookViewId="0">
      <selection activeCell="B19" sqref="B19"/>
    </sheetView>
  </sheetViews>
  <sheetFormatPr defaultColWidth="10.6640625" defaultRowHeight="13.2"/>
  <cols>
    <col min="1" max="1" width="1.6640625" style="39" customWidth="1"/>
    <col min="2" max="2" width="31.6640625" style="39" customWidth="1"/>
    <col min="3" max="4" width="10.6640625" style="39" customWidth="1"/>
    <col min="5" max="5" width="14.33203125" style="39" customWidth="1"/>
    <col min="6" max="6" width="13.33203125" style="39" customWidth="1"/>
    <col min="7" max="16384" width="10.6640625" style="39"/>
  </cols>
  <sheetData>
    <row r="1" spans="1:6" ht="20.100000000000001" customHeight="1">
      <c r="A1" s="302" t="s">
        <v>336</v>
      </c>
      <c r="B1" s="303"/>
      <c r="C1" s="304"/>
      <c r="D1" s="304"/>
      <c r="E1" s="304"/>
      <c r="F1" s="304"/>
    </row>
    <row r="2" spans="1:6" ht="20.100000000000001" customHeight="1">
      <c r="A2" s="306"/>
      <c r="B2" s="307"/>
      <c r="C2" s="308"/>
      <c r="D2" s="308"/>
      <c r="E2" s="308"/>
      <c r="F2" s="308"/>
    </row>
    <row r="3" spans="1:6" ht="20.100000000000001" customHeight="1">
      <c r="A3" s="309"/>
      <c r="B3" s="310"/>
      <c r="C3" s="331"/>
      <c r="D3" s="331"/>
      <c r="E3" s="310"/>
      <c r="F3" s="310"/>
    </row>
    <row r="4" spans="1:6" ht="20.100000000000001" customHeight="1">
      <c r="A4" s="312"/>
      <c r="B4" s="312"/>
      <c r="C4" s="282" t="s">
        <v>306</v>
      </c>
      <c r="D4" s="282" t="s">
        <v>117</v>
      </c>
      <c r="E4" s="969" t="s">
        <v>168</v>
      </c>
      <c r="F4" s="969"/>
    </row>
    <row r="5" spans="1:6" ht="20.100000000000001" customHeight="1">
      <c r="A5" s="314"/>
      <c r="B5" s="314"/>
      <c r="C5" s="282" t="s">
        <v>18</v>
      </c>
      <c r="D5" s="282" t="s">
        <v>169</v>
      </c>
      <c r="E5" s="282" t="s">
        <v>21</v>
      </c>
      <c r="F5" s="284" t="s">
        <v>22</v>
      </c>
    </row>
    <row r="6" spans="1:6" ht="20.100000000000001" customHeight="1">
      <c r="A6" s="314"/>
      <c r="B6" s="314"/>
      <c r="C6" s="285" t="s">
        <v>59</v>
      </c>
      <c r="D6" s="285" t="s">
        <v>59</v>
      </c>
      <c r="E6" s="285" t="s">
        <v>59</v>
      </c>
      <c r="F6" s="285" t="s">
        <v>59</v>
      </c>
    </row>
    <row r="7" spans="1:6" ht="20.100000000000001" customHeight="1">
      <c r="A7" s="314"/>
      <c r="B7" s="314"/>
      <c r="C7" s="332"/>
      <c r="D7" s="332"/>
      <c r="E7" s="333"/>
      <c r="F7" s="333"/>
    </row>
    <row r="8" spans="1:6" ht="20.100000000000001" customHeight="1">
      <c r="A8" s="320" t="s">
        <v>334</v>
      </c>
      <c r="B8" s="321"/>
      <c r="C8" s="322">
        <v>671770.45082205103</v>
      </c>
      <c r="D8" s="322">
        <v>740018.16714526527</v>
      </c>
      <c r="E8" s="288">
        <v>116.88313784474641</v>
      </c>
      <c r="F8" s="288">
        <v>112.77645833001517</v>
      </c>
    </row>
    <row r="9" spans="1:6" ht="20.100000000000001" customHeight="1">
      <c r="A9" s="337" t="s">
        <v>323</v>
      </c>
      <c r="B9" s="325"/>
      <c r="C9" s="326"/>
      <c r="D9" s="326"/>
      <c r="E9" s="293"/>
      <c r="F9" s="293"/>
    </row>
    <row r="10" spans="1:6" ht="20.100000000000001" customHeight="1">
      <c r="A10" s="325"/>
      <c r="B10" s="325" t="s">
        <v>324</v>
      </c>
      <c r="C10" s="326">
        <v>660208.50648506102</v>
      </c>
      <c r="D10" s="326">
        <v>725989.54497186339</v>
      </c>
      <c r="E10" s="293">
        <v>117.15780795290678</v>
      </c>
      <c r="F10" s="293">
        <v>112.89311190365478</v>
      </c>
    </row>
    <row r="11" spans="1:6" ht="20.100000000000001" customHeight="1">
      <c r="A11" s="325"/>
      <c r="B11" s="325" t="s">
        <v>325</v>
      </c>
      <c r="C11" s="326">
        <v>11562</v>
      </c>
      <c r="D11" s="326">
        <v>14028.62217340184</v>
      </c>
      <c r="E11" s="293">
        <v>103.08316737450365</v>
      </c>
      <c r="F11" s="293">
        <v>107.05192069839504</v>
      </c>
    </row>
    <row r="12" spans="1:6" ht="20.100000000000001" customHeight="1">
      <c r="A12" s="337" t="s">
        <v>326</v>
      </c>
      <c r="B12" s="325"/>
      <c r="C12" s="326"/>
      <c r="D12" s="326"/>
      <c r="E12" s="293"/>
      <c r="F12" s="293"/>
    </row>
    <row r="13" spans="1:6" ht="20.100000000000001" customHeight="1">
      <c r="A13" s="327"/>
      <c r="B13" s="327" t="s">
        <v>327</v>
      </c>
      <c r="C13" s="326">
        <v>1225.44</v>
      </c>
      <c r="D13" s="326">
        <v>1343.9</v>
      </c>
      <c r="E13" s="293">
        <v>101.1924029727498</v>
      </c>
      <c r="F13" s="293">
        <v>108.49627823615845</v>
      </c>
    </row>
    <row r="14" spans="1:6" ht="20.100000000000001" customHeight="1">
      <c r="A14" s="327"/>
      <c r="B14" s="327" t="s">
        <v>328</v>
      </c>
      <c r="C14" s="326">
        <v>34644.965432046512</v>
      </c>
      <c r="D14" s="326">
        <v>32648.873571404791</v>
      </c>
      <c r="E14" s="293">
        <v>115.30103899502457</v>
      </c>
      <c r="F14" s="293">
        <v>116.67713966894337</v>
      </c>
    </row>
    <row r="15" spans="1:6" ht="20.100000000000001" customHeight="1">
      <c r="A15" s="327"/>
      <c r="B15" s="327" t="s">
        <v>329</v>
      </c>
      <c r="C15" s="326">
        <v>129394.98798747791</v>
      </c>
      <c r="D15" s="326">
        <v>129569.3294965126</v>
      </c>
      <c r="E15" s="293">
        <v>109.49323006716767</v>
      </c>
      <c r="F15" s="293">
        <v>108.78876966244798</v>
      </c>
    </row>
    <row r="16" spans="1:6" ht="20.100000000000001" customHeight="1">
      <c r="A16" s="327"/>
      <c r="B16" s="327" t="s">
        <v>330</v>
      </c>
      <c r="C16" s="326">
        <v>506392.15202102659</v>
      </c>
      <c r="D16" s="326">
        <v>576334.81185777439</v>
      </c>
      <c r="E16" s="293">
        <v>119.09021165633662</v>
      </c>
      <c r="F16" s="293">
        <v>113.50491641539331</v>
      </c>
    </row>
    <row r="17" spans="1:6" ht="20.100000000000001" customHeight="1">
      <c r="A17" s="327"/>
      <c r="B17" s="327" t="s">
        <v>331</v>
      </c>
      <c r="C17" s="326">
        <v>112.9053815</v>
      </c>
      <c r="D17" s="326">
        <v>121.2522195734</v>
      </c>
      <c r="E17" s="293">
        <v>132.95846361883773</v>
      </c>
      <c r="F17" s="293">
        <v>125.26996883459039</v>
      </c>
    </row>
    <row r="18" spans="1:6" ht="20.100000000000001" customHeight="1">
      <c r="A18" s="327"/>
      <c r="B18" s="327"/>
      <c r="C18" s="326"/>
      <c r="D18" s="326"/>
      <c r="E18" s="293"/>
      <c r="F18" s="293"/>
    </row>
    <row r="19" spans="1:6" ht="20.100000000000001" customHeight="1">
      <c r="A19" s="320" t="s">
        <v>335</v>
      </c>
      <c r="B19" s="321"/>
      <c r="C19" s="322">
        <v>138701.10125319345</v>
      </c>
      <c r="D19" s="322">
        <v>149570.67137507812</v>
      </c>
      <c r="E19" s="288">
        <v>111.09298376625856</v>
      </c>
      <c r="F19" s="288">
        <v>113.40060613903353</v>
      </c>
    </row>
    <row r="20" spans="1:6" ht="20.100000000000001" customHeight="1">
      <c r="A20" s="337" t="s">
        <v>323</v>
      </c>
      <c r="B20" s="325"/>
      <c r="C20" s="326"/>
      <c r="D20" s="326"/>
      <c r="E20" s="293"/>
      <c r="F20" s="293"/>
    </row>
    <row r="21" spans="1:6" ht="20.100000000000001" customHeight="1">
      <c r="A21" s="325"/>
      <c r="B21" s="325" t="s">
        <v>324</v>
      </c>
      <c r="C21" s="326">
        <v>84000.758079455336</v>
      </c>
      <c r="D21" s="326">
        <v>96444.400287177545</v>
      </c>
      <c r="E21" s="293">
        <v>107.23193580793524</v>
      </c>
      <c r="F21" s="293">
        <v>118.41352495131173</v>
      </c>
    </row>
    <row r="22" spans="1:6" ht="20.100000000000001" customHeight="1">
      <c r="A22" s="325"/>
      <c r="B22" s="325" t="s">
        <v>325</v>
      </c>
      <c r="C22" s="326">
        <v>54700.343173738118</v>
      </c>
      <c r="D22" s="326">
        <v>53126.271087900561</v>
      </c>
      <c r="E22" s="293">
        <v>117.59523789937931</v>
      </c>
      <c r="F22" s="293">
        <v>105.30748077329991</v>
      </c>
    </row>
    <row r="23" spans="1:6" ht="20.100000000000001" customHeight="1">
      <c r="A23" s="337" t="s">
        <v>326</v>
      </c>
      <c r="B23" s="325"/>
      <c r="C23" s="326"/>
      <c r="D23" s="326"/>
      <c r="E23" s="293"/>
      <c r="F23" s="293"/>
    </row>
    <row r="24" spans="1:6" ht="20.100000000000001" customHeight="1">
      <c r="A24" s="327"/>
      <c r="B24" s="327" t="s">
        <v>327</v>
      </c>
      <c r="C24" s="326">
        <v>964.16599999999994</v>
      </c>
      <c r="D24" s="326">
        <v>1078.8</v>
      </c>
      <c r="E24" s="293">
        <v>104.00557477457653</v>
      </c>
      <c r="F24" s="293">
        <v>108.77480271768614</v>
      </c>
    </row>
    <row r="25" spans="1:6" ht="20.100000000000001" customHeight="1">
      <c r="A25" s="327"/>
      <c r="B25" s="327" t="s">
        <v>328</v>
      </c>
      <c r="C25" s="326">
        <v>68498.269245884381</v>
      </c>
      <c r="D25" s="326">
        <v>72471.952488455921</v>
      </c>
      <c r="E25" s="293">
        <v>106.50168001008382</v>
      </c>
      <c r="F25" s="293">
        <v>115.98545879672332</v>
      </c>
    </row>
    <row r="26" spans="1:6" ht="20.100000000000001" customHeight="1">
      <c r="A26" s="327"/>
      <c r="B26" s="327" t="s">
        <v>329</v>
      </c>
      <c r="C26" s="326">
        <v>31525.4</v>
      </c>
      <c r="D26" s="326">
        <v>32298.830968082635</v>
      </c>
      <c r="E26" s="293">
        <v>110.12977900543363</v>
      </c>
      <c r="F26" s="293">
        <v>109.22042634732982</v>
      </c>
    </row>
    <row r="27" spans="1:6" ht="20.100000000000001" customHeight="1">
      <c r="A27" s="327"/>
      <c r="B27" s="327" t="s">
        <v>330</v>
      </c>
      <c r="C27" s="326">
        <v>35452.114133527648</v>
      </c>
      <c r="D27" s="326">
        <v>41373.627722252902</v>
      </c>
      <c r="E27" s="293">
        <v>123.14329621503622</v>
      </c>
      <c r="F27" s="293">
        <v>113.13700266848868</v>
      </c>
    </row>
    <row r="28" spans="1:6" ht="20.100000000000001" customHeight="1">
      <c r="A28" s="327"/>
      <c r="B28" s="327" t="s">
        <v>331</v>
      </c>
      <c r="C28" s="326">
        <v>2261.096897783872</v>
      </c>
      <c r="D28" s="326">
        <v>2347.5121962866601</v>
      </c>
      <c r="E28" s="293">
        <v>103.12074834658745</v>
      </c>
      <c r="F28" s="293">
        <v>103.01501344682546</v>
      </c>
    </row>
    <row r="29" spans="1:6" ht="20.100000000000001" customHeight="1">
      <c r="A29" s="340"/>
      <c r="B29" s="340"/>
      <c r="C29" s="341"/>
      <c r="D29" s="341"/>
      <c r="E29" s="341"/>
      <c r="F29" s="341"/>
    </row>
    <row r="30" spans="1:6" ht="20.100000000000001" customHeight="1">
      <c r="A30" s="340"/>
      <c r="B30" s="340"/>
      <c r="C30" s="340"/>
      <c r="D30" s="340"/>
      <c r="E30" s="340"/>
      <c r="F30" s="340"/>
    </row>
    <row r="31" spans="1:6" ht="20.100000000000001" customHeight="1">
      <c r="A31" s="340"/>
      <c r="B31" s="340"/>
      <c r="C31" s="340"/>
      <c r="D31" s="340"/>
      <c r="E31" s="340"/>
      <c r="F31" s="340"/>
    </row>
    <row r="32" spans="1:6" ht="20.100000000000001" customHeight="1">
      <c r="A32" s="340"/>
      <c r="B32" s="340"/>
      <c r="C32" s="340"/>
      <c r="D32" s="340"/>
      <c r="E32" s="340"/>
      <c r="F32" s="340"/>
    </row>
    <row r="33" spans="1:6" ht="20.100000000000001" customHeight="1">
      <c r="A33" s="340"/>
      <c r="B33" s="340"/>
      <c r="C33" s="340"/>
      <c r="D33" s="340"/>
      <c r="E33" s="340"/>
      <c r="F33" s="340"/>
    </row>
    <row r="34" spans="1:6">
      <c r="A34" s="340"/>
      <c r="B34" s="340"/>
      <c r="C34" s="340"/>
      <c r="D34" s="340"/>
      <c r="E34" s="340"/>
      <c r="F34" s="340"/>
    </row>
    <row r="35" spans="1:6">
      <c r="A35" s="340"/>
      <c r="B35" s="340"/>
      <c r="C35" s="340"/>
      <c r="D35" s="340"/>
      <c r="E35" s="340"/>
      <c r="F35" s="340"/>
    </row>
    <row r="36" spans="1:6">
      <c r="A36" s="340"/>
      <c r="B36" s="340"/>
      <c r="C36" s="340"/>
      <c r="D36" s="340"/>
      <c r="E36" s="340"/>
      <c r="F36" s="340"/>
    </row>
    <row r="37" spans="1:6">
      <c r="A37" s="340"/>
      <c r="B37" s="340"/>
      <c r="C37" s="340"/>
      <c r="D37" s="340"/>
      <c r="E37" s="340"/>
      <c r="F37" s="340"/>
    </row>
    <row r="38" spans="1:6">
      <c r="A38" s="340"/>
      <c r="B38" s="340"/>
      <c r="C38" s="340"/>
      <c r="D38" s="340"/>
      <c r="E38" s="340"/>
      <c r="F38" s="340"/>
    </row>
    <row r="39" spans="1:6">
      <c r="A39" s="340"/>
      <c r="B39" s="340"/>
      <c r="C39" s="340"/>
      <c r="D39" s="340"/>
      <c r="E39" s="340"/>
      <c r="F39" s="340"/>
    </row>
    <row r="40" spans="1:6">
      <c r="A40" s="340"/>
      <c r="B40" s="340"/>
      <c r="C40" s="340"/>
      <c r="D40" s="340"/>
      <c r="E40" s="340"/>
      <c r="F40" s="340"/>
    </row>
    <row r="41" spans="1:6">
      <c r="A41" s="340"/>
      <c r="B41" s="340"/>
      <c r="C41" s="340"/>
      <c r="D41" s="340"/>
      <c r="E41" s="340"/>
      <c r="F41" s="340"/>
    </row>
    <row r="42" spans="1:6">
      <c r="A42" s="340"/>
      <c r="B42" s="340"/>
      <c r="C42" s="340"/>
      <c r="D42" s="340"/>
      <c r="E42" s="340"/>
      <c r="F42" s="340"/>
    </row>
    <row r="43" spans="1:6">
      <c r="A43" s="340"/>
      <c r="B43" s="340"/>
      <c r="C43" s="340"/>
      <c r="D43" s="340"/>
      <c r="E43" s="340"/>
      <c r="F43" s="340"/>
    </row>
    <row r="44" spans="1:6">
      <c r="A44" s="340"/>
      <c r="B44" s="340"/>
      <c r="C44" s="340"/>
      <c r="D44" s="340"/>
      <c r="E44" s="340"/>
      <c r="F44" s="340"/>
    </row>
    <row r="45" spans="1:6">
      <c r="A45" s="340"/>
      <c r="B45" s="340"/>
      <c r="C45" s="340"/>
      <c r="D45" s="340"/>
      <c r="E45" s="340"/>
      <c r="F45" s="340"/>
    </row>
    <row r="46" spans="1:6">
      <c r="A46" s="340"/>
      <c r="B46" s="340"/>
      <c r="C46" s="340"/>
      <c r="D46" s="340"/>
      <c r="E46" s="340"/>
      <c r="F46" s="340"/>
    </row>
    <row r="47" spans="1:6" ht="15">
      <c r="A47" s="329"/>
      <c r="B47" s="329"/>
      <c r="C47" s="329"/>
      <c r="D47" s="330"/>
      <c r="E47" s="330"/>
      <c r="F47" s="330"/>
    </row>
    <row r="48" spans="1:6" ht="15">
      <c r="A48" s="329"/>
      <c r="B48" s="329"/>
      <c r="C48" s="329"/>
      <c r="D48" s="330"/>
      <c r="E48" s="330"/>
      <c r="F48" s="330"/>
    </row>
    <row r="49" spans="1:6" ht="15">
      <c r="A49" s="329"/>
      <c r="B49" s="329"/>
      <c r="C49" s="329"/>
      <c r="D49" s="330"/>
      <c r="E49" s="330"/>
      <c r="F49" s="330"/>
    </row>
    <row r="50" spans="1:6" ht="15">
      <c r="A50" s="329"/>
      <c r="B50" s="329"/>
      <c r="C50" s="329"/>
      <c r="D50" s="330"/>
      <c r="E50" s="330"/>
      <c r="F50" s="330"/>
    </row>
    <row r="51" spans="1:6" ht="15">
      <c r="A51" s="329"/>
      <c r="B51" s="329"/>
      <c r="C51" s="329"/>
      <c r="D51" s="330"/>
      <c r="E51" s="330"/>
      <c r="F51" s="330"/>
    </row>
    <row r="52" spans="1:6" ht="15">
      <c r="A52" s="329"/>
      <c r="B52" s="329"/>
      <c r="C52" s="329"/>
      <c r="D52" s="330"/>
      <c r="E52" s="330"/>
      <c r="F52" s="330"/>
    </row>
    <row r="53" spans="1:6" ht="15">
      <c r="A53" s="329"/>
      <c r="B53" s="329"/>
      <c r="C53" s="329"/>
      <c r="D53" s="330"/>
      <c r="E53" s="330"/>
      <c r="F53" s="330"/>
    </row>
    <row r="54" spans="1:6" ht="15">
      <c r="A54" s="329"/>
      <c r="B54" s="329"/>
      <c r="C54" s="329"/>
      <c r="D54" s="330"/>
      <c r="E54" s="330"/>
      <c r="F54" s="330"/>
    </row>
    <row r="55" spans="1:6" ht="15">
      <c r="A55" s="329"/>
      <c r="B55" s="329"/>
      <c r="C55" s="329"/>
      <c r="D55" s="330"/>
      <c r="E55" s="330"/>
      <c r="F55" s="330"/>
    </row>
    <row r="56" spans="1:6" ht="15">
      <c r="A56" s="329"/>
      <c r="B56" s="329"/>
      <c r="C56" s="329"/>
      <c r="D56" s="330"/>
      <c r="E56" s="330"/>
      <c r="F56" s="330"/>
    </row>
    <row r="57" spans="1:6" ht="15">
      <c r="A57" s="329"/>
      <c r="B57" s="329"/>
      <c r="C57" s="329"/>
      <c r="D57" s="330"/>
      <c r="E57" s="330"/>
      <c r="F57" s="330"/>
    </row>
    <row r="58" spans="1:6" ht="15">
      <c r="A58" s="329"/>
      <c r="B58" s="329"/>
      <c r="C58" s="329"/>
      <c r="D58" s="330"/>
      <c r="E58" s="330"/>
      <c r="F58" s="330"/>
    </row>
    <row r="59" spans="1:6" ht="15">
      <c r="A59" s="329"/>
      <c r="B59" s="329"/>
      <c r="C59" s="329"/>
      <c r="D59" s="330"/>
      <c r="E59" s="330"/>
      <c r="F59" s="330"/>
    </row>
    <row r="60" spans="1:6" ht="15">
      <c r="A60" s="329"/>
      <c r="B60" s="329"/>
      <c r="C60" s="329"/>
      <c r="D60" s="330"/>
      <c r="E60" s="330"/>
      <c r="F60" s="330"/>
    </row>
    <row r="61" spans="1:6" ht="15">
      <c r="A61" s="329"/>
      <c r="B61" s="329"/>
      <c r="C61" s="329"/>
      <c r="D61" s="330"/>
      <c r="E61" s="330"/>
      <c r="F61" s="330"/>
    </row>
    <row r="62" spans="1:6" ht="15">
      <c r="A62" s="329"/>
      <c r="B62" s="329"/>
      <c r="C62" s="329"/>
      <c r="D62" s="330"/>
      <c r="E62" s="330"/>
      <c r="F62" s="330"/>
    </row>
    <row r="63" spans="1:6" ht="15">
      <c r="A63" s="329"/>
      <c r="B63" s="329"/>
      <c r="C63" s="329"/>
      <c r="D63" s="330"/>
      <c r="E63" s="330"/>
      <c r="F63" s="330"/>
    </row>
    <row r="64" spans="1:6" ht="15">
      <c r="A64" s="329"/>
      <c r="B64" s="329"/>
      <c r="C64" s="329"/>
      <c r="D64" s="330"/>
      <c r="E64" s="330"/>
      <c r="F64" s="330"/>
    </row>
    <row r="65" spans="1:6" ht="15">
      <c r="A65" s="329"/>
      <c r="B65" s="329"/>
      <c r="C65" s="329"/>
      <c r="D65" s="330"/>
      <c r="E65" s="330"/>
      <c r="F65" s="330"/>
    </row>
    <row r="66" spans="1:6" ht="15">
      <c r="A66" s="329"/>
      <c r="B66" s="329"/>
      <c r="C66" s="329"/>
      <c r="D66" s="330"/>
      <c r="E66" s="330"/>
      <c r="F66" s="330"/>
    </row>
    <row r="67" spans="1:6" ht="15">
      <c r="A67" s="329"/>
      <c r="B67" s="329"/>
      <c r="C67" s="329"/>
      <c r="D67" s="330"/>
      <c r="E67" s="330"/>
      <c r="F67" s="330"/>
    </row>
    <row r="68" spans="1:6" ht="15">
      <c r="A68" s="329"/>
      <c r="B68" s="329"/>
      <c r="C68" s="329"/>
      <c r="D68" s="330"/>
      <c r="E68" s="330"/>
      <c r="F68" s="330"/>
    </row>
    <row r="69" spans="1:6" ht="15">
      <c r="A69" s="329"/>
      <c r="B69" s="329"/>
      <c r="C69" s="329"/>
      <c r="D69" s="330"/>
      <c r="E69" s="330"/>
      <c r="F69" s="330"/>
    </row>
    <row r="70" spans="1:6" ht="15">
      <c r="A70" s="329"/>
      <c r="B70" s="329"/>
      <c r="C70" s="329"/>
      <c r="D70" s="330"/>
      <c r="E70" s="330"/>
      <c r="F70" s="330"/>
    </row>
    <row r="71" spans="1:6" ht="15">
      <c r="A71" s="329"/>
      <c r="B71" s="329"/>
      <c r="C71" s="329"/>
      <c r="D71" s="330"/>
      <c r="E71" s="330"/>
      <c r="F71" s="330"/>
    </row>
    <row r="72" spans="1:6" ht="15">
      <c r="A72" s="329"/>
      <c r="B72" s="329"/>
      <c r="C72" s="329"/>
      <c r="D72" s="330"/>
      <c r="E72" s="330"/>
      <c r="F72" s="330"/>
    </row>
    <row r="73" spans="1:6" ht="15">
      <c r="A73" s="329"/>
      <c r="B73" s="329"/>
      <c r="C73" s="329"/>
      <c r="D73" s="330"/>
      <c r="E73" s="330"/>
      <c r="F73" s="330"/>
    </row>
    <row r="74" spans="1:6" ht="15">
      <c r="A74" s="329"/>
      <c r="B74" s="329"/>
      <c r="C74" s="329"/>
      <c r="D74" s="330"/>
      <c r="E74" s="330"/>
      <c r="F74" s="330"/>
    </row>
    <row r="75" spans="1:6" ht="15">
      <c r="A75" s="329"/>
      <c r="B75" s="329"/>
      <c r="C75" s="329"/>
      <c r="D75" s="330"/>
      <c r="E75" s="330"/>
      <c r="F75" s="330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712F-1D02-463B-A4A9-EA7738BAB57D}">
  <sheetPr>
    <pageSetUpPr fitToPage="1"/>
  </sheetPr>
  <dimension ref="A1:I198"/>
  <sheetViews>
    <sheetView workbookViewId="0">
      <selection activeCell="B19" sqref="B19"/>
    </sheetView>
  </sheetViews>
  <sheetFormatPr defaultColWidth="8.5546875" defaultRowHeight="14.4"/>
  <cols>
    <col min="1" max="1" width="1.44140625" style="344" customWidth="1"/>
    <col min="2" max="2" width="35" style="344" customWidth="1"/>
    <col min="3" max="5" width="9.33203125" style="344" customWidth="1"/>
    <col min="6" max="6" width="12.6640625" style="344" customWidth="1"/>
    <col min="7" max="7" width="11.5546875" style="344" customWidth="1"/>
    <col min="8" max="16384" width="8.5546875" style="344"/>
  </cols>
  <sheetData>
    <row r="1" spans="1:9" ht="20.25" customHeight="1">
      <c r="A1" s="342" t="s">
        <v>337</v>
      </c>
      <c r="B1" s="343"/>
      <c r="C1" s="343"/>
      <c r="D1" s="343"/>
      <c r="E1" s="343"/>
      <c r="F1" s="343"/>
      <c r="G1" s="343"/>
    </row>
    <row r="2" spans="1:9" ht="15" customHeight="1">
      <c r="A2" s="345"/>
      <c r="B2" s="346"/>
      <c r="C2" s="347"/>
      <c r="D2" s="347"/>
      <c r="E2" s="347"/>
      <c r="F2" s="346"/>
      <c r="G2" s="348" t="s">
        <v>338</v>
      </c>
    </row>
    <row r="3" spans="1:9" ht="14.7" customHeight="1">
      <c r="A3" s="349"/>
      <c r="B3" s="349"/>
      <c r="C3" s="350" t="s">
        <v>55</v>
      </c>
      <c r="D3" s="350" t="s">
        <v>56</v>
      </c>
      <c r="E3" s="350" t="s">
        <v>269</v>
      </c>
      <c r="F3" s="351" t="s">
        <v>339</v>
      </c>
      <c r="G3" s="351" t="s">
        <v>58</v>
      </c>
    </row>
    <row r="4" spans="1:9" ht="14.7" customHeight="1">
      <c r="A4" s="352"/>
      <c r="B4" s="352"/>
      <c r="C4" s="353" t="s">
        <v>20</v>
      </c>
      <c r="D4" s="353" t="s">
        <v>20</v>
      </c>
      <c r="E4" s="353">
        <v>2024</v>
      </c>
      <c r="F4" s="350" t="s">
        <v>340</v>
      </c>
      <c r="G4" s="350" t="s">
        <v>23</v>
      </c>
    </row>
    <row r="5" spans="1:9" ht="14.7" customHeight="1">
      <c r="A5" s="352"/>
      <c r="B5" s="352"/>
      <c r="C5" s="353">
        <v>2024</v>
      </c>
      <c r="D5" s="353">
        <v>2024</v>
      </c>
      <c r="E5" s="353"/>
      <c r="F5" s="353" t="s">
        <v>341</v>
      </c>
      <c r="G5" s="353" t="s">
        <v>63</v>
      </c>
    </row>
    <row r="6" spans="1:9" ht="14.7" customHeight="1">
      <c r="A6" s="352"/>
      <c r="B6" s="352"/>
      <c r="C6" s="354"/>
      <c r="D6" s="354"/>
      <c r="E6" s="316"/>
      <c r="F6" s="354" t="s">
        <v>312</v>
      </c>
      <c r="G6" s="354" t="s">
        <v>122</v>
      </c>
    </row>
    <row r="7" spans="1:9" ht="8.1" customHeight="1">
      <c r="A7" s="352"/>
      <c r="B7" s="352"/>
      <c r="C7" s="355"/>
      <c r="D7" s="355"/>
      <c r="E7" s="355"/>
      <c r="F7" s="356"/>
      <c r="G7" s="357"/>
    </row>
    <row r="8" spans="1:9" ht="15" customHeight="1">
      <c r="A8" s="358" t="s">
        <v>270</v>
      </c>
      <c r="B8" s="345"/>
      <c r="C8" s="359">
        <v>1711511.95</v>
      </c>
      <c r="D8" s="359">
        <v>1747239.65</v>
      </c>
      <c r="E8" s="359">
        <v>17583900.599999998</v>
      </c>
      <c r="F8" s="360">
        <v>127.43016916642051</v>
      </c>
      <c r="G8" s="360">
        <v>139.52781343667419</v>
      </c>
      <c r="H8" s="361"/>
      <c r="I8" s="362"/>
    </row>
    <row r="9" spans="1:9" ht="15" customHeight="1">
      <c r="A9" s="363" t="s">
        <v>342</v>
      </c>
      <c r="B9" s="363"/>
      <c r="C9" s="364"/>
      <c r="D9" s="364"/>
      <c r="E9" s="364"/>
      <c r="F9" s="365"/>
      <c r="G9" s="365"/>
      <c r="H9" s="366"/>
      <c r="I9" s="362"/>
    </row>
    <row r="10" spans="1:9" ht="15" customHeight="1">
      <c r="A10" s="345"/>
      <c r="B10" s="367" t="s">
        <v>343</v>
      </c>
      <c r="C10" s="364">
        <v>1401892</v>
      </c>
      <c r="D10" s="364">
        <v>1467603</v>
      </c>
      <c r="E10" s="364">
        <v>14844120</v>
      </c>
      <c r="F10" s="365">
        <v>128.24123913848905</v>
      </c>
      <c r="G10" s="365">
        <v>135.55594335955209</v>
      </c>
      <c r="H10" s="366"/>
      <c r="I10" s="362"/>
    </row>
    <row r="11" spans="1:9" ht="15" customHeight="1">
      <c r="A11" s="345"/>
      <c r="B11" s="367" t="s">
        <v>328</v>
      </c>
      <c r="C11" s="364">
        <v>32078</v>
      </c>
      <c r="D11" s="364">
        <v>26885</v>
      </c>
      <c r="E11" s="364">
        <v>248050</v>
      </c>
      <c r="F11" s="365">
        <v>70.339071738789187</v>
      </c>
      <c r="G11" s="365">
        <v>196.72924250715775</v>
      </c>
      <c r="H11" s="366"/>
      <c r="I11" s="362"/>
    </row>
    <row r="12" spans="1:9" ht="15" customHeight="1">
      <c r="A12" s="345"/>
      <c r="B12" s="367" t="s">
        <v>330</v>
      </c>
      <c r="C12" s="364">
        <v>277541.95</v>
      </c>
      <c r="D12" s="364">
        <v>252751.65</v>
      </c>
      <c r="E12" s="364">
        <v>2491730.6</v>
      </c>
      <c r="F12" s="365">
        <v>134.08219941115621</v>
      </c>
      <c r="G12" s="365">
        <v>163.30671556785367</v>
      </c>
      <c r="H12" s="366"/>
      <c r="I12" s="362"/>
    </row>
    <row r="13" spans="1:9" ht="15" customHeight="1">
      <c r="A13" s="368" t="s">
        <v>344</v>
      </c>
      <c r="B13" s="368"/>
      <c r="C13" s="364"/>
      <c r="D13" s="364"/>
      <c r="E13" s="364"/>
      <c r="F13" s="365"/>
      <c r="G13" s="365"/>
      <c r="H13" s="366"/>
      <c r="I13" s="362"/>
    </row>
    <row r="14" spans="1:9" ht="15" customHeight="1">
      <c r="A14" s="345"/>
      <c r="B14" s="369" t="s">
        <v>345</v>
      </c>
      <c r="C14" s="359">
        <v>1357769.95</v>
      </c>
      <c r="D14" s="370">
        <v>1382508.65</v>
      </c>
      <c r="E14" s="359">
        <v>13997051.6</v>
      </c>
      <c r="F14" s="360">
        <v>128.05381190425246</v>
      </c>
      <c r="G14" s="360">
        <v>143.10153464762973</v>
      </c>
      <c r="H14" s="361"/>
      <c r="I14" s="362"/>
    </row>
    <row r="15" spans="1:9" ht="15" customHeight="1">
      <c r="A15" s="345"/>
      <c r="B15" s="371" t="s">
        <v>346</v>
      </c>
      <c r="C15" s="364">
        <v>339399.45</v>
      </c>
      <c r="D15" s="372">
        <v>387861</v>
      </c>
      <c r="E15" s="364">
        <v>3738126.45</v>
      </c>
      <c r="F15" s="365">
        <v>165.57354655009755</v>
      </c>
      <c r="G15" s="365">
        <v>214.4399880908947</v>
      </c>
      <c r="H15" s="366"/>
      <c r="I15" s="362"/>
    </row>
    <row r="16" spans="1:9" ht="15" customHeight="1">
      <c r="A16" s="345"/>
      <c r="B16" s="371" t="s">
        <v>347</v>
      </c>
      <c r="C16" s="364">
        <v>399150</v>
      </c>
      <c r="D16" s="372">
        <v>435069</v>
      </c>
      <c r="E16" s="364">
        <v>4568941</v>
      </c>
      <c r="F16" s="365">
        <v>116.88741899777546</v>
      </c>
      <c r="G16" s="365">
        <v>127.08935200561213</v>
      </c>
      <c r="H16" s="366"/>
      <c r="I16" s="362"/>
    </row>
    <row r="17" spans="1:9" ht="15" customHeight="1">
      <c r="A17" s="345"/>
      <c r="B17" s="371" t="s">
        <v>348</v>
      </c>
      <c r="C17" s="364">
        <v>71014</v>
      </c>
      <c r="D17" s="372">
        <v>55542</v>
      </c>
      <c r="E17" s="364">
        <v>711464</v>
      </c>
      <c r="F17" s="365">
        <v>89.145333440333843</v>
      </c>
      <c r="G17" s="365">
        <v>120.68489386316372</v>
      </c>
      <c r="H17" s="366"/>
      <c r="I17" s="362"/>
    </row>
    <row r="18" spans="1:9" ht="15" customHeight="1">
      <c r="A18" s="345"/>
      <c r="B18" s="371" t="s">
        <v>349</v>
      </c>
      <c r="C18" s="364">
        <v>114949</v>
      </c>
      <c r="D18" s="372">
        <v>111246</v>
      </c>
      <c r="E18" s="364">
        <v>1288861</v>
      </c>
      <c r="F18" s="365">
        <v>119.83195992890612</v>
      </c>
      <c r="G18" s="365">
        <v>151.44825527834703</v>
      </c>
      <c r="H18" s="366"/>
      <c r="I18" s="362"/>
    </row>
    <row r="19" spans="1:9" ht="15" customHeight="1">
      <c r="A19" s="345"/>
      <c r="B19" s="371" t="s">
        <v>350</v>
      </c>
      <c r="C19" s="364">
        <v>48446</v>
      </c>
      <c r="D19" s="372">
        <v>54488</v>
      </c>
      <c r="E19" s="364">
        <v>495383</v>
      </c>
      <c r="F19" s="365">
        <v>106.21649544825435</v>
      </c>
      <c r="G19" s="365">
        <v>105.37709660607737</v>
      </c>
      <c r="H19" s="366"/>
      <c r="I19" s="362"/>
    </row>
    <row r="20" spans="1:9" ht="15" customHeight="1">
      <c r="A20" s="345"/>
      <c r="B20" s="371" t="s">
        <v>351</v>
      </c>
      <c r="C20" s="364">
        <v>37520</v>
      </c>
      <c r="D20" s="372">
        <v>40771</v>
      </c>
      <c r="E20" s="364">
        <v>418054</v>
      </c>
      <c r="F20" s="365">
        <v>86.078327879235729</v>
      </c>
      <c r="G20" s="365">
        <v>85.461206033027111</v>
      </c>
      <c r="H20" s="366"/>
      <c r="I20" s="362"/>
    </row>
    <row r="21" spans="1:9" ht="15" customHeight="1">
      <c r="A21" s="345"/>
      <c r="B21" s="371" t="s">
        <v>352</v>
      </c>
      <c r="C21" s="364">
        <v>35407</v>
      </c>
      <c r="D21" s="372">
        <v>46055</v>
      </c>
      <c r="E21" s="364">
        <v>347495</v>
      </c>
      <c r="F21" s="365">
        <v>103.43394870412791</v>
      </c>
      <c r="G21" s="365">
        <v>105.88065022319049</v>
      </c>
      <c r="H21" s="366"/>
      <c r="I21" s="362"/>
    </row>
    <row r="22" spans="1:9" ht="15" customHeight="1">
      <c r="A22" s="345"/>
      <c r="B22" s="371" t="s">
        <v>353</v>
      </c>
      <c r="C22" s="364">
        <v>47815.3</v>
      </c>
      <c r="D22" s="372">
        <v>61008</v>
      </c>
      <c r="E22" s="364">
        <v>474580.3</v>
      </c>
      <c r="F22" s="365">
        <v>142.82904902373929</v>
      </c>
      <c r="G22" s="365">
        <v>118.03659634583721</v>
      </c>
      <c r="H22" s="366"/>
      <c r="I22" s="362"/>
    </row>
    <row r="23" spans="1:9" ht="15" customHeight="1">
      <c r="A23" s="345"/>
      <c r="B23" s="371" t="s">
        <v>354</v>
      </c>
      <c r="C23" s="364">
        <v>33153</v>
      </c>
      <c r="D23" s="372">
        <v>31807</v>
      </c>
      <c r="E23" s="364">
        <v>265947</v>
      </c>
      <c r="F23" s="365">
        <v>207.73953366860428</v>
      </c>
      <c r="G23" s="365">
        <v>173.63091507364464</v>
      </c>
      <c r="H23" s="366"/>
      <c r="I23" s="362"/>
    </row>
    <row r="24" spans="1:9" ht="15" customHeight="1">
      <c r="A24" s="345"/>
      <c r="B24" s="371" t="s">
        <v>355</v>
      </c>
      <c r="C24" s="364">
        <v>9430.2000000000007</v>
      </c>
      <c r="D24" s="373">
        <v>19535</v>
      </c>
      <c r="E24" s="364">
        <v>148655.20000000001</v>
      </c>
      <c r="F24" s="365">
        <v>242.03940032214101</v>
      </c>
      <c r="G24" s="365">
        <v>123.34279218731852</v>
      </c>
      <c r="H24" s="366"/>
      <c r="I24" s="362"/>
    </row>
    <row r="25" spans="1:9" ht="15" customHeight="1">
      <c r="A25" s="345"/>
      <c r="B25" s="371" t="s">
        <v>356</v>
      </c>
      <c r="C25" s="364">
        <v>15310</v>
      </c>
      <c r="D25" s="372">
        <v>17892</v>
      </c>
      <c r="E25" s="364">
        <v>184093</v>
      </c>
      <c r="F25" s="365">
        <v>146.98102357676825</v>
      </c>
      <c r="G25" s="365">
        <v>174.69443917251851</v>
      </c>
      <c r="H25" s="366"/>
      <c r="I25" s="362"/>
    </row>
    <row r="26" spans="1:9" ht="15" customHeight="1">
      <c r="A26" s="345"/>
      <c r="B26" s="371" t="s">
        <v>357</v>
      </c>
      <c r="C26" s="364">
        <v>51133</v>
      </c>
      <c r="D26" s="372">
        <v>55785</v>
      </c>
      <c r="E26" s="364">
        <v>501427</v>
      </c>
      <c r="F26" s="365">
        <v>139.75948891394211</v>
      </c>
      <c r="G26" s="365">
        <v>127.86905730336792</v>
      </c>
      <c r="H26" s="366"/>
      <c r="I26" s="362"/>
    </row>
    <row r="27" spans="1:9" ht="15" customHeight="1">
      <c r="A27" s="345"/>
      <c r="B27" s="371" t="s">
        <v>358</v>
      </c>
      <c r="C27" s="364">
        <v>155043</v>
      </c>
      <c r="D27" s="374">
        <v>65449.649999999907</v>
      </c>
      <c r="E27" s="364">
        <v>854024.64999999991</v>
      </c>
      <c r="F27" s="365">
        <v>115.52928404998923</v>
      </c>
      <c r="G27" s="365">
        <v>157.6726872262962</v>
      </c>
      <c r="H27" s="366"/>
      <c r="I27" s="362"/>
    </row>
    <row r="28" spans="1:9" ht="16.350000000000001" customHeight="1">
      <c r="A28" s="345"/>
      <c r="B28" s="369" t="s">
        <v>359</v>
      </c>
      <c r="C28" s="375">
        <v>95087</v>
      </c>
      <c r="D28" s="376">
        <v>92175</v>
      </c>
      <c r="E28" s="359">
        <v>1000077</v>
      </c>
      <c r="F28" s="360">
        <v>120.67159782679846</v>
      </c>
      <c r="G28" s="360">
        <v>110.65442627884539</v>
      </c>
      <c r="H28" s="361"/>
      <c r="I28" s="362"/>
    </row>
    <row r="29" spans="1:9" ht="15" customHeight="1">
      <c r="A29" s="345"/>
      <c r="B29" s="371" t="s">
        <v>360</v>
      </c>
      <c r="C29" s="364">
        <v>69237</v>
      </c>
      <c r="D29" s="372">
        <v>73722</v>
      </c>
      <c r="E29" s="364">
        <v>779795</v>
      </c>
      <c r="F29" s="365">
        <v>125.60184002044468</v>
      </c>
      <c r="G29" s="365">
        <v>108.74694766083788</v>
      </c>
      <c r="H29" s="366"/>
      <c r="I29" s="362"/>
    </row>
    <row r="30" spans="1:9" ht="15" customHeight="1">
      <c r="A30" s="345"/>
      <c r="B30" s="371" t="s">
        <v>361</v>
      </c>
      <c r="C30" s="364">
        <v>17582</v>
      </c>
      <c r="D30" s="372">
        <v>13885</v>
      </c>
      <c r="E30" s="364">
        <v>152527</v>
      </c>
      <c r="F30" s="365">
        <v>110.47020447131833</v>
      </c>
      <c r="G30" s="365">
        <v>114.25842553542134</v>
      </c>
      <c r="H30" s="366"/>
      <c r="I30" s="362"/>
    </row>
    <row r="31" spans="1:9" ht="15" customHeight="1">
      <c r="A31" s="345"/>
      <c r="B31" s="371" t="s">
        <v>362</v>
      </c>
      <c r="C31" s="364">
        <v>8268</v>
      </c>
      <c r="D31" s="374">
        <v>4568</v>
      </c>
      <c r="E31" s="364">
        <v>67755</v>
      </c>
      <c r="F31" s="365">
        <v>89.201327865651237</v>
      </c>
      <c r="G31" s="365">
        <v>127.31594573264684</v>
      </c>
      <c r="H31" s="366"/>
      <c r="I31" s="362"/>
    </row>
    <row r="32" spans="1:9" ht="16.350000000000001" customHeight="1">
      <c r="A32" s="345"/>
      <c r="B32" s="369" t="s">
        <v>363</v>
      </c>
      <c r="C32" s="375">
        <v>206168</v>
      </c>
      <c r="D32" s="375">
        <v>213091</v>
      </c>
      <c r="E32" s="359">
        <v>1995669</v>
      </c>
      <c r="F32" s="360">
        <v>124.40654811251358</v>
      </c>
      <c r="G32" s="360">
        <v>136.75859885531335</v>
      </c>
      <c r="H32" s="361"/>
      <c r="I32" s="362"/>
    </row>
    <row r="33" spans="1:9" ht="15" customHeight="1">
      <c r="A33" s="345"/>
      <c r="B33" s="371" t="s">
        <v>364</v>
      </c>
      <c r="C33" s="364">
        <v>25970</v>
      </c>
      <c r="D33" s="372">
        <v>28520</v>
      </c>
      <c r="E33" s="364">
        <v>232300</v>
      </c>
      <c r="F33" s="365">
        <v>205.31279245554677</v>
      </c>
      <c r="G33" s="365">
        <v>184.9375049757185</v>
      </c>
      <c r="H33" s="366"/>
      <c r="I33" s="362"/>
    </row>
    <row r="34" spans="1:9" ht="15" customHeight="1">
      <c r="A34" s="345"/>
      <c r="B34" s="371" t="s">
        <v>365</v>
      </c>
      <c r="C34" s="364">
        <v>31398</v>
      </c>
      <c r="D34" s="372">
        <v>26627</v>
      </c>
      <c r="E34" s="364">
        <v>306194</v>
      </c>
      <c r="F34" s="365">
        <v>124.55327907194311</v>
      </c>
      <c r="G34" s="365">
        <v>120.77610621563414</v>
      </c>
      <c r="H34" s="366"/>
      <c r="I34" s="362"/>
    </row>
    <row r="35" spans="1:9" ht="15" customHeight="1">
      <c r="A35" s="345"/>
      <c r="B35" s="371" t="s">
        <v>366</v>
      </c>
      <c r="C35" s="364">
        <v>33027</v>
      </c>
      <c r="D35" s="372">
        <v>24290</v>
      </c>
      <c r="E35" s="364">
        <v>278943</v>
      </c>
      <c r="F35" s="365">
        <v>119.3201355798988</v>
      </c>
      <c r="G35" s="365">
        <v>129.43510217718136</v>
      </c>
      <c r="H35" s="366"/>
      <c r="I35" s="362"/>
    </row>
    <row r="36" spans="1:9" ht="15" customHeight="1">
      <c r="A36" s="345"/>
      <c r="B36" s="371" t="s">
        <v>367</v>
      </c>
      <c r="C36" s="364">
        <v>29270</v>
      </c>
      <c r="D36" s="372">
        <v>23468</v>
      </c>
      <c r="E36" s="364">
        <v>249517</v>
      </c>
      <c r="F36" s="365">
        <v>128.76817558299041</v>
      </c>
      <c r="G36" s="365">
        <v>124.49395035549458</v>
      </c>
      <c r="H36" s="366"/>
      <c r="I36" s="362"/>
    </row>
    <row r="37" spans="1:9" ht="15" customHeight="1">
      <c r="A37" s="345"/>
      <c r="B37" s="371" t="s">
        <v>368</v>
      </c>
      <c r="C37" s="364">
        <v>11291</v>
      </c>
      <c r="D37" s="372">
        <v>6649</v>
      </c>
      <c r="E37" s="364">
        <v>91370</v>
      </c>
      <c r="F37" s="365">
        <v>86.72231642102517</v>
      </c>
      <c r="G37" s="365">
        <v>120.08621709359024</v>
      </c>
      <c r="H37" s="366"/>
      <c r="I37" s="362"/>
    </row>
    <row r="38" spans="1:9" ht="15" customHeight="1">
      <c r="A38" s="345"/>
      <c r="B38" s="371" t="s">
        <v>369</v>
      </c>
      <c r="C38" s="364">
        <v>8040</v>
      </c>
      <c r="D38" s="372">
        <v>6300</v>
      </c>
      <c r="E38" s="364">
        <v>78043</v>
      </c>
      <c r="F38" s="365">
        <v>112.62066499821238</v>
      </c>
      <c r="G38" s="365">
        <v>114.67299469562278</v>
      </c>
      <c r="H38" s="366"/>
      <c r="I38" s="362"/>
    </row>
    <row r="39" spans="1:9" ht="15" customHeight="1">
      <c r="A39" s="345"/>
      <c r="B39" s="371" t="s">
        <v>370</v>
      </c>
      <c r="C39" s="364">
        <v>10723</v>
      </c>
      <c r="D39" s="372">
        <v>8220</v>
      </c>
      <c r="E39" s="364">
        <v>88912</v>
      </c>
      <c r="F39" s="365">
        <v>141.96891191709844</v>
      </c>
      <c r="G39" s="365">
        <v>155.83832860097451</v>
      </c>
      <c r="H39" s="366"/>
      <c r="I39" s="362"/>
    </row>
    <row r="40" spans="1:9" ht="15" customHeight="1">
      <c r="A40" s="345"/>
      <c r="B40" s="371" t="s">
        <v>371</v>
      </c>
      <c r="C40" s="364">
        <v>3376</v>
      </c>
      <c r="D40" s="372">
        <v>5713</v>
      </c>
      <c r="E40" s="364">
        <v>34267</v>
      </c>
      <c r="F40" s="365">
        <v>194.1216445803602</v>
      </c>
      <c r="G40" s="365">
        <v>133.04989322461657</v>
      </c>
      <c r="H40" s="366"/>
      <c r="I40" s="362"/>
    </row>
    <row r="41" spans="1:9" ht="15" customHeight="1">
      <c r="A41" s="345"/>
      <c r="B41" s="371" t="s">
        <v>372</v>
      </c>
      <c r="C41" s="364">
        <v>3255</v>
      </c>
      <c r="D41" s="372">
        <v>3462</v>
      </c>
      <c r="E41" s="364">
        <v>36920</v>
      </c>
      <c r="F41" s="365">
        <v>144.9748743718593</v>
      </c>
      <c r="G41" s="365">
        <v>122.12629420131653</v>
      </c>
      <c r="H41" s="366"/>
      <c r="I41" s="362"/>
    </row>
    <row r="42" spans="1:9" ht="15" customHeight="1">
      <c r="A42" s="345"/>
      <c r="B42" s="371" t="s">
        <v>373</v>
      </c>
      <c r="C42" s="364">
        <v>4085</v>
      </c>
      <c r="D42" s="372">
        <v>3390</v>
      </c>
      <c r="E42" s="364">
        <v>33584</v>
      </c>
      <c r="F42" s="365">
        <v>125.74183976261128</v>
      </c>
      <c r="G42" s="365">
        <v>120.2477711339468</v>
      </c>
      <c r="H42" s="366"/>
      <c r="I42" s="362"/>
    </row>
    <row r="43" spans="1:9" ht="15" customHeight="1">
      <c r="A43" s="345"/>
      <c r="B43" s="371" t="s">
        <v>374</v>
      </c>
      <c r="C43" s="364">
        <v>3762</v>
      </c>
      <c r="D43" s="372">
        <v>2652</v>
      </c>
      <c r="E43" s="364">
        <v>31730</v>
      </c>
      <c r="F43" s="365">
        <v>114.95448634590377</v>
      </c>
      <c r="G43" s="365">
        <v>120.40374909877434</v>
      </c>
      <c r="H43" s="366"/>
      <c r="I43" s="362"/>
    </row>
    <row r="44" spans="1:9" ht="15" customHeight="1">
      <c r="A44" s="345"/>
      <c r="B44" s="371" t="s">
        <v>375</v>
      </c>
      <c r="C44" s="364">
        <v>2468</v>
      </c>
      <c r="D44" s="372">
        <v>3391</v>
      </c>
      <c r="E44" s="364">
        <v>27936</v>
      </c>
      <c r="F44" s="365">
        <v>180.18065887353879</v>
      </c>
      <c r="G44" s="365">
        <v>122.97398424087686</v>
      </c>
      <c r="H44" s="366"/>
      <c r="I44" s="362"/>
    </row>
    <row r="45" spans="1:9" ht="15" customHeight="1">
      <c r="A45" s="345"/>
      <c r="B45" s="371" t="s">
        <v>376</v>
      </c>
      <c r="C45" s="364">
        <v>9629</v>
      </c>
      <c r="D45" s="372">
        <v>7196</v>
      </c>
      <c r="E45" s="364">
        <v>51157</v>
      </c>
      <c r="F45" s="365">
        <v>128.13390313390315</v>
      </c>
      <c r="G45" s="365">
        <v>149.0110978416009</v>
      </c>
      <c r="H45" s="366"/>
      <c r="I45" s="362"/>
    </row>
    <row r="46" spans="1:9" ht="15" customHeight="1">
      <c r="A46" s="345"/>
      <c r="B46" s="371" t="s">
        <v>377</v>
      </c>
      <c r="C46" s="364">
        <v>29874</v>
      </c>
      <c r="D46" s="374">
        <v>63213</v>
      </c>
      <c r="E46" s="364">
        <v>454796</v>
      </c>
      <c r="F46" s="365">
        <v>104.39456995640111</v>
      </c>
      <c r="G46" s="365">
        <v>153.81098128075485</v>
      </c>
      <c r="H46" s="366"/>
      <c r="I46" s="362"/>
    </row>
    <row r="47" spans="1:9" ht="16.350000000000001" customHeight="1">
      <c r="A47" s="345"/>
      <c r="B47" s="369" t="s">
        <v>378</v>
      </c>
      <c r="C47" s="375">
        <v>48341</v>
      </c>
      <c r="D47" s="375">
        <v>55574</v>
      </c>
      <c r="E47" s="359">
        <v>540197</v>
      </c>
      <c r="F47" s="360">
        <v>138.85168898660805</v>
      </c>
      <c r="G47" s="360">
        <v>126.19213922793904</v>
      </c>
      <c r="H47" s="361"/>
      <c r="I47" s="362"/>
    </row>
    <row r="48" spans="1:9" ht="15" customHeight="1">
      <c r="A48" s="345"/>
      <c r="B48" s="371" t="s">
        <v>379</v>
      </c>
      <c r="C48" s="364">
        <v>44039</v>
      </c>
      <c r="D48" s="372">
        <v>51146</v>
      </c>
      <c r="E48" s="364">
        <v>490880</v>
      </c>
      <c r="F48" s="365">
        <v>138.08315334773218</v>
      </c>
      <c r="G48" s="365">
        <v>125.83859498009417</v>
      </c>
      <c r="H48" s="366"/>
      <c r="I48" s="362"/>
    </row>
    <row r="49" spans="1:9" ht="15" customHeight="1">
      <c r="A49" s="345"/>
      <c r="B49" s="371" t="s">
        <v>380</v>
      </c>
      <c r="C49" s="364">
        <v>4162</v>
      </c>
      <c r="D49" s="372">
        <v>4278</v>
      </c>
      <c r="E49" s="364">
        <v>47963</v>
      </c>
      <c r="F49" s="365">
        <v>148.23284823284823</v>
      </c>
      <c r="G49" s="365">
        <v>129.56319727707393</v>
      </c>
      <c r="H49" s="366"/>
      <c r="I49" s="362"/>
    </row>
    <row r="50" spans="1:9" ht="15" customHeight="1">
      <c r="A50" s="345"/>
      <c r="B50" s="371" t="s">
        <v>381</v>
      </c>
      <c r="C50" s="364">
        <v>140</v>
      </c>
      <c r="D50" s="374">
        <v>150</v>
      </c>
      <c r="E50" s="364">
        <v>1354</v>
      </c>
      <c r="F50" s="365">
        <v>153.0612244897959</v>
      </c>
      <c r="G50" s="365">
        <v>139.73168214654282</v>
      </c>
      <c r="H50" s="366"/>
      <c r="I50" s="362"/>
    </row>
    <row r="51" spans="1:9" ht="16.350000000000001" customHeight="1">
      <c r="A51" s="345"/>
      <c r="B51" s="369" t="s">
        <v>382</v>
      </c>
      <c r="C51" s="375">
        <v>4146</v>
      </c>
      <c r="D51" s="370">
        <v>3891</v>
      </c>
      <c r="E51" s="359">
        <v>50906</v>
      </c>
      <c r="F51" s="360">
        <v>102.15279600945131</v>
      </c>
      <c r="G51" s="360">
        <v>169.07798591736417</v>
      </c>
      <c r="H51" s="361"/>
      <c r="I51" s="362"/>
    </row>
    <row r="52" spans="1:9">
      <c r="A52" s="377"/>
      <c r="B52" s="378"/>
      <c r="C52" s="378"/>
      <c r="D52" s="378"/>
      <c r="E52" s="378"/>
      <c r="F52" s="378"/>
      <c r="G52" s="378"/>
    </row>
    <row r="53" spans="1:9">
      <c r="A53" s="377"/>
      <c r="B53" s="377"/>
      <c r="C53" s="377"/>
      <c r="D53" s="377"/>
      <c r="E53" s="377"/>
      <c r="F53" s="377"/>
      <c r="G53" s="377"/>
    </row>
    <row r="54" spans="1:9">
      <c r="A54" s="377"/>
      <c r="B54" s="378"/>
      <c r="C54" s="378"/>
      <c r="D54" s="378"/>
      <c r="E54" s="378"/>
      <c r="F54" s="378"/>
      <c r="G54" s="378"/>
    </row>
    <row r="55" spans="1:9">
      <c r="A55" s="377"/>
      <c r="B55" s="377"/>
      <c r="C55" s="379"/>
      <c r="D55" s="379"/>
      <c r="E55" s="379"/>
      <c r="F55" s="377"/>
      <c r="G55" s="377"/>
    </row>
    <row r="56" spans="1:9">
      <c r="A56" s="377"/>
      <c r="B56" s="377"/>
      <c r="C56" s="377"/>
      <c r="D56" s="377"/>
      <c r="E56" s="377"/>
      <c r="F56" s="377"/>
      <c r="G56" s="377"/>
    </row>
    <row r="57" spans="1:9">
      <c r="A57" s="377"/>
      <c r="B57" s="377"/>
      <c r="C57" s="377"/>
      <c r="D57" s="377"/>
      <c r="E57" s="377"/>
      <c r="F57" s="377"/>
      <c r="G57" s="380"/>
    </row>
    <row r="58" spans="1:9">
      <c r="A58" s="377"/>
      <c r="B58" s="377"/>
      <c r="C58" s="377"/>
      <c r="D58" s="377"/>
      <c r="E58" s="377"/>
      <c r="F58" s="377"/>
      <c r="G58" s="380"/>
    </row>
    <row r="59" spans="1:9">
      <c r="A59" s="377"/>
      <c r="B59" s="377"/>
      <c r="C59" s="377"/>
      <c r="D59" s="377"/>
      <c r="E59" s="377"/>
      <c r="F59" s="377"/>
      <c r="G59" s="380"/>
    </row>
    <row r="60" spans="1:9">
      <c r="A60" s="377"/>
      <c r="B60" s="377"/>
      <c r="C60" s="377"/>
      <c r="D60" s="377"/>
      <c r="E60" s="377"/>
      <c r="F60" s="377"/>
      <c r="G60" s="380"/>
    </row>
    <row r="61" spans="1:9">
      <c r="A61" s="377"/>
      <c r="B61" s="377"/>
      <c r="C61" s="377"/>
      <c r="D61" s="377"/>
      <c r="E61" s="377"/>
      <c r="F61" s="377"/>
      <c r="G61" s="380"/>
    </row>
    <row r="62" spans="1:9">
      <c r="A62" s="377"/>
      <c r="B62" s="377"/>
      <c r="C62" s="377"/>
      <c r="D62" s="377"/>
      <c r="E62" s="377"/>
      <c r="F62" s="377"/>
      <c r="G62" s="380"/>
    </row>
    <row r="63" spans="1:9">
      <c r="A63" s="377"/>
      <c r="B63" s="377"/>
      <c r="C63" s="377"/>
      <c r="D63" s="377"/>
      <c r="E63" s="377"/>
      <c r="F63" s="377"/>
      <c r="G63" s="380"/>
    </row>
    <row r="64" spans="1:9">
      <c r="A64" s="377"/>
      <c r="B64" s="377"/>
      <c r="C64" s="377"/>
      <c r="D64" s="377"/>
      <c r="E64" s="377"/>
      <c r="F64" s="377"/>
      <c r="G64" s="380"/>
    </row>
    <row r="65" spans="1:7">
      <c r="A65" s="377"/>
      <c r="B65" s="377"/>
      <c r="C65" s="377"/>
      <c r="D65" s="377"/>
      <c r="E65" s="377"/>
      <c r="F65" s="377"/>
      <c r="G65" s="380"/>
    </row>
    <row r="66" spans="1:7">
      <c r="A66" s="377"/>
      <c r="B66" s="377"/>
      <c r="C66" s="377"/>
      <c r="D66" s="377"/>
      <c r="E66" s="377"/>
      <c r="F66" s="377"/>
      <c r="G66" s="380"/>
    </row>
    <row r="67" spans="1:7">
      <c r="A67" s="377"/>
      <c r="B67" s="377"/>
      <c r="C67" s="377"/>
      <c r="D67" s="377"/>
      <c r="E67" s="377"/>
      <c r="F67" s="377"/>
      <c r="G67" s="380"/>
    </row>
    <row r="68" spans="1:7">
      <c r="A68" s="377"/>
      <c r="B68" s="377"/>
      <c r="C68" s="377"/>
      <c r="D68" s="377"/>
      <c r="E68" s="377"/>
      <c r="F68" s="377"/>
      <c r="G68" s="377"/>
    </row>
    <row r="69" spans="1:7">
      <c r="A69" s="377"/>
      <c r="B69" s="377"/>
      <c r="C69" s="377"/>
      <c r="D69" s="377"/>
      <c r="E69" s="377"/>
      <c r="F69" s="377"/>
      <c r="G69" s="377"/>
    </row>
    <row r="70" spans="1:7">
      <c r="A70" s="377"/>
      <c r="B70" s="377"/>
      <c r="C70" s="377"/>
      <c r="D70" s="377"/>
      <c r="E70" s="377"/>
      <c r="F70" s="377"/>
      <c r="G70" s="377"/>
    </row>
    <row r="71" spans="1:7">
      <c r="A71" s="377"/>
      <c r="B71" s="377"/>
      <c r="C71" s="377"/>
      <c r="D71" s="377"/>
      <c r="E71" s="377"/>
      <c r="F71" s="377"/>
      <c r="G71" s="377"/>
    </row>
    <row r="72" spans="1:7">
      <c r="A72" s="377"/>
      <c r="B72" s="377"/>
      <c r="C72" s="377"/>
      <c r="D72" s="377"/>
      <c r="E72" s="377"/>
      <c r="F72" s="377"/>
      <c r="G72" s="377"/>
    </row>
    <row r="73" spans="1:7">
      <c r="A73" s="377"/>
      <c r="B73" s="377"/>
      <c r="C73" s="377"/>
      <c r="D73" s="377"/>
      <c r="E73" s="377"/>
      <c r="F73" s="377"/>
      <c r="G73" s="377"/>
    </row>
    <row r="74" spans="1:7">
      <c r="A74" s="377"/>
      <c r="B74" s="377"/>
      <c r="C74" s="377"/>
      <c r="D74" s="377"/>
      <c r="E74" s="377"/>
      <c r="F74" s="377"/>
      <c r="G74" s="377"/>
    </row>
    <row r="75" spans="1:7">
      <c r="A75" s="377"/>
      <c r="B75" s="377"/>
      <c r="C75" s="377"/>
      <c r="D75" s="377"/>
      <c r="E75" s="377"/>
      <c r="F75" s="377"/>
      <c r="G75" s="377"/>
    </row>
    <row r="76" spans="1:7">
      <c r="A76" s="377"/>
      <c r="B76" s="377"/>
      <c r="C76" s="377"/>
      <c r="D76" s="377"/>
      <c r="E76" s="377"/>
      <c r="F76" s="377"/>
      <c r="G76" s="377"/>
    </row>
    <row r="77" spans="1:7">
      <c r="A77" s="377"/>
      <c r="B77" s="377"/>
      <c r="C77" s="377"/>
      <c r="D77" s="377"/>
      <c r="E77" s="377"/>
      <c r="F77" s="377"/>
      <c r="G77" s="377"/>
    </row>
    <row r="78" spans="1:7">
      <c r="A78" s="377"/>
      <c r="B78" s="377"/>
      <c r="C78" s="377"/>
      <c r="D78" s="377"/>
      <c r="E78" s="377"/>
      <c r="F78" s="377"/>
      <c r="G78" s="377"/>
    </row>
    <row r="79" spans="1:7">
      <c r="A79" s="377"/>
      <c r="B79" s="377"/>
      <c r="C79" s="377"/>
      <c r="D79" s="377"/>
      <c r="E79" s="377"/>
      <c r="F79" s="377"/>
      <c r="G79" s="377"/>
    </row>
    <row r="80" spans="1:7">
      <c r="A80" s="377"/>
      <c r="B80" s="377"/>
      <c r="C80" s="377"/>
      <c r="D80" s="377"/>
      <c r="E80" s="377"/>
      <c r="F80" s="377"/>
      <c r="G80" s="377"/>
    </row>
    <row r="81" spans="1:7">
      <c r="A81" s="377"/>
      <c r="B81" s="377"/>
      <c r="C81" s="377"/>
      <c r="D81" s="377"/>
      <c r="E81" s="377"/>
      <c r="F81" s="377"/>
      <c r="G81" s="377"/>
    </row>
    <row r="82" spans="1:7">
      <c r="A82" s="377"/>
      <c r="B82" s="377"/>
      <c r="C82" s="377"/>
      <c r="D82" s="377"/>
      <c r="E82" s="377"/>
      <c r="F82" s="377"/>
      <c r="G82" s="377"/>
    </row>
    <row r="83" spans="1:7">
      <c r="A83" s="377"/>
      <c r="B83" s="377"/>
      <c r="C83" s="377"/>
      <c r="D83" s="377"/>
      <c r="E83" s="377"/>
      <c r="F83" s="377"/>
      <c r="G83" s="377"/>
    </row>
    <row r="84" spans="1:7">
      <c r="A84" s="377"/>
      <c r="B84" s="377"/>
      <c r="C84" s="377"/>
      <c r="D84" s="377"/>
      <c r="E84" s="377"/>
      <c r="F84" s="377"/>
      <c r="G84" s="377"/>
    </row>
    <row r="85" spans="1:7">
      <c r="A85" s="377"/>
      <c r="B85" s="377"/>
      <c r="C85" s="377"/>
      <c r="D85" s="377"/>
      <c r="E85" s="377"/>
      <c r="F85" s="377"/>
      <c r="G85" s="377"/>
    </row>
    <row r="86" spans="1:7">
      <c r="A86" s="377"/>
      <c r="B86" s="377"/>
      <c r="C86" s="377"/>
      <c r="D86" s="377"/>
      <c r="E86" s="377"/>
      <c r="F86" s="377"/>
      <c r="G86" s="377"/>
    </row>
    <row r="87" spans="1:7">
      <c r="A87" s="377"/>
      <c r="B87" s="377"/>
      <c r="C87" s="377"/>
      <c r="D87" s="377"/>
      <c r="E87" s="377"/>
      <c r="F87" s="377"/>
      <c r="G87" s="377"/>
    </row>
    <row r="88" spans="1:7">
      <c r="A88" s="377"/>
      <c r="B88" s="377"/>
      <c r="C88" s="377"/>
      <c r="D88" s="377"/>
      <c r="E88" s="377"/>
      <c r="F88" s="377"/>
      <c r="G88" s="377"/>
    </row>
    <row r="89" spans="1:7">
      <c r="A89" s="377"/>
      <c r="B89" s="377"/>
      <c r="C89" s="377"/>
      <c r="D89" s="377"/>
      <c r="E89" s="377"/>
      <c r="F89" s="377"/>
      <c r="G89" s="377"/>
    </row>
    <row r="90" spans="1:7">
      <c r="A90" s="377"/>
      <c r="B90" s="377"/>
      <c r="C90" s="377"/>
      <c r="D90" s="377"/>
      <c r="E90" s="377"/>
      <c r="F90" s="377"/>
      <c r="G90" s="377"/>
    </row>
    <row r="91" spans="1:7">
      <c r="A91" s="377"/>
      <c r="B91" s="377"/>
      <c r="C91" s="377"/>
      <c r="D91" s="377"/>
      <c r="E91" s="377"/>
      <c r="F91" s="377"/>
      <c r="G91" s="377"/>
    </row>
    <row r="92" spans="1:7">
      <c r="A92" s="377"/>
      <c r="B92" s="377"/>
      <c r="C92" s="377"/>
      <c r="D92" s="377"/>
      <c r="E92" s="377"/>
      <c r="F92" s="377"/>
      <c r="G92" s="377"/>
    </row>
    <row r="93" spans="1:7">
      <c r="A93" s="377"/>
      <c r="B93" s="377"/>
      <c r="C93" s="377"/>
      <c r="D93" s="377"/>
      <c r="E93" s="377"/>
      <c r="F93" s="377"/>
      <c r="G93" s="377"/>
    </row>
    <row r="94" spans="1:7">
      <c r="A94" s="377"/>
      <c r="B94" s="377"/>
      <c r="C94" s="377"/>
      <c r="D94" s="377"/>
      <c r="E94" s="377"/>
      <c r="F94" s="377"/>
      <c r="G94" s="377"/>
    </row>
    <row r="95" spans="1:7">
      <c r="A95" s="377"/>
      <c r="B95" s="377"/>
      <c r="C95" s="377"/>
      <c r="D95" s="377"/>
      <c r="E95" s="377"/>
      <c r="F95" s="377"/>
      <c r="G95" s="377"/>
    </row>
    <row r="96" spans="1:7">
      <c r="A96" s="377"/>
      <c r="B96" s="377"/>
      <c r="C96" s="377"/>
      <c r="D96" s="377"/>
      <c r="E96" s="377"/>
      <c r="F96" s="377"/>
      <c r="G96" s="377"/>
    </row>
    <row r="97" spans="1:7">
      <c r="A97" s="377"/>
      <c r="B97" s="377"/>
      <c r="C97" s="377"/>
      <c r="D97" s="377"/>
      <c r="E97" s="377"/>
      <c r="F97" s="377"/>
      <c r="G97" s="377"/>
    </row>
    <row r="98" spans="1:7">
      <c r="A98" s="377"/>
      <c r="B98" s="377"/>
      <c r="C98" s="377"/>
      <c r="D98" s="377"/>
      <c r="E98" s="377"/>
      <c r="F98" s="377"/>
      <c r="G98" s="377"/>
    </row>
    <row r="99" spans="1:7">
      <c r="A99" s="377"/>
      <c r="B99" s="377"/>
      <c r="C99" s="377"/>
      <c r="D99" s="377"/>
      <c r="E99" s="377"/>
      <c r="F99" s="377"/>
      <c r="G99" s="377"/>
    </row>
    <row r="100" spans="1:7">
      <c r="A100" s="377"/>
      <c r="B100" s="377"/>
      <c r="C100" s="377"/>
      <c r="D100" s="377"/>
      <c r="E100" s="377"/>
      <c r="F100" s="377"/>
      <c r="G100" s="377"/>
    </row>
    <row r="101" spans="1:7">
      <c r="A101" s="377"/>
      <c r="B101" s="377"/>
      <c r="C101" s="377"/>
      <c r="D101" s="377"/>
      <c r="E101" s="377"/>
      <c r="F101" s="377"/>
      <c r="G101" s="377"/>
    </row>
    <row r="102" spans="1:7">
      <c r="A102" s="377"/>
      <c r="B102" s="377"/>
      <c r="C102" s="377"/>
      <c r="D102" s="377"/>
      <c r="E102" s="377"/>
      <c r="F102" s="377"/>
      <c r="G102" s="377"/>
    </row>
    <row r="103" spans="1:7">
      <c r="A103" s="377"/>
      <c r="B103" s="377"/>
      <c r="C103" s="377"/>
      <c r="D103" s="377"/>
      <c r="E103" s="377"/>
      <c r="F103" s="377"/>
      <c r="G103" s="377"/>
    </row>
    <row r="104" spans="1:7">
      <c r="A104" s="377"/>
      <c r="B104" s="377"/>
      <c r="C104" s="377"/>
      <c r="D104" s="377"/>
      <c r="E104" s="377"/>
      <c r="F104" s="377"/>
      <c r="G104" s="377"/>
    </row>
    <row r="105" spans="1:7">
      <c r="A105" s="377"/>
      <c r="B105" s="377"/>
      <c r="C105" s="377"/>
      <c r="D105" s="377"/>
      <c r="E105" s="377"/>
      <c r="F105" s="377"/>
      <c r="G105" s="377"/>
    </row>
    <row r="106" spans="1:7">
      <c r="A106" s="377"/>
      <c r="B106" s="377"/>
      <c r="C106" s="377"/>
      <c r="D106" s="377"/>
      <c r="E106" s="377"/>
      <c r="F106" s="377"/>
      <c r="G106" s="377"/>
    </row>
    <row r="107" spans="1:7">
      <c r="A107" s="377"/>
      <c r="B107" s="377"/>
      <c r="C107" s="377"/>
      <c r="D107" s="377"/>
      <c r="E107" s="377"/>
      <c r="F107" s="377"/>
      <c r="G107" s="377"/>
    </row>
    <row r="108" spans="1:7">
      <c r="A108" s="377"/>
      <c r="B108" s="377"/>
      <c r="C108" s="377"/>
      <c r="D108" s="377"/>
      <c r="E108" s="377"/>
      <c r="F108" s="377"/>
      <c r="G108" s="377"/>
    </row>
    <row r="109" spans="1:7">
      <c r="A109" s="377"/>
      <c r="B109" s="377"/>
      <c r="C109" s="377"/>
      <c r="D109" s="377"/>
      <c r="E109" s="377"/>
      <c r="F109" s="377"/>
      <c r="G109" s="377"/>
    </row>
    <row r="110" spans="1:7">
      <c r="A110" s="377"/>
      <c r="B110" s="377"/>
      <c r="C110" s="377"/>
      <c r="D110" s="377"/>
      <c r="E110" s="377"/>
      <c r="F110" s="377"/>
      <c r="G110" s="377"/>
    </row>
    <row r="111" spans="1:7">
      <c r="A111" s="377"/>
      <c r="B111" s="377"/>
      <c r="C111" s="377"/>
      <c r="D111" s="377"/>
      <c r="E111" s="377"/>
      <c r="F111" s="377"/>
      <c r="G111" s="377"/>
    </row>
    <row r="112" spans="1:7">
      <c r="A112" s="377"/>
      <c r="B112" s="377"/>
      <c r="C112" s="377"/>
      <c r="D112" s="377"/>
      <c r="E112" s="377"/>
      <c r="F112" s="377"/>
      <c r="G112" s="377"/>
    </row>
    <row r="113" spans="1:7">
      <c r="A113" s="377"/>
      <c r="B113" s="377"/>
      <c r="C113" s="377"/>
      <c r="D113" s="377"/>
      <c r="E113" s="377"/>
      <c r="F113" s="377"/>
      <c r="G113" s="377"/>
    </row>
    <row r="114" spans="1:7">
      <c r="A114" s="377"/>
      <c r="B114" s="377"/>
      <c r="C114" s="377"/>
      <c r="D114" s="377"/>
      <c r="E114" s="377"/>
      <c r="F114" s="377"/>
      <c r="G114" s="377"/>
    </row>
    <row r="115" spans="1:7">
      <c r="A115" s="377"/>
      <c r="B115" s="377"/>
      <c r="C115" s="377"/>
      <c r="D115" s="377"/>
      <c r="E115" s="377"/>
      <c r="F115" s="377"/>
      <c r="G115" s="377"/>
    </row>
    <row r="116" spans="1:7">
      <c r="A116" s="377"/>
      <c r="B116" s="377"/>
      <c r="C116" s="377"/>
      <c r="D116" s="377"/>
      <c r="E116" s="377"/>
      <c r="F116" s="377"/>
      <c r="G116" s="377"/>
    </row>
    <row r="117" spans="1:7">
      <c r="A117" s="377"/>
      <c r="B117" s="377"/>
      <c r="C117" s="377"/>
      <c r="D117" s="377"/>
      <c r="E117" s="377"/>
      <c r="F117" s="377"/>
      <c r="G117" s="377"/>
    </row>
    <row r="118" spans="1:7">
      <c r="A118" s="377"/>
      <c r="B118" s="377"/>
      <c r="C118" s="377"/>
      <c r="D118" s="377"/>
      <c r="E118" s="377"/>
      <c r="F118" s="377"/>
      <c r="G118" s="377"/>
    </row>
    <row r="119" spans="1:7">
      <c r="A119" s="377"/>
      <c r="B119" s="377"/>
      <c r="C119" s="377"/>
      <c r="D119" s="377"/>
      <c r="E119" s="377"/>
      <c r="F119" s="377"/>
      <c r="G119" s="377"/>
    </row>
    <row r="120" spans="1:7">
      <c r="A120" s="377"/>
      <c r="B120" s="377"/>
      <c r="C120" s="377"/>
      <c r="D120" s="377"/>
      <c r="E120" s="377"/>
      <c r="F120" s="377"/>
      <c r="G120" s="377"/>
    </row>
    <row r="121" spans="1:7">
      <c r="A121" s="377"/>
      <c r="B121" s="377"/>
      <c r="C121" s="377"/>
      <c r="D121" s="377"/>
      <c r="E121" s="377"/>
      <c r="F121" s="377"/>
      <c r="G121" s="377"/>
    </row>
    <row r="122" spans="1:7">
      <c r="A122" s="377"/>
      <c r="B122" s="377"/>
      <c r="C122" s="377"/>
      <c r="D122" s="377"/>
      <c r="E122" s="377"/>
      <c r="F122" s="377"/>
      <c r="G122" s="377"/>
    </row>
    <row r="123" spans="1:7">
      <c r="A123" s="377"/>
      <c r="B123" s="377"/>
      <c r="C123" s="377"/>
      <c r="D123" s="377"/>
      <c r="E123" s="377"/>
      <c r="F123" s="377"/>
      <c r="G123" s="377"/>
    </row>
    <row r="124" spans="1:7">
      <c r="A124" s="377"/>
      <c r="B124" s="377"/>
      <c r="C124" s="377"/>
      <c r="D124" s="377"/>
      <c r="E124" s="377"/>
      <c r="F124" s="377"/>
      <c r="G124" s="377"/>
    </row>
    <row r="125" spans="1:7">
      <c r="A125" s="377"/>
      <c r="B125" s="377"/>
      <c r="C125" s="377"/>
      <c r="D125" s="377"/>
      <c r="E125" s="377"/>
      <c r="F125" s="377"/>
      <c r="G125" s="377"/>
    </row>
    <row r="126" spans="1:7">
      <c r="A126" s="377"/>
      <c r="B126" s="377"/>
      <c r="C126" s="377"/>
      <c r="D126" s="377"/>
      <c r="E126" s="377"/>
      <c r="F126" s="377"/>
      <c r="G126" s="377"/>
    </row>
    <row r="127" spans="1:7">
      <c r="A127" s="377"/>
      <c r="B127" s="377"/>
      <c r="C127" s="377"/>
      <c r="D127" s="377"/>
      <c r="E127" s="377"/>
      <c r="F127" s="377"/>
      <c r="G127" s="377"/>
    </row>
    <row r="128" spans="1:7">
      <c r="A128" s="377"/>
      <c r="B128" s="377"/>
      <c r="C128" s="377"/>
      <c r="D128" s="377"/>
      <c r="E128" s="377"/>
      <c r="F128" s="377"/>
      <c r="G128" s="377"/>
    </row>
    <row r="129" spans="1:7">
      <c r="A129" s="377"/>
      <c r="B129" s="377"/>
      <c r="C129" s="377"/>
      <c r="D129" s="377"/>
      <c r="E129" s="377"/>
      <c r="F129" s="377"/>
      <c r="G129" s="377"/>
    </row>
    <row r="130" spans="1:7">
      <c r="A130" s="377"/>
      <c r="B130" s="377"/>
      <c r="C130" s="377"/>
      <c r="D130" s="377"/>
      <c r="E130" s="377"/>
      <c r="F130" s="377"/>
      <c r="G130" s="377"/>
    </row>
    <row r="131" spans="1:7">
      <c r="A131" s="377"/>
      <c r="B131" s="377"/>
      <c r="C131" s="377"/>
      <c r="D131" s="377"/>
      <c r="E131" s="377"/>
      <c r="F131" s="377"/>
      <c r="G131" s="377"/>
    </row>
    <row r="132" spans="1:7">
      <c r="A132" s="377"/>
      <c r="B132" s="377"/>
      <c r="C132" s="377"/>
      <c r="D132" s="377"/>
      <c r="E132" s="377"/>
      <c r="F132" s="377"/>
      <c r="G132" s="377"/>
    </row>
    <row r="133" spans="1:7">
      <c r="A133" s="377"/>
      <c r="B133" s="377"/>
      <c r="C133" s="377"/>
      <c r="D133" s="377"/>
      <c r="E133" s="377"/>
      <c r="F133" s="377"/>
      <c r="G133" s="377"/>
    </row>
    <row r="134" spans="1:7">
      <c r="A134" s="377"/>
      <c r="B134" s="377"/>
      <c r="C134" s="377"/>
      <c r="D134" s="377"/>
      <c r="E134" s="377"/>
      <c r="F134" s="377"/>
      <c r="G134" s="377"/>
    </row>
    <row r="135" spans="1:7">
      <c r="A135" s="377"/>
      <c r="B135" s="377"/>
      <c r="C135" s="377"/>
      <c r="D135" s="377"/>
      <c r="E135" s="377"/>
      <c r="F135" s="377"/>
      <c r="G135" s="377"/>
    </row>
    <row r="136" spans="1:7">
      <c r="A136" s="377"/>
      <c r="B136" s="377"/>
      <c r="C136" s="377"/>
      <c r="D136" s="377"/>
      <c r="E136" s="377"/>
      <c r="F136" s="377"/>
      <c r="G136" s="377"/>
    </row>
    <row r="137" spans="1:7">
      <c r="A137" s="377"/>
      <c r="B137" s="377"/>
      <c r="C137" s="377"/>
      <c r="D137" s="377"/>
      <c r="E137" s="377"/>
      <c r="F137" s="377"/>
      <c r="G137" s="377"/>
    </row>
    <row r="138" spans="1:7" ht="15">
      <c r="A138" s="381"/>
      <c r="B138" s="381"/>
      <c r="C138" s="381"/>
      <c r="D138" s="381"/>
      <c r="E138" s="382"/>
      <c r="F138" s="382"/>
      <c r="G138" s="381"/>
    </row>
    <row r="139" spans="1:7" ht="15">
      <c r="A139" s="381"/>
      <c r="B139" s="381"/>
      <c r="C139" s="381"/>
      <c r="D139" s="381"/>
      <c r="E139" s="382"/>
      <c r="F139" s="382"/>
      <c r="G139" s="381"/>
    </row>
    <row r="140" spans="1:7" ht="15">
      <c r="A140" s="381"/>
      <c r="B140" s="381"/>
      <c r="C140" s="381"/>
      <c r="D140" s="381"/>
      <c r="E140" s="382"/>
      <c r="F140" s="382"/>
      <c r="G140" s="381"/>
    </row>
    <row r="141" spans="1:7" ht="15">
      <c r="A141" s="381"/>
      <c r="B141" s="381"/>
      <c r="C141" s="381"/>
      <c r="D141" s="381"/>
      <c r="E141" s="382"/>
      <c r="F141" s="382"/>
      <c r="G141" s="381"/>
    </row>
    <row r="142" spans="1:7" ht="15">
      <c r="A142" s="381"/>
      <c r="B142" s="381"/>
      <c r="C142" s="381"/>
      <c r="D142" s="381"/>
      <c r="E142" s="382"/>
      <c r="F142" s="382"/>
      <c r="G142" s="381"/>
    </row>
    <row r="143" spans="1:7" ht="15">
      <c r="A143" s="381"/>
      <c r="B143" s="381"/>
      <c r="C143" s="381"/>
      <c r="D143" s="381"/>
      <c r="E143" s="382"/>
      <c r="F143" s="382"/>
      <c r="G143" s="381"/>
    </row>
    <row r="144" spans="1:7" ht="15">
      <c r="A144" s="381"/>
      <c r="B144" s="381"/>
      <c r="C144" s="381"/>
      <c r="D144" s="381"/>
      <c r="E144" s="382"/>
      <c r="F144" s="382"/>
      <c r="G144" s="381"/>
    </row>
    <row r="145" spans="1:7" ht="15">
      <c r="A145" s="381"/>
      <c r="B145" s="381"/>
      <c r="C145" s="381"/>
      <c r="D145" s="381"/>
      <c r="E145" s="382"/>
      <c r="F145" s="382"/>
      <c r="G145" s="381"/>
    </row>
    <row r="146" spans="1:7" ht="15">
      <c r="A146" s="381"/>
      <c r="B146" s="381"/>
      <c r="C146" s="381"/>
      <c r="D146" s="381"/>
      <c r="E146" s="382"/>
      <c r="F146" s="382"/>
      <c r="G146" s="381"/>
    </row>
    <row r="147" spans="1:7" ht="15">
      <c r="A147" s="381"/>
      <c r="B147" s="381"/>
      <c r="C147" s="381"/>
      <c r="D147" s="381"/>
      <c r="E147" s="382"/>
      <c r="F147" s="382"/>
      <c r="G147" s="381"/>
    </row>
    <row r="148" spans="1:7" ht="15">
      <c r="A148" s="381"/>
      <c r="B148" s="381"/>
      <c r="C148" s="381"/>
      <c r="D148" s="381"/>
      <c r="E148" s="382"/>
      <c r="F148" s="382"/>
      <c r="G148" s="381"/>
    </row>
    <row r="149" spans="1:7" ht="15">
      <c r="A149" s="381"/>
      <c r="B149" s="381"/>
      <c r="C149" s="381"/>
      <c r="D149" s="381"/>
      <c r="E149" s="382"/>
      <c r="F149" s="382"/>
      <c r="G149" s="381"/>
    </row>
    <row r="150" spans="1:7" ht="18">
      <c r="A150" s="381"/>
      <c r="B150" s="381"/>
      <c r="C150" s="381"/>
      <c r="D150" s="381"/>
      <c r="E150" s="382"/>
      <c r="F150" s="382"/>
      <c r="G150" s="383"/>
    </row>
    <row r="151" spans="1:7" ht="18">
      <c r="A151" s="383"/>
      <c r="B151" s="383"/>
      <c r="C151" s="383"/>
      <c r="D151" s="383"/>
      <c r="E151" s="384"/>
      <c r="F151" s="384"/>
      <c r="G151" s="383"/>
    </row>
    <row r="152" spans="1:7" ht="18">
      <c r="A152" s="383"/>
      <c r="B152" s="383"/>
      <c r="C152" s="383"/>
      <c r="D152" s="383"/>
      <c r="E152" s="384"/>
      <c r="F152" s="384"/>
      <c r="G152" s="383"/>
    </row>
    <row r="153" spans="1:7" ht="15">
      <c r="E153" s="384"/>
      <c r="F153" s="384"/>
    </row>
    <row r="154" spans="1:7" ht="15">
      <c r="E154" s="384"/>
      <c r="F154" s="384"/>
    </row>
    <row r="155" spans="1:7" ht="15">
      <c r="E155" s="384"/>
      <c r="F155" s="384"/>
    </row>
    <row r="156" spans="1:7" ht="15">
      <c r="E156" s="384"/>
      <c r="F156" s="384"/>
    </row>
    <row r="157" spans="1:7" ht="15">
      <c r="E157" s="384"/>
      <c r="F157" s="384"/>
    </row>
    <row r="158" spans="1:7" ht="15">
      <c r="E158" s="384"/>
      <c r="F158" s="384"/>
    </row>
    <row r="159" spans="1:7" ht="15">
      <c r="E159" s="384"/>
      <c r="F159" s="384"/>
    </row>
    <row r="160" spans="1:7" ht="15">
      <c r="E160" s="384"/>
      <c r="F160" s="384"/>
    </row>
    <row r="161" spans="5:6" ht="15">
      <c r="E161" s="384"/>
      <c r="F161" s="384"/>
    </row>
    <row r="162" spans="5:6" ht="15">
      <c r="E162" s="384"/>
      <c r="F162" s="384"/>
    </row>
    <row r="163" spans="5:6" ht="15">
      <c r="E163" s="384"/>
      <c r="F163" s="384"/>
    </row>
    <row r="164" spans="5:6" ht="15">
      <c r="E164" s="384"/>
      <c r="F164" s="384"/>
    </row>
    <row r="165" spans="5:6" ht="15">
      <c r="E165" s="384"/>
      <c r="F165" s="384"/>
    </row>
    <row r="166" spans="5:6" ht="15">
      <c r="E166" s="384"/>
      <c r="F166" s="384"/>
    </row>
    <row r="167" spans="5:6" ht="15">
      <c r="E167" s="384"/>
      <c r="F167" s="384"/>
    </row>
    <row r="168" spans="5:6" ht="15">
      <c r="E168" s="384"/>
      <c r="F168" s="384"/>
    </row>
    <row r="169" spans="5:6" ht="15">
      <c r="E169" s="384"/>
      <c r="F169" s="384"/>
    </row>
    <row r="170" spans="5:6" ht="15">
      <c r="E170" s="384"/>
      <c r="F170" s="384"/>
    </row>
    <row r="171" spans="5:6" ht="15">
      <c r="E171" s="384"/>
      <c r="F171" s="384"/>
    </row>
    <row r="172" spans="5:6" ht="15">
      <c r="E172" s="384"/>
      <c r="F172" s="384"/>
    </row>
    <row r="173" spans="5:6" ht="15">
      <c r="E173" s="384"/>
      <c r="F173" s="384"/>
    </row>
    <row r="174" spans="5:6" ht="15">
      <c r="E174" s="384"/>
      <c r="F174" s="384"/>
    </row>
    <row r="175" spans="5:6" ht="15">
      <c r="E175" s="384"/>
      <c r="F175" s="384"/>
    </row>
    <row r="176" spans="5:6" ht="15">
      <c r="E176" s="384"/>
      <c r="F176" s="384"/>
    </row>
    <row r="177" spans="5:6" ht="15">
      <c r="E177" s="384"/>
      <c r="F177" s="384"/>
    </row>
    <row r="178" spans="5:6" ht="15">
      <c r="E178" s="384"/>
      <c r="F178" s="384"/>
    </row>
    <row r="179" spans="5:6" ht="15">
      <c r="E179" s="384"/>
      <c r="F179" s="384"/>
    </row>
    <row r="180" spans="5:6" ht="15">
      <c r="E180" s="384"/>
      <c r="F180" s="384"/>
    </row>
    <row r="181" spans="5:6" ht="15">
      <c r="E181" s="384"/>
      <c r="F181" s="384"/>
    </row>
    <row r="182" spans="5:6" ht="15">
      <c r="E182" s="384"/>
      <c r="F182" s="384"/>
    </row>
    <row r="183" spans="5:6" ht="15">
      <c r="E183" s="384"/>
      <c r="F183" s="384"/>
    </row>
    <row r="184" spans="5:6" ht="15">
      <c r="E184" s="384"/>
      <c r="F184" s="384"/>
    </row>
    <row r="185" spans="5:6" ht="15">
      <c r="E185" s="384"/>
      <c r="F185" s="384"/>
    </row>
    <row r="186" spans="5:6" ht="15">
      <c r="E186" s="384"/>
      <c r="F186" s="384"/>
    </row>
    <row r="187" spans="5:6" ht="15">
      <c r="E187" s="384"/>
      <c r="F187" s="384"/>
    </row>
    <row r="188" spans="5:6" ht="15">
      <c r="E188" s="384"/>
      <c r="F188" s="384"/>
    </row>
    <row r="189" spans="5:6" ht="15">
      <c r="E189" s="384"/>
      <c r="F189" s="384"/>
    </row>
    <row r="190" spans="5:6" ht="15">
      <c r="E190" s="384"/>
      <c r="F190" s="384"/>
    </row>
    <row r="191" spans="5:6" ht="15">
      <c r="E191" s="384"/>
      <c r="F191" s="384"/>
    </row>
    <row r="192" spans="5:6" ht="15">
      <c r="E192" s="384"/>
      <c r="F192" s="384"/>
    </row>
    <row r="193" spans="5:6" ht="15">
      <c r="E193" s="384"/>
      <c r="F193" s="384"/>
    </row>
    <row r="194" spans="5:6" ht="15">
      <c r="E194" s="384"/>
      <c r="F194" s="384"/>
    </row>
    <row r="195" spans="5:6" ht="15">
      <c r="E195" s="384"/>
      <c r="F195" s="384"/>
    </row>
    <row r="196" spans="5:6" ht="15">
      <c r="E196" s="384"/>
      <c r="F196" s="384"/>
    </row>
    <row r="197" spans="5:6" ht="15">
      <c r="E197" s="384"/>
      <c r="F197" s="384"/>
    </row>
    <row r="198" spans="5:6" ht="15">
      <c r="E198" s="384"/>
      <c r="F198" s="384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547-4A0C-4BB0-80FD-9B5DA14A19EB}">
  <sheetPr>
    <pageSetUpPr fitToPage="1"/>
  </sheetPr>
  <dimension ref="A1:H196"/>
  <sheetViews>
    <sheetView workbookViewId="0">
      <selection activeCell="B19" sqref="B19"/>
    </sheetView>
  </sheetViews>
  <sheetFormatPr defaultColWidth="8.5546875" defaultRowHeight="14.4"/>
  <cols>
    <col min="1" max="1" width="1.6640625" style="344" customWidth="1"/>
    <col min="2" max="2" width="36.33203125" style="344" customWidth="1"/>
    <col min="3" max="4" width="10.6640625" style="344" customWidth="1"/>
    <col min="5" max="5" width="13.6640625" style="344" customWidth="1"/>
    <col min="6" max="6" width="12.6640625" style="344" customWidth="1"/>
    <col min="7" max="16384" width="8.5546875" style="344"/>
  </cols>
  <sheetData>
    <row r="1" spans="1:8" ht="21" customHeight="1">
      <c r="A1" s="385" t="s">
        <v>383</v>
      </c>
      <c r="B1" s="303"/>
      <c r="C1" s="304"/>
      <c r="D1" s="304"/>
      <c r="E1" s="304"/>
      <c r="F1" s="304"/>
    </row>
    <row r="2" spans="1:8" ht="16.5" customHeight="1">
      <c r="A2" s="385"/>
      <c r="B2" s="303"/>
      <c r="C2" s="304"/>
      <c r="D2" s="304"/>
      <c r="E2" s="304"/>
      <c r="F2" s="304"/>
    </row>
    <row r="3" spans="1:8" ht="16.350000000000001" customHeight="1">
      <c r="A3" s="309"/>
      <c r="B3" s="310"/>
      <c r="C3" s="331"/>
      <c r="D3" s="331"/>
      <c r="E3" s="310"/>
      <c r="F3" s="311" t="s">
        <v>338</v>
      </c>
    </row>
    <row r="4" spans="1:8" ht="17.25" customHeight="1">
      <c r="A4" s="312"/>
      <c r="B4" s="312"/>
      <c r="C4" s="282" t="s">
        <v>306</v>
      </c>
      <c r="D4" s="282" t="s">
        <v>117</v>
      </c>
      <c r="E4" s="969" t="s">
        <v>168</v>
      </c>
      <c r="F4" s="969"/>
    </row>
    <row r="5" spans="1:8" ht="17.25" customHeight="1">
      <c r="A5" s="314"/>
      <c r="B5" s="314"/>
      <c r="C5" s="282" t="s">
        <v>18</v>
      </c>
      <c r="D5" s="282" t="s">
        <v>169</v>
      </c>
      <c r="E5" s="282" t="s">
        <v>21</v>
      </c>
      <c r="F5" s="284" t="s">
        <v>22</v>
      </c>
    </row>
    <row r="6" spans="1:8" ht="17.25" customHeight="1">
      <c r="A6" s="314"/>
      <c r="B6" s="314"/>
      <c r="C6" s="285" t="s">
        <v>59</v>
      </c>
      <c r="D6" s="285" t="s">
        <v>59</v>
      </c>
      <c r="E6" s="285" t="s">
        <v>59</v>
      </c>
      <c r="F6" s="285" t="s">
        <v>59</v>
      </c>
    </row>
    <row r="7" spans="1:8" ht="9" customHeight="1">
      <c r="A7" s="314"/>
      <c r="B7" s="314"/>
      <c r="C7" s="332"/>
      <c r="D7" s="332"/>
      <c r="E7" s="332"/>
      <c r="F7" s="333"/>
    </row>
    <row r="8" spans="1:8" ht="15" customHeight="1">
      <c r="A8" s="386" t="s">
        <v>270</v>
      </c>
      <c r="B8" s="340"/>
      <c r="C8" s="359">
        <v>3873045</v>
      </c>
      <c r="D8" s="359">
        <v>4878584.5999999978</v>
      </c>
      <c r="E8" s="387">
        <v>116.99511816127981</v>
      </c>
      <c r="F8" s="388">
        <v>131.24946462661603</v>
      </c>
    </row>
    <row r="9" spans="1:8" ht="16.350000000000001" customHeight="1">
      <c r="A9" s="389" t="s">
        <v>342</v>
      </c>
      <c r="B9" s="390"/>
      <c r="C9" s="359"/>
      <c r="D9" s="359"/>
      <c r="E9" s="391"/>
      <c r="F9" s="392"/>
    </row>
    <row r="10" spans="1:8" ht="16.350000000000001" customHeight="1">
      <c r="A10" s="393"/>
      <c r="B10" s="390" t="s">
        <v>343</v>
      </c>
      <c r="C10" s="364">
        <v>3374465</v>
      </c>
      <c r="D10" s="364">
        <v>4063058</v>
      </c>
      <c r="E10" s="391">
        <v>116.80225375825404</v>
      </c>
      <c r="F10" s="392">
        <v>127.96754968159748</v>
      </c>
    </row>
    <row r="11" spans="1:8" ht="16.350000000000001" customHeight="1">
      <c r="A11" s="393"/>
      <c r="B11" s="390" t="s">
        <v>328</v>
      </c>
      <c r="C11" s="364">
        <v>801</v>
      </c>
      <c r="D11" s="364">
        <v>82400</v>
      </c>
      <c r="E11" s="391">
        <v>8.9148580968280466</v>
      </c>
      <c r="F11" s="392">
        <v>132.7725947052094</v>
      </c>
    </row>
    <row r="12" spans="1:8" ht="16.350000000000001" customHeight="1">
      <c r="A12" s="393"/>
      <c r="B12" s="390" t="s">
        <v>330</v>
      </c>
      <c r="C12" s="364">
        <v>497779</v>
      </c>
      <c r="D12" s="364">
        <v>733126.60000000009</v>
      </c>
      <c r="E12" s="391">
        <v>120.70090953839289</v>
      </c>
      <c r="F12" s="392">
        <v>152.76589803751602</v>
      </c>
    </row>
    <row r="13" spans="1:8" ht="16.350000000000001" customHeight="1">
      <c r="A13" s="394" t="s">
        <v>344</v>
      </c>
      <c r="B13" s="395"/>
      <c r="C13" s="359"/>
      <c r="D13" s="359"/>
      <c r="E13" s="391"/>
      <c r="F13" s="392"/>
    </row>
    <row r="14" spans="1:8" ht="16.350000000000001" customHeight="1">
      <c r="A14" s="393"/>
      <c r="B14" s="396" t="s">
        <v>345</v>
      </c>
      <c r="C14" s="359">
        <v>3179940</v>
      </c>
      <c r="D14" s="359">
        <v>3873150.5999999996</v>
      </c>
      <c r="E14" s="387">
        <v>119.38670119685548</v>
      </c>
      <c r="F14" s="388">
        <v>132.36960750673612</v>
      </c>
      <c r="G14" s="397"/>
      <c r="H14" s="397"/>
    </row>
    <row r="15" spans="1:8" ht="15" customHeight="1">
      <c r="A15" s="393"/>
      <c r="B15" s="398" t="s">
        <v>346</v>
      </c>
      <c r="C15" s="364">
        <v>814306</v>
      </c>
      <c r="D15" s="364">
        <v>1032724.4500000002</v>
      </c>
      <c r="E15" s="391">
        <v>144.01764349042571</v>
      </c>
      <c r="F15" s="392">
        <v>166.39884021449106</v>
      </c>
    </row>
    <row r="16" spans="1:8" ht="15" customHeight="1">
      <c r="A16" s="393"/>
      <c r="B16" s="398" t="s">
        <v>347</v>
      </c>
      <c r="C16" s="364">
        <v>1086021</v>
      </c>
      <c r="D16" s="364">
        <v>1201241</v>
      </c>
      <c r="E16" s="391">
        <v>110.51882803460413</v>
      </c>
      <c r="F16" s="392">
        <v>118.90861612596044</v>
      </c>
    </row>
    <row r="17" spans="1:8" ht="15" customHeight="1">
      <c r="A17" s="393"/>
      <c r="B17" s="398" t="s">
        <v>348</v>
      </c>
      <c r="C17" s="364">
        <v>193368</v>
      </c>
      <c r="D17" s="364">
        <v>182458</v>
      </c>
      <c r="E17" s="391">
        <v>111.54323159722423</v>
      </c>
      <c r="F17" s="392">
        <v>104.21526405373605</v>
      </c>
    </row>
    <row r="18" spans="1:8" ht="15" customHeight="1">
      <c r="A18" s="393"/>
      <c r="B18" s="398" t="s">
        <v>349</v>
      </c>
      <c r="C18" s="364">
        <v>323377</v>
      </c>
      <c r="D18" s="364">
        <v>335056</v>
      </c>
      <c r="E18" s="391">
        <v>128.01331686539038</v>
      </c>
      <c r="F18" s="392">
        <v>121.43097893252828</v>
      </c>
    </row>
    <row r="19" spans="1:8" ht="15" customHeight="1">
      <c r="A19" s="393"/>
      <c r="B19" s="398" t="s">
        <v>350</v>
      </c>
      <c r="C19" s="364">
        <v>102930</v>
      </c>
      <c r="D19" s="364">
        <v>138866</v>
      </c>
      <c r="E19" s="391">
        <v>101.42885297595585</v>
      </c>
      <c r="F19" s="392">
        <v>101.57780394853302</v>
      </c>
    </row>
    <row r="20" spans="1:8" ht="15" customHeight="1">
      <c r="A20" s="393"/>
      <c r="B20" s="398" t="s">
        <v>351</v>
      </c>
      <c r="C20" s="364">
        <v>74375</v>
      </c>
      <c r="D20" s="364">
        <v>117086</v>
      </c>
      <c r="E20" s="391">
        <v>87.230099808826807</v>
      </c>
      <c r="F20" s="392">
        <v>84.876910140052772</v>
      </c>
    </row>
    <row r="21" spans="1:8" ht="15" customHeight="1">
      <c r="A21" s="393"/>
      <c r="B21" s="398" t="s">
        <v>352</v>
      </c>
      <c r="C21" s="364">
        <v>71088</v>
      </c>
      <c r="D21" s="364">
        <v>106195</v>
      </c>
      <c r="E21" s="391">
        <v>95.997407227353747</v>
      </c>
      <c r="F21" s="392">
        <v>107.06436262451102</v>
      </c>
    </row>
    <row r="22" spans="1:8" ht="15" customHeight="1">
      <c r="A22" s="393"/>
      <c r="B22" s="398" t="s">
        <v>353</v>
      </c>
      <c r="C22" s="364">
        <v>94236</v>
      </c>
      <c r="D22" s="364">
        <v>148853.29999999999</v>
      </c>
      <c r="E22" s="391">
        <v>102.4237549725018</v>
      </c>
      <c r="F22" s="392">
        <v>132.62054526015677</v>
      </c>
    </row>
    <row r="23" spans="1:8" ht="15" customHeight="1">
      <c r="A23" s="393"/>
      <c r="B23" s="398" t="s">
        <v>354</v>
      </c>
      <c r="C23" s="364">
        <v>69138</v>
      </c>
      <c r="D23" s="364">
        <v>90722</v>
      </c>
      <c r="E23" s="391">
        <v>162.92298991422379</v>
      </c>
      <c r="F23" s="392">
        <v>209.57771206800956</v>
      </c>
    </row>
    <row r="24" spans="1:8" ht="15" customHeight="1">
      <c r="A24" s="393"/>
      <c r="B24" s="398" t="s">
        <v>355</v>
      </c>
      <c r="C24" s="364">
        <v>45801</v>
      </c>
      <c r="D24" s="364">
        <v>37564.200000000012</v>
      </c>
      <c r="E24" s="391">
        <v>107.27485654057851</v>
      </c>
      <c r="F24" s="392">
        <v>160.66809238665536</v>
      </c>
    </row>
    <row r="25" spans="1:8" ht="15" customHeight="1">
      <c r="A25" s="393"/>
      <c r="B25" s="398" t="s">
        <v>356</v>
      </c>
      <c r="C25" s="364">
        <v>39501</v>
      </c>
      <c r="D25" s="364">
        <v>48483</v>
      </c>
      <c r="E25" s="391">
        <v>150.79595342622639</v>
      </c>
      <c r="F25" s="392">
        <v>139.70435684647302</v>
      </c>
    </row>
    <row r="26" spans="1:8" ht="15" customHeight="1">
      <c r="A26" s="393"/>
      <c r="B26" s="398" t="s">
        <v>384</v>
      </c>
      <c r="C26" s="399">
        <v>113716</v>
      </c>
      <c r="D26" s="364">
        <v>148309</v>
      </c>
      <c r="E26" s="400">
        <v>117.50433991898819</v>
      </c>
      <c r="F26" s="392">
        <v>121.5358644256693</v>
      </c>
    </row>
    <row r="27" spans="1:8" ht="15" customHeight="1">
      <c r="A27" s="393"/>
      <c r="B27" s="398" t="s">
        <v>358</v>
      </c>
      <c r="C27" s="364">
        <v>152083</v>
      </c>
      <c r="D27" s="364">
        <v>285592.64999999991</v>
      </c>
      <c r="E27" s="391">
        <v>118.24854408185799</v>
      </c>
      <c r="F27" s="392">
        <v>212.06692606426026</v>
      </c>
    </row>
    <row r="28" spans="1:8" ht="15" customHeight="1">
      <c r="A28" s="393"/>
      <c r="B28" s="396" t="s">
        <v>359</v>
      </c>
      <c r="C28" s="359">
        <v>199790</v>
      </c>
      <c r="D28" s="359">
        <v>263452</v>
      </c>
      <c r="E28" s="387">
        <v>95.398852100503291</v>
      </c>
      <c r="F28" s="388">
        <v>119.23278842846538</v>
      </c>
      <c r="G28" s="397"/>
      <c r="H28" s="397"/>
    </row>
    <row r="29" spans="1:8" ht="16.350000000000001" customHeight="1">
      <c r="A29" s="393"/>
      <c r="B29" s="398" t="s">
        <v>360</v>
      </c>
      <c r="C29" s="364">
        <v>163515</v>
      </c>
      <c r="D29" s="364">
        <v>201180</v>
      </c>
      <c r="E29" s="391">
        <v>93.393914816570614</v>
      </c>
      <c r="F29" s="392">
        <v>119.60263247070573</v>
      </c>
    </row>
    <row r="30" spans="1:8" ht="16.350000000000001" customHeight="1">
      <c r="A30" s="393"/>
      <c r="B30" s="398" t="s">
        <v>361</v>
      </c>
      <c r="C30" s="364">
        <v>23751</v>
      </c>
      <c r="D30" s="364">
        <v>43857</v>
      </c>
      <c r="E30" s="391">
        <v>102.80038088642659</v>
      </c>
      <c r="F30" s="392">
        <v>118.4811973200778</v>
      </c>
    </row>
    <row r="31" spans="1:8" ht="16.350000000000001" customHeight="1">
      <c r="A31" s="393"/>
      <c r="B31" s="398" t="s">
        <v>358</v>
      </c>
      <c r="C31" s="364">
        <v>12524</v>
      </c>
      <c r="D31" s="364">
        <v>18415</v>
      </c>
      <c r="E31" s="391">
        <v>111.41357530468821</v>
      </c>
      <c r="F31" s="392">
        <v>117.04697133413842</v>
      </c>
    </row>
    <row r="32" spans="1:8" ht="16.350000000000001" customHeight="1">
      <c r="A32" s="393"/>
      <c r="B32" s="396" t="s">
        <v>363</v>
      </c>
      <c r="C32" s="359">
        <v>355075</v>
      </c>
      <c r="D32" s="359">
        <v>580977</v>
      </c>
      <c r="E32" s="387">
        <v>110.749129789278</v>
      </c>
      <c r="F32" s="388">
        <v>131.04665535846402</v>
      </c>
      <c r="G32" s="397"/>
      <c r="H32" s="397"/>
    </row>
    <row r="33" spans="1:8" ht="16.350000000000001" customHeight="1">
      <c r="A33" s="393"/>
      <c r="B33" s="398" t="s">
        <v>364</v>
      </c>
      <c r="C33" s="364">
        <v>50791</v>
      </c>
      <c r="D33" s="364">
        <v>72918</v>
      </c>
      <c r="E33" s="391">
        <v>192.93827160493825</v>
      </c>
      <c r="F33" s="392">
        <v>195.40155961090119</v>
      </c>
    </row>
    <row r="34" spans="1:8" ht="15" customHeight="1">
      <c r="A34" s="393"/>
      <c r="B34" s="398" t="s">
        <v>365</v>
      </c>
      <c r="C34" s="364">
        <v>57217</v>
      </c>
      <c r="D34" s="364">
        <v>81684</v>
      </c>
      <c r="E34" s="391">
        <v>99.161193046914264</v>
      </c>
      <c r="F34" s="392">
        <v>123.19247126956836</v>
      </c>
    </row>
    <row r="35" spans="1:8" ht="15" customHeight="1">
      <c r="A35" s="393"/>
      <c r="B35" s="398" t="s">
        <v>366</v>
      </c>
      <c r="C35" s="364">
        <v>52874</v>
      </c>
      <c r="D35" s="364">
        <v>80227</v>
      </c>
      <c r="E35" s="391">
        <v>108.51513596716265</v>
      </c>
      <c r="F35" s="392">
        <v>132.88996372430469</v>
      </c>
    </row>
    <row r="36" spans="1:8" ht="15" customHeight="1">
      <c r="A36" s="393"/>
      <c r="B36" s="398" t="s">
        <v>367</v>
      </c>
      <c r="C36" s="364">
        <v>44700</v>
      </c>
      <c r="D36" s="364">
        <v>73932</v>
      </c>
      <c r="E36" s="391">
        <v>103.4961796712202</v>
      </c>
      <c r="F36" s="392">
        <v>127.33504417767519</v>
      </c>
    </row>
    <row r="37" spans="1:8" ht="15" customHeight="1">
      <c r="A37" s="393"/>
      <c r="B37" s="398" t="s">
        <v>368</v>
      </c>
      <c r="C37" s="364">
        <v>32418</v>
      </c>
      <c r="D37" s="364">
        <v>26625</v>
      </c>
      <c r="E37" s="391">
        <v>111.0890274826948</v>
      </c>
      <c r="F37" s="392">
        <v>109.91619535152543</v>
      </c>
    </row>
    <row r="38" spans="1:8" ht="15" customHeight="1">
      <c r="A38" s="393"/>
      <c r="B38" s="398" t="s">
        <v>369</v>
      </c>
      <c r="C38" s="364">
        <v>19037</v>
      </c>
      <c r="D38" s="364">
        <v>20366</v>
      </c>
      <c r="E38" s="391">
        <v>93.131451494545274</v>
      </c>
      <c r="F38" s="392">
        <v>114.66696695005911</v>
      </c>
    </row>
    <row r="39" spans="1:8" ht="15" customHeight="1">
      <c r="A39" s="393"/>
      <c r="B39" s="398" t="s">
        <v>370</v>
      </c>
      <c r="C39" s="364">
        <v>22860</v>
      </c>
      <c r="D39" s="364">
        <v>24662</v>
      </c>
      <c r="E39" s="391">
        <v>137.17371737173718</v>
      </c>
      <c r="F39" s="392">
        <v>157.77621393384936</v>
      </c>
    </row>
    <row r="40" spans="1:8" ht="15" customHeight="1">
      <c r="A40" s="393"/>
      <c r="B40" s="398" t="s">
        <v>371</v>
      </c>
      <c r="C40" s="364">
        <v>4858</v>
      </c>
      <c r="D40" s="364">
        <v>11286</v>
      </c>
      <c r="E40" s="391">
        <v>99.122628035094891</v>
      </c>
      <c r="F40" s="392">
        <v>160.42643923240936</v>
      </c>
    </row>
    <row r="41" spans="1:8" ht="15" customHeight="1">
      <c r="A41" s="393"/>
      <c r="B41" s="398" t="s">
        <v>372</v>
      </c>
      <c r="C41" s="364">
        <v>6472</v>
      </c>
      <c r="D41" s="364">
        <v>9400</v>
      </c>
      <c r="E41" s="391">
        <v>96.987861531545022</v>
      </c>
      <c r="F41" s="392">
        <v>122.33211868818323</v>
      </c>
    </row>
    <row r="42" spans="1:8" ht="15" customHeight="1">
      <c r="A42" s="393"/>
      <c r="B42" s="398" t="s">
        <v>373</v>
      </c>
      <c r="C42" s="364">
        <v>5774</v>
      </c>
      <c r="D42" s="364">
        <v>10120</v>
      </c>
      <c r="E42" s="391">
        <v>96.041250831669984</v>
      </c>
      <c r="F42" s="392">
        <v>123.92848395787411</v>
      </c>
    </row>
    <row r="43" spans="1:8" ht="15" customHeight="1">
      <c r="A43" s="393"/>
      <c r="B43" s="398" t="s">
        <v>374</v>
      </c>
      <c r="C43" s="364">
        <v>7912</v>
      </c>
      <c r="D43" s="364">
        <v>9140</v>
      </c>
      <c r="E43" s="391">
        <v>100.68719776024433</v>
      </c>
      <c r="F43" s="392">
        <v>127.1740642827327</v>
      </c>
    </row>
    <row r="44" spans="1:8" ht="15" customHeight="1">
      <c r="A44" s="393"/>
      <c r="B44" s="398" t="s">
        <v>375</v>
      </c>
      <c r="C44" s="364">
        <v>7021</v>
      </c>
      <c r="D44" s="364">
        <v>7343</v>
      </c>
      <c r="E44" s="391">
        <v>94.31757119828049</v>
      </c>
      <c r="F44" s="392">
        <v>149.1267262388302</v>
      </c>
    </row>
    <row r="45" spans="1:8" ht="15" customHeight="1">
      <c r="A45" s="393"/>
      <c r="B45" s="398" t="s">
        <v>376</v>
      </c>
      <c r="C45" s="399">
        <v>4937</v>
      </c>
      <c r="D45" s="364">
        <v>19677</v>
      </c>
      <c r="E45" s="400">
        <v>130.12651555086981</v>
      </c>
      <c r="F45" s="392">
        <v>161.56498891534611</v>
      </c>
    </row>
    <row r="46" spans="1:8" ht="15" customHeight="1">
      <c r="A46" s="393"/>
      <c r="B46" s="398" t="s">
        <v>377</v>
      </c>
      <c r="C46" s="364">
        <v>38204</v>
      </c>
      <c r="D46" s="364">
        <v>133597</v>
      </c>
      <c r="E46" s="391">
        <v>89.942555796214336</v>
      </c>
      <c r="F46" s="392">
        <v>115.45248712364756</v>
      </c>
    </row>
    <row r="47" spans="1:8" ht="15" customHeight="1">
      <c r="A47" s="393"/>
      <c r="B47" s="396" t="s">
        <v>378</v>
      </c>
      <c r="C47" s="359">
        <v>124659</v>
      </c>
      <c r="D47" s="359">
        <v>148945</v>
      </c>
      <c r="E47" s="387">
        <v>114.55417612409369</v>
      </c>
      <c r="F47" s="388">
        <v>127.31430036755278</v>
      </c>
      <c r="G47" s="397"/>
      <c r="H47" s="397"/>
    </row>
    <row r="48" spans="1:8" ht="15" customHeight="1">
      <c r="A48" s="393"/>
      <c r="B48" s="398" t="s">
        <v>379</v>
      </c>
      <c r="C48" s="364">
        <v>111886</v>
      </c>
      <c r="D48" s="364">
        <v>135577</v>
      </c>
      <c r="E48" s="391">
        <v>113.7781303070055</v>
      </c>
      <c r="F48" s="392">
        <v>126.76552813905433</v>
      </c>
    </row>
    <row r="49" spans="1:6" ht="15" customHeight="1">
      <c r="A49" s="393"/>
      <c r="B49" s="398" t="s">
        <v>380</v>
      </c>
      <c r="C49" s="364">
        <v>12360</v>
      </c>
      <c r="D49" s="364">
        <v>12975</v>
      </c>
      <c r="E49" s="391">
        <v>120.42088854247856</v>
      </c>
      <c r="F49" s="392">
        <v>132.79091188210009</v>
      </c>
    </row>
    <row r="50" spans="1:6" ht="15" customHeight="1">
      <c r="A50" s="393"/>
      <c r="B50" s="398" t="s">
        <v>381</v>
      </c>
      <c r="C50" s="364">
        <v>413</v>
      </c>
      <c r="D50" s="364">
        <v>393</v>
      </c>
      <c r="E50" s="391">
        <v>187.72727272727272</v>
      </c>
      <c r="F50" s="392">
        <v>146.64179104477611</v>
      </c>
    </row>
    <row r="51" spans="1:6" ht="16.350000000000001" customHeight="1">
      <c r="A51" s="395"/>
      <c r="B51" s="396" t="s">
        <v>382</v>
      </c>
      <c r="C51" s="359">
        <v>13581</v>
      </c>
      <c r="D51" s="359">
        <v>12060</v>
      </c>
      <c r="E51" s="387">
        <v>169.52939707901635</v>
      </c>
      <c r="F51" s="388">
        <v>123.84473197781884</v>
      </c>
    </row>
    <row r="52" spans="1:6" ht="15.6" customHeight="1">
      <c r="A52" s="395"/>
    </row>
    <row r="53" spans="1:6" ht="15.6" customHeight="1">
      <c r="A53" s="395"/>
      <c r="B53" s="329"/>
      <c r="C53" s="329"/>
      <c r="D53" s="329"/>
      <c r="E53" s="330"/>
      <c r="F53" s="330"/>
    </row>
    <row r="54" spans="1:6" ht="15.6" customHeight="1">
      <c r="A54" s="395"/>
    </row>
    <row r="55" spans="1:6" ht="16.350000000000001" customHeight="1">
      <c r="A55" s="395"/>
      <c r="B55" s="329"/>
      <c r="C55" s="329"/>
      <c r="D55" s="329"/>
      <c r="E55" s="330"/>
      <c r="F55" s="330"/>
    </row>
    <row r="56" spans="1:6" ht="15">
      <c r="A56" s="329"/>
      <c r="B56" s="329"/>
      <c r="C56" s="329"/>
      <c r="D56" s="329"/>
      <c r="E56" s="330"/>
      <c r="F56" s="330"/>
    </row>
    <row r="57" spans="1:6" ht="15">
      <c r="A57" s="329"/>
      <c r="B57" s="329"/>
      <c r="C57" s="329"/>
      <c r="D57" s="329"/>
      <c r="E57" s="330"/>
      <c r="F57" s="330"/>
    </row>
    <row r="58" spans="1:6" ht="15">
      <c r="A58" s="329"/>
      <c r="B58" s="329"/>
      <c r="C58" s="329"/>
      <c r="D58" s="330"/>
      <c r="E58" s="330"/>
      <c r="F58" s="330"/>
    </row>
    <row r="59" spans="1:6" ht="15">
      <c r="A59" s="329"/>
      <c r="B59" s="329"/>
      <c r="C59" s="329"/>
      <c r="D59" s="330"/>
      <c r="E59" s="330"/>
      <c r="F59" s="330"/>
    </row>
    <row r="60" spans="1:6" ht="15">
      <c r="A60" s="329"/>
      <c r="B60" s="329"/>
      <c r="C60" s="329"/>
      <c r="D60" s="330"/>
      <c r="E60" s="330"/>
      <c r="F60" s="330"/>
    </row>
    <row r="61" spans="1:6" ht="15">
      <c r="A61" s="329"/>
      <c r="B61" s="329"/>
      <c r="C61" s="329"/>
      <c r="D61" s="330"/>
      <c r="E61" s="330"/>
      <c r="F61" s="330"/>
    </row>
    <row r="62" spans="1:6" ht="15">
      <c r="A62" s="329"/>
      <c r="B62" s="329"/>
      <c r="C62" s="329"/>
      <c r="D62" s="330"/>
      <c r="E62" s="330"/>
      <c r="F62" s="330"/>
    </row>
    <row r="63" spans="1:6" ht="15">
      <c r="A63" s="329"/>
      <c r="B63" s="329"/>
      <c r="C63" s="329"/>
      <c r="D63" s="330"/>
      <c r="E63" s="330"/>
      <c r="F63" s="330"/>
    </row>
    <row r="64" spans="1:6" ht="15">
      <c r="A64" s="329"/>
      <c r="B64" s="329"/>
      <c r="C64" s="329"/>
      <c r="D64" s="330"/>
      <c r="E64" s="330"/>
      <c r="F64" s="330"/>
    </row>
    <row r="65" spans="1:6" ht="15">
      <c r="A65" s="329"/>
      <c r="B65" s="329"/>
      <c r="C65" s="329"/>
      <c r="D65" s="330"/>
      <c r="E65" s="330"/>
      <c r="F65" s="330"/>
    </row>
    <row r="66" spans="1:6" ht="15">
      <c r="A66" s="329"/>
      <c r="B66" s="329"/>
      <c r="C66" s="329"/>
      <c r="D66" s="330"/>
      <c r="E66" s="330"/>
      <c r="F66" s="330"/>
    </row>
    <row r="67" spans="1:6" ht="15">
      <c r="A67" s="329"/>
      <c r="B67" s="329"/>
      <c r="C67" s="329"/>
      <c r="D67" s="330"/>
      <c r="E67" s="330"/>
      <c r="F67" s="330"/>
    </row>
    <row r="68" spans="1:6" ht="15">
      <c r="A68" s="329"/>
      <c r="B68" s="329"/>
      <c r="C68" s="329"/>
      <c r="D68" s="330"/>
      <c r="E68" s="330"/>
      <c r="F68" s="330"/>
    </row>
    <row r="69" spans="1:6" ht="15">
      <c r="A69" s="329"/>
      <c r="B69" s="329"/>
      <c r="C69" s="329"/>
      <c r="D69" s="330"/>
      <c r="E69" s="330"/>
      <c r="F69" s="330"/>
    </row>
    <row r="70" spans="1:6" ht="15">
      <c r="A70" s="329"/>
      <c r="B70" s="329"/>
      <c r="C70" s="329"/>
      <c r="D70" s="330"/>
      <c r="E70" s="330"/>
      <c r="F70" s="330"/>
    </row>
    <row r="71" spans="1:6" ht="15">
      <c r="A71" s="329"/>
      <c r="B71" s="329"/>
      <c r="C71" s="329"/>
      <c r="D71" s="330"/>
      <c r="E71" s="330"/>
      <c r="F71" s="330"/>
    </row>
    <row r="72" spans="1:6" ht="15">
      <c r="A72" s="329"/>
      <c r="B72" s="329"/>
      <c r="C72" s="329"/>
      <c r="D72" s="330"/>
      <c r="E72" s="330"/>
      <c r="F72" s="330"/>
    </row>
    <row r="73" spans="1:6" ht="15">
      <c r="A73" s="329"/>
      <c r="B73" s="329"/>
      <c r="C73" s="329"/>
      <c r="D73" s="330"/>
      <c r="E73" s="330"/>
      <c r="F73" s="330"/>
    </row>
    <row r="74" spans="1:6" ht="15">
      <c r="A74" s="329"/>
      <c r="B74" s="329"/>
      <c r="C74" s="329"/>
      <c r="D74" s="330"/>
      <c r="E74" s="330"/>
      <c r="F74" s="330"/>
    </row>
    <row r="75" spans="1:6" ht="15">
      <c r="A75" s="329"/>
      <c r="B75" s="329"/>
      <c r="C75" s="329"/>
      <c r="D75" s="330"/>
      <c r="E75" s="330"/>
      <c r="F75" s="330"/>
    </row>
    <row r="76" spans="1:6" ht="15">
      <c r="A76" s="329"/>
      <c r="B76" s="329"/>
      <c r="C76" s="329"/>
      <c r="D76" s="330"/>
      <c r="E76" s="330"/>
      <c r="F76" s="330"/>
    </row>
    <row r="77" spans="1:6" ht="15">
      <c r="A77" s="329"/>
      <c r="B77" s="329"/>
      <c r="C77" s="329"/>
      <c r="D77" s="330"/>
      <c r="E77" s="330"/>
      <c r="F77" s="330"/>
    </row>
    <row r="78" spans="1:6" ht="15">
      <c r="A78" s="329"/>
      <c r="B78" s="329"/>
      <c r="C78" s="329"/>
      <c r="D78" s="330"/>
      <c r="E78" s="330"/>
      <c r="F78" s="330"/>
    </row>
    <row r="79" spans="1:6" ht="15">
      <c r="A79" s="329"/>
      <c r="B79" s="329"/>
      <c r="C79" s="329"/>
      <c r="D79" s="330"/>
      <c r="E79" s="330"/>
      <c r="F79" s="330"/>
    </row>
    <row r="80" spans="1:6" ht="15">
      <c r="A80" s="329"/>
      <c r="B80" s="329"/>
      <c r="C80" s="329"/>
      <c r="D80" s="330"/>
      <c r="E80" s="330"/>
      <c r="F80" s="330"/>
    </row>
    <row r="81" spans="1:6" ht="15">
      <c r="A81" s="329"/>
      <c r="B81" s="329"/>
      <c r="C81" s="329"/>
      <c r="D81" s="330"/>
      <c r="E81" s="330"/>
      <c r="F81" s="330"/>
    </row>
    <row r="82" spans="1:6" ht="15">
      <c r="A82" s="329"/>
      <c r="B82" s="329"/>
      <c r="C82" s="329"/>
      <c r="D82" s="330"/>
      <c r="E82" s="330"/>
      <c r="F82" s="330"/>
    </row>
    <row r="83" spans="1:6" ht="15">
      <c r="A83" s="329"/>
      <c r="B83" s="329"/>
      <c r="C83" s="329"/>
      <c r="D83" s="330"/>
      <c r="E83" s="330"/>
      <c r="F83" s="330"/>
    </row>
    <row r="84" spans="1:6" ht="15">
      <c r="A84" s="329"/>
      <c r="B84" s="329"/>
      <c r="C84" s="329"/>
      <c r="D84" s="330"/>
      <c r="E84" s="330"/>
      <c r="F84" s="330"/>
    </row>
    <row r="85" spans="1:6" ht="15">
      <c r="A85" s="329"/>
      <c r="B85" s="329"/>
      <c r="C85" s="329"/>
      <c r="D85" s="330"/>
      <c r="E85" s="330"/>
      <c r="F85" s="330"/>
    </row>
    <row r="86" spans="1:6" ht="15">
      <c r="A86" s="329"/>
      <c r="B86" s="329"/>
      <c r="C86" s="329"/>
      <c r="D86" s="330"/>
      <c r="E86" s="330"/>
      <c r="F86" s="330"/>
    </row>
    <row r="87" spans="1:6" ht="15">
      <c r="A87" s="329"/>
      <c r="B87" s="329"/>
      <c r="C87" s="329"/>
      <c r="D87" s="330"/>
      <c r="E87" s="330"/>
      <c r="F87" s="330"/>
    </row>
    <row r="88" spans="1:6" ht="15">
      <c r="A88" s="329"/>
      <c r="B88" s="329"/>
      <c r="C88" s="329"/>
      <c r="D88" s="330"/>
      <c r="E88" s="330"/>
      <c r="F88" s="330"/>
    </row>
    <row r="89" spans="1:6" ht="15">
      <c r="A89" s="329"/>
      <c r="B89" s="329"/>
      <c r="C89" s="329"/>
      <c r="D89" s="330"/>
      <c r="E89" s="330"/>
      <c r="F89" s="330"/>
    </row>
    <row r="90" spans="1:6" ht="15">
      <c r="A90" s="329"/>
      <c r="B90" s="329"/>
      <c r="C90" s="329"/>
      <c r="D90" s="330"/>
      <c r="E90" s="330"/>
      <c r="F90" s="330"/>
    </row>
    <row r="91" spans="1:6" ht="15">
      <c r="A91" s="329"/>
      <c r="B91" s="329"/>
      <c r="C91" s="329"/>
      <c r="D91" s="330"/>
      <c r="E91" s="330"/>
      <c r="F91" s="330"/>
    </row>
    <row r="92" spans="1:6" ht="15">
      <c r="A92" s="329"/>
      <c r="B92" s="329"/>
      <c r="C92" s="329"/>
      <c r="D92" s="330"/>
      <c r="E92" s="330"/>
      <c r="F92" s="330"/>
    </row>
    <row r="93" spans="1:6" ht="15">
      <c r="A93" s="329"/>
      <c r="B93" s="329"/>
      <c r="C93" s="329"/>
      <c r="D93" s="330"/>
      <c r="E93" s="330"/>
      <c r="F93" s="330"/>
    </row>
    <row r="94" spans="1:6" ht="15">
      <c r="A94" s="329"/>
      <c r="B94" s="329"/>
      <c r="C94" s="329"/>
      <c r="D94" s="330"/>
      <c r="E94" s="330"/>
      <c r="F94" s="330"/>
    </row>
    <row r="95" spans="1:6" ht="15">
      <c r="A95" s="329"/>
      <c r="B95" s="329"/>
      <c r="C95" s="329"/>
      <c r="D95" s="330"/>
      <c r="E95" s="330"/>
      <c r="F95" s="330"/>
    </row>
    <row r="96" spans="1:6" ht="15">
      <c r="A96" s="329"/>
      <c r="B96" s="329"/>
      <c r="C96" s="329"/>
      <c r="D96" s="330"/>
      <c r="E96" s="330"/>
      <c r="F96" s="330"/>
    </row>
    <row r="97" spans="1:6" ht="15">
      <c r="A97" s="329"/>
      <c r="B97" s="329"/>
      <c r="C97" s="329"/>
      <c r="D97" s="330"/>
      <c r="E97" s="330"/>
      <c r="F97" s="330"/>
    </row>
    <row r="98" spans="1:6" ht="15">
      <c r="A98" s="329"/>
      <c r="B98" s="329"/>
      <c r="C98" s="329"/>
      <c r="D98" s="330"/>
      <c r="E98" s="330"/>
      <c r="F98" s="330"/>
    </row>
    <row r="99" spans="1:6" ht="15">
      <c r="A99" s="329"/>
      <c r="B99" s="329"/>
      <c r="C99" s="329"/>
      <c r="D99" s="330"/>
      <c r="E99" s="330"/>
      <c r="F99" s="330"/>
    </row>
    <row r="100" spans="1:6" ht="15">
      <c r="A100" s="329"/>
      <c r="B100" s="329"/>
      <c r="C100" s="329"/>
      <c r="D100" s="330"/>
      <c r="E100" s="330"/>
      <c r="F100" s="330"/>
    </row>
    <row r="101" spans="1:6" ht="15">
      <c r="A101" s="329"/>
      <c r="B101" s="329"/>
      <c r="C101" s="329"/>
      <c r="D101" s="330"/>
      <c r="E101" s="330"/>
      <c r="F101" s="330"/>
    </row>
    <row r="102" spans="1:6" ht="15">
      <c r="A102" s="329"/>
      <c r="B102" s="329"/>
      <c r="C102" s="329"/>
      <c r="D102" s="330"/>
      <c r="E102" s="330"/>
      <c r="F102" s="330"/>
    </row>
    <row r="103" spans="1:6" ht="15">
      <c r="A103" s="329"/>
      <c r="B103" s="329"/>
      <c r="C103" s="329"/>
      <c r="D103" s="330"/>
      <c r="E103" s="330"/>
      <c r="F103" s="330"/>
    </row>
    <row r="104" spans="1:6" ht="15">
      <c r="A104" s="329"/>
      <c r="B104" s="329"/>
      <c r="C104" s="329"/>
      <c r="D104" s="330"/>
      <c r="E104" s="330"/>
      <c r="F104" s="330"/>
    </row>
    <row r="105" spans="1:6" ht="15">
      <c r="A105" s="329"/>
      <c r="B105" s="329"/>
      <c r="C105" s="329"/>
      <c r="D105" s="330"/>
      <c r="E105" s="330"/>
      <c r="F105" s="330"/>
    </row>
    <row r="106" spans="1:6" ht="15">
      <c r="A106" s="329"/>
      <c r="B106" s="329"/>
      <c r="C106" s="329"/>
      <c r="D106" s="330"/>
      <c r="E106" s="330"/>
      <c r="F106" s="330"/>
    </row>
    <row r="107" spans="1:6" ht="15">
      <c r="A107" s="329"/>
      <c r="B107" s="329"/>
      <c r="C107" s="329"/>
      <c r="D107" s="330"/>
      <c r="E107" s="330"/>
      <c r="F107" s="330"/>
    </row>
    <row r="108" spans="1:6" ht="15">
      <c r="A108" s="329"/>
      <c r="B108" s="329"/>
      <c r="C108" s="329"/>
      <c r="D108" s="330"/>
      <c r="E108" s="330"/>
      <c r="F108" s="330"/>
    </row>
    <row r="109" spans="1:6" ht="15">
      <c r="A109" s="329"/>
      <c r="B109" s="329"/>
      <c r="C109" s="329"/>
      <c r="D109" s="330"/>
      <c r="E109" s="330"/>
      <c r="F109" s="330"/>
    </row>
    <row r="110" spans="1:6" ht="15">
      <c r="A110" s="329"/>
      <c r="B110" s="329"/>
      <c r="C110" s="329"/>
      <c r="D110" s="330"/>
      <c r="E110" s="330"/>
      <c r="F110" s="330"/>
    </row>
    <row r="111" spans="1:6" ht="15">
      <c r="A111" s="329"/>
      <c r="B111" s="329"/>
      <c r="C111" s="329"/>
      <c r="D111" s="330"/>
      <c r="E111" s="330"/>
      <c r="F111" s="330"/>
    </row>
    <row r="112" spans="1:6" ht="15">
      <c r="A112" s="329"/>
      <c r="B112" s="329"/>
      <c r="C112" s="329"/>
      <c r="D112" s="330"/>
      <c r="E112" s="330"/>
      <c r="F112" s="330"/>
    </row>
    <row r="113" spans="1:6" ht="15">
      <c r="A113" s="329"/>
      <c r="B113" s="329"/>
      <c r="C113" s="329"/>
      <c r="D113" s="330"/>
      <c r="E113" s="330"/>
      <c r="F113" s="330"/>
    </row>
    <row r="114" spans="1:6" ht="15">
      <c r="A114" s="329"/>
      <c r="B114" s="329"/>
      <c r="C114" s="329"/>
      <c r="D114" s="330"/>
      <c r="E114" s="330"/>
      <c r="F114" s="330"/>
    </row>
    <row r="115" spans="1:6" ht="15">
      <c r="A115" s="329"/>
      <c r="B115" s="329"/>
      <c r="C115" s="329"/>
      <c r="D115" s="330"/>
      <c r="E115" s="330"/>
      <c r="F115" s="330"/>
    </row>
    <row r="116" spans="1:6" ht="15">
      <c r="A116" s="329"/>
      <c r="B116" s="329"/>
      <c r="C116" s="329"/>
      <c r="D116" s="330"/>
      <c r="E116" s="330"/>
      <c r="F116" s="330"/>
    </row>
    <row r="117" spans="1:6" ht="15">
      <c r="A117" s="329"/>
      <c r="B117" s="329"/>
      <c r="C117" s="329"/>
      <c r="D117" s="330"/>
      <c r="E117" s="330"/>
      <c r="F117" s="330"/>
    </row>
    <row r="118" spans="1:6" ht="15">
      <c r="A118" s="329"/>
      <c r="B118" s="329"/>
      <c r="C118" s="329"/>
      <c r="D118" s="330"/>
      <c r="E118" s="330"/>
      <c r="F118" s="330"/>
    </row>
    <row r="119" spans="1:6" ht="15">
      <c r="A119" s="329"/>
      <c r="B119" s="329"/>
      <c r="C119" s="329"/>
      <c r="D119" s="330"/>
      <c r="E119" s="330"/>
      <c r="F119" s="330"/>
    </row>
    <row r="120" spans="1:6" ht="15">
      <c r="A120" s="329"/>
      <c r="B120" s="329"/>
      <c r="C120" s="329"/>
      <c r="D120" s="330"/>
      <c r="E120" s="330"/>
      <c r="F120" s="330"/>
    </row>
    <row r="121" spans="1:6" ht="15">
      <c r="A121" s="329"/>
      <c r="B121" s="329"/>
      <c r="C121" s="329"/>
      <c r="D121" s="330"/>
      <c r="E121" s="330"/>
      <c r="F121" s="330"/>
    </row>
    <row r="122" spans="1:6" ht="15">
      <c r="A122" s="329"/>
      <c r="B122" s="329"/>
      <c r="C122" s="329"/>
      <c r="D122" s="330"/>
      <c r="E122" s="330"/>
      <c r="F122" s="330"/>
    </row>
    <row r="123" spans="1:6" ht="15">
      <c r="A123" s="329"/>
      <c r="B123" s="329"/>
      <c r="C123" s="329"/>
      <c r="D123" s="330"/>
      <c r="E123" s="330"/>
      <c r="F123" s="330"/>
    </row>
    <row r="124" spans="1:6" ht="15">
      <c r="A124" s="329"/>
      <c r="B124" s="329"/>
      <c r="C124" s="329"/>
      <c r="D124" s="330"/>
      <c r="E124" s="330"/>
      <c r="F124" s="330"/>
    </row>
    <row r="125" spans="1:6" ht="15">
      <c r="A125" s="329"/>
      <c r="B125" s="329"/>
      <c r="C125" s="329"/>
      <c r="D125" s="330"/>
      <c r="E125" s="330"/>
      <c r="F125" s="330"/>
    </row>
    <row r="126" spans="1:6" ht="15">
      <c r="A126" s="329"/>
      <c r="B126" s="329"/>
      <c r="C126" s="329"/>
      <c r="D126" s="330"/>
      <c r="E126" s="330"/>
      <c r="F126" s="330"/>
    </row>
    <row r="127" spans="1:6" ht="15">
      <c r="A127" s="329"/>
      <c r="B127" s="329"/>
      <c r="C127" s="329"/>
      <c r="D127" s="330"/>
      <c r="E127" s="330"/>
      <c r="F127" s="330"/>
    </row>
    <row r="128" spans="1:6" ht="15">
      <c r="A128" s="329"/>
      <c r="B128" s="329"/>
      <c r="C128" s="329"/>
      <c r="D128" s="330"/>
      <c r="E128" s="330"/>
      <c r="F128" s="330"/>
    </row>
    <row r="129" spans="1:6" ht="15">
      <c r="A129" s="329"/>
      <c r="B129" s="329"/>
      <c r="C129" s="329"/>
      <c r="D129" s="330"/>
      <c r="E129" s="330"/>
      <c r="F129" s="330"/>
    </row>
    <row r="130" spans="1:6" ht="15">
      <c r="A130" s="329"/>
      <c r="B130" s="329"/>
      <c r="C130" s="329"/>
      <c r="D130" s="330"/>
      <c r="E130" s="330"/>
      <c r="F130" s="330"/>
    </row>
    <row r="131" spans="1:6" ht="15">
      <c r="A131" s="329"/>
      <c r="B131" s="329"/>
      <c r="C131" s="329"/>
      <c r="D131" s="330"/>
      <c r="E131" s="330"/>
      <c r="F131" s="330"/>
    </row>
    <row r="132" spans="1:6" ht="15">
      <c r="A132" s="329"/>
      <c r="B132" s="329"/>
      <c r="C132" s="329"/>
      <c r="D132" s="330"/>
      <c r="E132" s="330"/>
      <c r="F132" s="330"/>
    </row>
    <row r="133" spans="1:6" ht="15">
      <c r="A133" s="329"/>
      <c r="B133" s="329"/>
      <c r="C133" s="329"/>
      <c r="D133" s="330"/>
      <c r="E133" s="330"/>
      <c r="F133" s="330"/>
    </row>
    <row r="134" spans="1:6" ht="15">
      <c r="A134" s="329"/>
      <c r="B134" s="329"/>
      <c r="C134" s="329"/>
      <c r="D134" s="330"/>
      <c r="E134" s="330"/>
      <c r="F134" s="330"/>
    </row>
    <row r="135" spans="1:6" ht="15">
      <c r="A135" s="329"/>
      <c r="B135" s="329"/>
      <c r="C135" s="329"/>
      <c r="D135" s="330"/>
      <c r="E135" s="330"/>
      <c r="F135" s="330"/>
    </row>
    <row r="136" spans="1:6" ht="15">
      <c r="A136" s="329"/>
      <c r="B136" s="329"/>
      <c r="C136" s="329"/>
      <c r="D136" s="330"/>
      <c r="E136" s="330"/>
      <c r="F136" s="330"/>
    </row>
    <row r="137" spans="1:6" ht="15">
      <c r="A137" s="329"/>
      <c r="B137" s="329"/>
      <c r="C137" s="329"/>
      <c r="D137" s="330"/>
      <c r="E137" s="330"/>
      <c r="F137" s="330"/>
    </row>
    <row r="138" spans="1:6" ht="15">
      <c r="A138" s="329"/>
      <c r="B138" s="329"/>
      <c r="C138" s="329"/>
      <c r="D138" s="330"/>
      <c r="E138" s="330"/>
      <c r="F138" s="330"/>
    </row>
    <row r="139" spans="1:6" ht="15">
      <c r="A139" s="329"/>
      <c r="B139" s="329"/>
      <c r="C139" s="329"/>
      <c r="D139" s="330"/>
      <c r="E139" s="330"/>
      <c r="F139" s="330"/>
    </row>
    <row r="140" spans="1:6" ht="15">
      <c r="A140" s="329"/>
      <c r="B140" s="329"/>
      <c r="C140" s="329"/>
      <c r="D140" s="330"/>
      <c r="E140" s="330"/>
      <c r="F140" s="330"/>
    </row>
    <row r="141" spans="1:6" ht="15">
      <c r="A141" s="329"/>
      <c r="B141" s="329"/>
      <c r="C141" s="329"/>
      <c r="D141" s="330"/>
      <c r="E141" s="330"/>
      <c r="F141" s="330"/>
    </row>
    <row r="142" spans="1:6" ht="15">
      <c r="A142" s="329"/>
      <c r="B142" s="329"/>
      <c r="C142" s="329"/>
      <c r="D142" s="330"/>
      <c r="E142" s="330"/>
      <c r="F142" s="330"/>
    </row>
    <row r="143" spans="1:6" ht="15">
      <c r="A143" s="329"/>
      <c r="B143" s="329"/>
      <c r="C143" s="329"/>
      <c r="D143" s="330"/>
      <c r="E143" s="330"/>
      <c r="F143" s="330"/>
    </row>
    <row r="144" spans="1:6" ht="15">
      <c r="A144" s="329"/>
      <c r="B144" s="329"/>
      <c r="C144" s="329"/>
      <c r="D144" s="330"/>
      <c r="E144" s="330"/>
      <c r="F144" s="330"/>
    </row>
    <row r="145" spans="1:6" ht="15">
      <c r="A145" s="329"/>
      <c r="B145" s="329"/>
      <c r="C145" s="329"/>
      <c r="D145" s="330"/>
      <c r="E145" s="330"/>
      <c r="F145" s="330"/>
    </row>
    <row r="146" spans="1:6" ht="15">
      <c r="A146" s="329"/>
      <c r="B146" s="329"/>
      <c r="C146" s="329"/>
      <c r="D146" s="330"/>
      <c r="E146" s="330"/>
      <c r="F146" s="330"/>
    </row>
    <row r="147" spans="1:6" ht="15">
      <c r="A147" s="329"/>
      <c r="B147" s="329"/>
      <c r="C147" s="329"/>
      <c r="D147" s="330"/>
      <c r="E147" s="330"/>
      <c r="F147" s="330"/>
    </row>
    <row r="148" spans="1:6" ht="15">
      <c r="A148" s="329"/>
      <c r="B148" s="329"/>
      <c r="C148" s="329"/>
      <c r="D148" s="330"/>
      <c r="E148" s="330"/>
      <c r="F148" s="401"/>
    </row>
    <row r="149" spans="1:6" ht="18">
      <c r="A149" s="329"/>
      <c r="B149" s="383"/>
      <c r="C149" s="383"/>
      <c r="D149" s="401"/>
      <c r="E149" s="401"/>
      <c r="F149" s="401"/>
    </row>
    <row r="150" spans="1:6" ht="18">
      <c r="A150" s="329"/>
      <c r="B150" s="383"/>
      <c r="C150" s="383"/>
      <c r="D150" s="401"/>
      <c r="E150" s="401"/>
      <c r="F150" s="401"/>
    </row>
    <row r="151" spans="1:6" ht="15">
      <c r="A151" s="329"/>
      <c r="D151" s="401"/>
      <c r="E151" s="401"/>
      <c r="F151" s="401"/>
    </row>
    <row r="152" spans="1:6" ht="15">
      <c r="A152" s="329"/>
      <c r="D152" s="401"/>
      <c r="E152" s="401"/>
      <c r="F152" s="401"/>
    </row>
    <row r="153" spans="1:6" ht="18">
      <c r="A153" s="383"/>
      <c r="D153" s="401"/>
      <c r="E153" s="401"/>
      <c r="F153" s="401"/>
    </row>
    <row r="154" spans="1:6" ht="18">
      <c r="A154" s="383"/>
      <c r="D154" s="401"/>
      <c r="E154" s="401"/>
      <c r="F154" s="401"/>
    </row>
    <row r="155" spans="1:6" ht="15">
      <c r="D155" s="401"/>
      <c r="E155" s="401"/>
      <c r="F155" s="401"/>
    </row>
    <row r="156" spans="1:6" ht="15">
      <c r="D156" s="401"/>
      <c r="E156" s="401"/>
      <c r="F156" s="401"/>
    </row>
    <row r="157" spans="1:6" ht="15">
      <c r="D157" s="401"/>
      <c r="E157" s="401"/>
      <c r="F157" s="401"/>
    </row>
    <row r="158" spans="1:6" ht="15">
      <c r="D158" s="401"/>
      <c r="E158" s="401"/>
      <c r="F158" s="401"/>
    </row>
    <row r="159" spans="1:6" ht="15">
      <c r="D159" s="401"/>
      <c r="E159" s="401"/>
      <c r="F159" s="401"/>
    </row>
    <row r="160" spans="1:6" ht="15">
      <c r="D160" s="401"/>
      <c r="E160" s="401"/>
      <c r="F160" s="401"/>
    </row>
    <row r="161" spans="4:6" ht="15">
      <c r="D161" s="401"/>
      <c r="E161" s="401"/>
      <c r="F161" s="401"/>
    </row>
    <row r="162" spans="4:6" ht="15">
      <c r="D162" s="401"/>
      <c r="E162" s="401"/>
      <c r="F162" s="401"/>
    </row>
    <row r="163" spans="4:6" ht="15">
      <c r="D163" s="401"/>
      <c r="E163" s="401"/>
      <c r="F163" s="401"/>
    </row>
    <row r="164" spans="4:6" ht="15">
      <c r="D164" s="401"/>
      <c r="E164" s="401"/>
      <c r="F164" s="401"/>
    </row>
    <row r="165" spans="4:6" ht="15">
      <c r="D165" s="401"/>
      <c r="E165" s="401"/>
      <c r="F165" s="401"/>
    </row>
    <row r="166" spans="4:6" ht="15">
      <c r="D166" s="401"/>
      <c r="E166" s="401"/>
      <c r="F166" s="401"/>
    </row>
    <row r="167" spans="4:6" ht="15">
      <c r="D167" s="401"/>
      <c r="E167" s="401"/>
      <c r="F167" s="401"/>
    </row>
    <row r="168" spans="4:6" ht="15">
      <c r="D168" s="401"/>
      <c r="E168" s="401"/>
      <c r="F168" s="401"/>
    </row>
    <row r="169" spans="4:6" ht="15">
      <c r="D169" s="401"/>
      <c r="E169" s="401"/>
      <c r="F169" s="401"/>
    </row>
    <row r="170" spans="4:6" ht="15">
      <c r="D170" s="401"/>
      <c r="E170" s="401"/>
      <c r="F170" s="401"/>
    </row>
    <row r="171" spans="4:6" ht="15">
      <c r="D171" s="401"/>
      <c r="E171" s="401"/>
      <c r="F171" s="401"/>
    </row>
    <row r="172" spans="4:6" ht="15">
      <c r="D172" s="401"/>
      <c r="E172" s="401"/>
      <c r="F172" s="401"/>
    </row>
    <row r="173" spans="4:6" ht="15">
      <c r="D173" s="401"/>
      <c r="E173" s="401"/>
      <c r="F173" s="401"/>
    </row>
    <row r="174" spans="4:6" ht="15">
      <c r="D174" s="401"/>
      <c r="E174" s="401"/>
      <c r="F174" s="401"/>
    </row>
    <row r="175" spans="4:6" ht="15">
      <c r="D175" s="401"/>
      <c r="E175" s="401"/>
      <c r="F175" s="401"/>
    </row>
    <row r="176" spans="4:6" ht="15">
      <c r="D176" s="401"/>
      <c r="E176" s="401"/>
      <c r="F176" s="401"/>
    </row>
    <row r="177" spans="4:6" ht="15">
      <c r="D177" s="401"/>
      <c r="E177" s="401"/>
      <c r="F177" s="401"/>
    </row>
    <row r="178" spans="4:6" ht="15">
      <c r="D178" s="401"/>
      <c r="E178" s="401"/>
      <c r="F178" s="401"/>
    </row>
    <row r="179" spans="4:6" ht="15">
      <c r="D179" s="401"/>
      <c r="E179" s="401"/>
      <c r="F179" s="401"/>
    </row>
    <row r="180" spans="4:6" ht="15">
      <c r="D180" s="401"/>
      <c r="E180" s="401"/>
      <c r="F180" s="401"/>
    </row>
    <row r="181" spans="4:6" ht="15">
      <c r="D181" s="401"/>
      <c r="E181" s="401"/>
      <c r="F181" s="401"/>
    </row>
    <row r="182" spans="4:6" ht="15">
      <c r="D182" s="401"/>
      <c r="E182" s="401"/>
      <c r="F182" s="401"/>
    </row>
    <row r="183" spans="4:6" ht="15">
      <c r="D183" s="401"/>
      <c r="E183" s="401"/>
      <c r="F183" s="401"/>
    </row>
    <row r="184" spans="4:6" ht="15">
      <c r="D184" s="401"/>
      <c r="E184" s="401"/>
      <c r="F184" s="401"/>
    </row>
    <row r="185" spans="4:6" ht="15">
      <c r="D185" s="401"/>
      <c r="E185" s="401"/>
      <c r="F185" s="401"/>
    </row>
    <row r="186" spans="4:6" ht="15">
      <c r="D186" s="401"/>
      <c r="E186" s="401"/>
      <c r="F186" s="401"/>
    </row>
    <row r="187" spans="4:6" ht="15">
      <c r="D187" s="401"/>
      <c r="E187" s="401"/>
      <c r="F187" s="401"/>
    </row>
    <row r="188" spans="4:6" ht="15">
      <c r="D188" s="401"/>
      <c r="E188" s="401"/>
      <c r="F188" s="401"/>
    </row>
    <row r="189" spans="4:6" ht="15">
      <c r="D189" s="401"/>
      <c r="E189" s="401"/>
      <c r="F189" s="401"/>
    </row>
    <row r="190" spans="4:6" ht="15">
      <c r="D190" s="401"/>
      <c r="E190" s="401"/>
      <c r="F190" s="401"/>
    </row>
    <row r="191" spans="4:6" ht="15">
      <c r="D191" s="401"/>
      <c r="E191" s="401"/>
      <c r="F191" s="401"/>
    </row>
    <row r="192" spans="4:6" ht="15">
      <c r="D192" s="401"/>
      <c r="E192" s="401"/>
      <c r="F192" s="401"/>
    </row>
    <row r="193" spans="4:6" ht="15">
      <c r="D193" s="401"/>
      <c r="E193" s="401"/>
      <c r="F193" s="401"/>
    </row>
    <row r="194" spans="4:6" ht="15">
      <c r="D194" s="401"/>
      <c r="E194" s="401"/>
      <c r="F194" s="401"/>
    </row>
    <row r="195" spans="4:6" ht="15">
      <c r="D195" s="401"/>
      <c r="E195" s="401"/>
      <c r="F195" s="401"/>
    </row>
    <row r="196" spans="4:6" ht="15">
      <c r="D196" s="401"/>
      <c r="E196" s="401"/>
      <c r="F196" s="401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scale="98" firstPageNumber="38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E111-DE91-41BC-AB38-DF3AA1E181E2}">
  <sheetPr>
    <pageSetUpPr fitToPage="1"/>
  </sheetPr>
  <dimension ref="A1:J26"/>
  <sheetViews>
    <sheetView workbookViewId="0">
      <selection activeCell="B19" sqref="B19"/>
    </sheetView>
  </sheetViews>
  <sheetFormatPr defaultColWidth="9.33203125" defaultRowHeight="13.2"/>
  <cols>
    <col min="1" max="1" width="45" style="631" customWidth="1"/>
    <col min="2" max="4" width="8.33203125" style="631" customWidth="1"/>
    <col min="5" max="5" width="9" style="631" customWidth="1"/>
    <col min="6" max="6" width="10.109375" style="631" customWidth="1"/>
    <col min="7" max="7" width="9.5546875" style="631" bestFit="1" customWidth="1"/>
    <col min="8" max="16384" width="9.33203125" style="631"/>
  </cols>
  <sheetData>
    <row r="1" spans="1:10" ht="20.100000000000001" customHeight="1">
      <c r="A1" s="543" t="s">
        <v>589</v>
      </c>
      <c r="B1" s="630"/>
    </row>
    <row r="2" spans="1:10" ht="20.100000000000001" customHeight="1">
      <c r="A2" s="630"/>
      <c r="B2" s="630"/>
    </row>
    <row r="4" spans="1:10" ht="34.5" customHeight="1">
      <c r="A4" s="632"/>
      <c r="B4" s="633">
        <v>2020</v>
      </c>
      <c r="C4" s="633">
        <v>2021</v>
      </c>
      <c r="D4" s="633">
        <v>2022</v>
      </c>
      <c r="E4" s="633">
        <v>2023</v>
      </c>
      <c r="F4" s="633" t="s">
        <v>590</v>
      </c>
      <c r="G4" s="634"/>
    </row>
    <row r="5" spans="1:10" ht="18.899999999999999" customHeight="1"/>
    <row r="6" spans="1:10" ht="18.899999999999999" customHeight="1">
      <c r="A6" s="635" t="s">
        <v>591</v>
      </c>
      <c r="B6" s="636">
        <v>97582.693682080848</v>
      </c>
      <c r="C6" s="636">
        <v>98504.4</v>
      </c>
      <c r="D6" s="636">
        <v>99467.926000000007</v>
      </c>
      <c r="E6" s="636">
        <v>100309.20889813695</v>
      </c>
      <c r="F6" s="636">
        <v>101343.75440560922</v>
      </c>
      <c r="G6" s="637"/>
      <c r="H6" s="638"/>
      <c r="I6" s="638"/>
      <c r="J6" s="638"/>
    </row>
    <row r="7" spans="1:10" ht="18.899999999999999" customHeight="1">
      <c r="A7" s="639" t="s">
        <v>592</v>
      </c>
      <c r="B7" s="640"/>
      <c r="C7" s="640"/>
      <c r="D7" s="640"/>
      <c r="E7" s="640"/>
      <c r="F7" s="640"/>
      <c r="H7" s="638"/>
      <c r="I7" s="638"/>
      <c r="J7" s="638"/>
    </row>
    <row r="8" spans="1:10" ht="18.899999999999999" customHeight="1">
      <c r="A8" s="641" t="s">
        <v>593</v>
      </c>
      <c r="B8" s="640">
        <v>48625.985481796684</v>
      </c>
      <c r="C8" s="640">
        <v>49092.7</v>
      </c>
      <c r="D8" s="640">
        <v>49586.949000000001</v>
      </c>
      <c r="E8" s="640">
        <v>50040.765199207985</v>
      </c>
      <c r="F8" s="640">
        <v>50576.951190301188</v>
      </c>
    </row>
    <row r="9" spans="1:10" ht="18.899999999999999" customHeight="1">
      <c r="A9" s="641" t="s">
        <v>594</v>
      </c>
      <c r="B9" s="640">
        <v>48956.708200284185</v>
      </c>
      <c r="C9" s="640">
        <v>49411.7</v>
      </c>
      <c r="D9" s="640">
        <v>49880.977002986969</v>
      </c>
      <c r="E9" s="640">
        <v>50268.442941382782</v>
      </c>
      <c r="F9" s="640">
        <v>50766.804215532611</v>
      </c>
    </row>
    <row r="10" spans="1:10" ht="18.899999999999999" customHeight="1">
      <c r="A10" s="639" t="s">
        <v>595</v>
      </c>
      <c r="B10" s="640"/>
      <c r="C10" s="640"/>
      <c r="D10" s="640"/>
      <c r="E10" s="640"/>
      <c r="F10" s="640"/>
    </row>
    <row r="11" spans="1:10" ht="18.899999999999999" customHeight="1">
      <c r="A11" s="641" t="s">
        <v>596</v>
      </c>
      <c r="B11" s="640">
        <v>35867.210520138491</v>
      </c>
      <c r="C11" s="640">
        <v>36563.300000000003</v>
      </c>
      <c r="D11" s="640">
        <v>37346.182999999997</v>
      </c>
      <c r="E11" s="640">
        <v>38248.69113972471</v>
      </c>
      <c r="F11" s="640">
        <v>38977.151756100116</v>
      </c>
      <c r="G11" s="642"/>
    </row>
    <row r="12" spans="1:10" ht="18.899999999999999" customHeight="1">
      <c r="A12" s="641" t="s">
        <v>597</v>
      </c>
      <c r="B12" s="640">
        <v>61715.483161942379</v>
      </c>
      <c r="C12" s="640">
        <v>61941.1</v>
      </c>
      <c r="D12" s="640">
        <v>62121.743000000002</v>
      </c>
      <c r="E12" s="640">
        <v>62060.515901089006</v>
      </c>
      <c r="F12" s="640">
        <v>62366.602649509085</v>
      </c>
      <c r="G12" s="642"/>
    </row>
    <row r="13" spans="1:10" ht="18.899999999999999" customHeight="1">
      <c r="A13" s="643" t="s">
        <v>598</v>
      </c>
      <c r="B13" s="644">
        <v>1.1387513975826185</v>
      </c>
      <c r="C13" s="644">
        <v>0.94453871187652994</v>
      </c>
      <c r="D13" s="644">
        <v>0.97815529052510608</v>
      </c>
      <c r="E13" s="644">
        <v>0.84578309005552033</v>
      </c>
      <c r="F13" s="644">
        <v>1.0313564615217246</v>
      </c>
      <c r="H13" s="645"/>
      <c r="I13" s="645"/>
    </row>
    <row r="14" spans="1:10" ht="18.899999999999999" customHeight="1">
      <c r="A14" s="643" t="s">
        <v>599</v>
      </c>
      <c r="B14" s="640">
        <v>99.241384289043964</v>
      </c>
      <c r="C14" s="640">
        <v>99.368496922609054</v>
      </c>
      <c r="D14" s="640">
        <v>99.489951462152504</v>
      </c>
      <c r="E14" s="640">
        <v>97.793790171562577</v>
      </c>
      <c r="F14" s="640">
        <v>99.2</v>
      </c>
      <c r="H14" s="645"/>
      <c r="I14" s="645"/>
    </row>
    <row r="15" spans="1:10" ht="18.899999999999999" customHeight="1">
      <c r="A15" s="643" t="s">
        <v>600</v>
      </c>
      <c r="B15" s="640">
        <v>112.06032353688855</v>
      </c>
      <c r="C15" s="640">
        <v>112</v>
      </c>
      <c r="D15" s="640">
        <v>111.55895416334405</v>
      </c>
      <c r="E15" s="640">
        <v>111.8</v>
      </c>
      <c r="F15" s="640">
        <v>111.4</v>
      </c>
    </row>
    <row r="16" spans="1:10" ht="18.899999999999999" customHeight="1">
      <c r="A16" s="643" t="s">
        <v>601</v>
      </c>
      <c r="B16" s="640">
        <v>36.75570858598342</v>
      </c>
      <c r="C16" s="640">
        <v>37.11844344008999</v>
      </c>
      <c r="D16" s="640">
        <v>37.545955266022126</v>
      </c>
      <c r="E16" s="640">
        <v>38.130787352301716</v>
      </c>
      <c r="F16" s="640">
        <v>38.460339252975999</v>
      </c>
      <c r="G16" s="645"/>
    </row>
    <row r="17" spans="1:8" ht="18.899999999999999" customHeight="1">
      <c r="A17" s="643" t="s">
        <v>602</v>
      </c>
      <c r="B17" s="644">
        <v>2.12</v>
      </c>
      <c r="C17" s="644">
        <v>2.11</v>
      </c>
      <c r="D17" s="644">
        <v>2.0102840160746496</v>
      </c>
      <c r="E17" s="644">
        <v>1.9579498305517327</v>
      </c>
      <c r="F17" s="644">
        <v>1.91</v>
      </c>
      <c r="G17" s="645"/>
    </row>
    <row r="18" spans="1:8" ht="18.899999999999999" customHeight="1">
      <c r="A18" s="643" t="s">
        <v>603</v>
      </c>
      <c r="B18" s="640">
        <v>16.3</v>
      </c>
      <c r="C18" s="640">
        <v>15.743427520508945</v>
      </c>
      <c r="D18" s="640">
        <v>15.2</v>
      </c>
      <c r="E18" s="640">
        <v>14.2</v>
      </c>
      <c r="F18" s="640">
        <v>13.5</v>
      </c>
      <c r="G18" s="642"/>
    </row>
    <row r="19" spans="1:8" ht="18.899999999999999" customHeight="1">
      <c r="A19" s="643" t="s">
        <v>604</v>
      </c>
      <c r="B19" s="640">
        <v>6.06</v>
      </c>
      <c r="C19" s="640">
        <v>6.3764326008905829</v>
      </c>
      <c r="D19" s="640">
        <v>6.1</v>
      </c>
      <c r="E19" s="640">
        <v>5.7</v>
      </c>
      <c r="F19" s="640">
        <v>5.6</v>
      </c>
      <c r="G19" s="642"/>
    </row>
    <row r="20" spans="1:8" ht="18.899999999999999" customHeight="1">
      <c r="A20" s="643" t="s">
        <v>605</v>
      </c>
      <c r="B20" s="640">
        <v>13.9</v>
      </c>
      <c r="C20" s="640">
        <v>13.64523133637574</v>
      </c>
      <c r="D20" s="640">
        <v>12.091374955566337</v>
      </c>
      <c r="E20" s="640">
        <v>11.6</v>
      </c>
      <c r="F20" s="640">
        <v>11.3</v>
      </c>
      <c r="G20" s="642"/>
    </row>
    <row r="21" spans="1:8" ht="18.899999999999999" customHeight="1">
      <c r="A21" s="643" t="s">
        <v>606</v>
      </c>
      <c r="B21" s="640">
        <v>22.3</v>
      </c>
      <c r="C21" s="640">
        <v>20.472551991181668</v>
      </c>
      <c r="D21" s="640">
        <v>18.929616862789427</v>
      </c>
      <c r="E21" s="640">
        <v>17.353488519050693</v>
      </c>
      <c r="F21" s="640">
        <v>16.899999999999999</v>
      </c>
      <c r="G21" s="642"/>
    </row>
    <row r="22" spans="1:8" ht="18.899999999999999" customHeight="1">
      <c r="A22" s="643" t="s">
        <v>607</v>
      </c>
      <c r="B22" s="640">
        <v>73.7</v>
      </c>
      <c r="C22" s="640">
        <v>73.642039079200032</v>
      </c>
      <c r="D22" s="640">
        <v>73.642039079200032</v>
      </c>
      <c r="E22" s="640">
        <v>74.500869738545262</v>
      </c>
      <c r="F22" s="640">
        <v>74.7</v>
      </c>
      <c r="G22" s="642"/>
    </row>
    <row r="23" spans="1:8">
      <c r="A23" s="646"/>
    </row>
    <row r="24" spans="1:8">
      <c r="C24" s="642"/>
      <c r="D24" s="642"/>
      <c r="E24" s="642"/>
      <c r="F24" s="642"/>
      <c r="G24" s="647"/>
      <c r="H24" s="647"/>
    </row>
    <row r="25" spans="1:8">
      <c r="C25" s="642"/>
      <c r="D25" s="642"/>
      <c r="E25" s="642"/>
      <c r="F25" s="642"/>
    </row>
    <row r="26" spans="1:8">
      <c r="C26" s="642"/>
      <c r="D26" s="642"/>
      <c r="E26" s="642"/>
      <c r="F26" s="642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AB5B-749E-4C86-9A8C-C8FF42573F6E}">
  <sheetPr>
    <pageSetUpPr fitToPage="1"/>
  </sheetPr>
  <dimension ref="A1:M48"/>
  <sheetViews>
    <sheetView workbookViewId="0">
      <selection activeCell="B19" sqref="B19"/>
    </sheetView>
  </sheetViews>
  <sheetFormatPr defaultColWidth="9.33203125" defaultRowHeight="13.2"/>
  <cols>
    <col min="1" max="1" width="40.88671875" style="631" customWidth="1"/>
    <col min="2" max="3" width="9.6640625" style="631" customWidth="1"/>
    <col min="4" max="4" width="8.33203125" style="631" customWidth="1"/>
    <col min="5" max="6" width="9.6640625" style="631" customWidth="1"/>
    <col min="7" max="16384" width="9.33203125" style="631"/>
  </cols>
  <sheetData>
    <row r="1" spans="1:13" ht="18" customHeight="1">
      <c r="A1" s="543" t="s">
        <v>608</v>
      </c>
      <c r="B1" s="543"/>
      <c r="G1" s="630"/>
      <c r="H1" s="630"/>
    </row>
    <row r="2" spans="1:13" ht="18" customHeight="1">
      <c r="A2" s="648"/>
      <c r="B2" s="630"/>
      <c r="G2" s="630"/>
      <c r="H2" s="630"/>
    </row>
    <row r="3" spans="1:13" ht="18" customHeight="1">
      <c r="A3" s="649"/>
    </row>
    <row r="4" spans="1:13" ht="18" customHeight="1">
      <c r="A4" s="632"/>
      <c r="B4" s="261" t="s">
        <v>609</v>
      </c>
      <c r="C4" s="261" t="s">
        <v>303</v>
      </c>
      <c r="D4" s="261" t="s">
        <v>21</v>
      </c>
      <c r="E4" s="261" t="s">
        <v>22</v>
      </c>
      <c r="F4" s="261" t="s">
        <v>117</v>
      </c>
    </row>
    <row r="5" spans="1:13" ht="18" customHeight="1">
      <c r="A5" s="649"/>
      <c r="B5" s="263" t="s">
        <v>20</v>
      </c>
      <c r="C5" s="263" t="s">
        <v>20</v>
      </c>
      <c r="D5" s="263" t="s">
        <v>20</v>
      </c>
      <c r="E5" s="263" t="s">
        <v>20</v>
      </c>
      <c r="F5" s="263" t="s">
        <v>20</v>
      </c>
    </row>
    <row r="6" spans="1:13" ht="18" customHeight="1">
      <c r="A6" s="649"/>
      <c r="B6" s="650">
        <v>2024</v>
      </c>
      <c r="C6" s="650">
        <v>2024</v>
      </c>
      <c r="D6" s="650">
        <v>2024</v>
      </c>
      <c r="E6" s="650">
        <v>2024</v>
      </c>
      <c r="F6" s="650">
        <v>2024</v>
      </c>
    </row>
    <row r="7" spans="1:13" ht="18" customHeight="1">
      <c r="A7" s="649"/>
      <c r="G7" s="646"/>
    </row>
    <row r="8" spans="1:13" ht="18" customHeight="1">
      <c r="A8" s="649"/>
      <c r="B8" s="982" t="s">
        <v>610</v>
      </c>
      <c r="C8" s="982"/>
      <c r="D8" s="982"/>
      <c r="E8" s="982"/>
      <c r="F8" s="982"/>
      <c r="G8" s="651"/>
      <c r="I8" s="651"/>
      <c r="J8" s="652"/>
      <c r="K8" s="642"/>
      <c r="L8" s="651"/>
      <c r="M8" s="653"/>
    </row>
    <row r="9" spans="1:13" ht="18" customHeight="1">
      <c r="A9" s="654" t="s">
        <v>611</v>
      </c>
      <c r="B9" s="655">
        <v>52392.182929464063</v>
      </c>
      <c r="C9" s="656">
        <v>52540.800000000003</v>
      </c>
      <c r="D9" s="656">
        <v>52764.856536432773</v>
      </c>
      <c r="E9" s="656">
        <v>53154.930031281059</v>
      </c>
      <c r="F9" s="656">
        <v>52951.3080418682</v>
      </c>
      <c r="G9" s="651"/>
      <c r="H9" s="642"/>
      <c r="I9" s="657"/>
      <c r="J9" s="652"/>
      <c r="K9" s="642"/>
      <c r="L9" s="651"/>
      <c r="M9" s="653"/>
    </row>
    <row r="10" spans="1:13" ht="18" customHeight="1">
      <c r="A10" s="658" t="s">
        <v>592</v>
      </c>
      <c r="B10" s="659"/>
      <c r="C10" s="660"/>
      <c r="D10" s="660"/>
      <c r="E10" s="660"/>
      <c r="F10" s="660"/>
      <c r="G10" s="651"/>
      <c r="I10" s="651"/>
      <c r="J10" s="652"/>
      <c r="K10" s="642"/>
      <c r="L10" s="651"/>
      <c r="M10" s="653"/>
    </row>
    <row r="11" spans="1:13" ht="18" customHeight="1">
      <c r="A11" s="661" t="s">
        <v>612</v>
      </c>
      <c r="B11" s="660">
        <v>27855.652947581129</v>
      </c>
      <c r="C11" s="660">
        <v>27881.3</v>
      </c>
      <c r="D11" s="660">
        <v>28119.525449876382</v>
      </c>
      <c r="E11" s="660">
        <v>28283.624802928491</v>
      </c>
      <c r="F11" s="660">
        <v>28252.382006757995</v>
      </c>
      <c r="G11" s="651"/>
      <c r="I11" s="651"/>
      <c r="J11" s="652"/>
      <c r="K11" s="642"/>
      <c r="L11" s="651"/>
      <c r="M11" s="653"/>
    </row>
    <row r="12" spans="1:13" ht="18" customHeight="1">
      <c r="A12" s="661" t="s">
        <v>613</v>
      </c>
      <c r="B12" s="660">
        <v>24536.529981883628</v>
      </c>
      <c r="C12" s="660">
        <v>24659.5</v>
      </c>
      <c r="D12" s="660">
        <v>24645.4</v>
      </c>
      <c r="E12" s="660">
        <v>24871.305228353409</v>
      </c>
      <c r="F12" s="660">
        <v>24698.926035109787</v>
      </c>
      <c r="G12" s="651"/>
      <c r="I12" s="651"/>
      <c r="J12" s="652"/>
      <c r="K12" s="642"/>
      <c r="L12" s="651"/>
      <c r="M12" s="653"/>
    </row>
    <row r="13" spans="1:13" ht="18" customHeight="1">
      <c r="A13" s="658" t="s">
        <v>614</v>
      </c>
      <c r="B13" s="662"/>
      <c r="C13" s="660"/>
      <c r="D13" s="660"/>
      <c r="E13" s="660"/>
      <c r="F13" s="660"/>
      <c r="G13" s="651"/>
      <c r="I13" s="651"/>
      <c r="J13" s="652"/>
      <c r="K13" s="642"/>
      <c r="L13" s="651"/>
      <c r="M13" s="653"/>
    </row>
    <row r="14" spans="1:13" ht="18" customHeight="1">
      <c r="A14" s="661" t="s">
        <v>615</v>
      </c>
      <c r="B14" s="660">
        <v>20077.133967635174</v>
      </c>
      <c r="C14" s="660">
        <v>20240.599999999999</v>
      </c>
      <c r="D14" s="660">
        <v>20444.906962312954</v>
      </c>
      <c r="E14" s="660">
        <v>20591</v>
      </c>
      <c r="F14" s="660">
        <v>20381.957372276178</v>
      </c>
      <c r="G14" s="651"/>
      <c r="I14" s="651"/>
      <c r="J14" s="652"/>
      <c r="K14" s="642"/>
      <c r="L14" s="651"/>
      <c r="M14" s="653"/>
    </row>
    <row r="15" spans="1:13" ht="18" customHeight="1">
      <c r="A15" s="661" t="s">
        <v>616</v>
      </c>
      <c r="B15" s="660">
        <v>32315.048961830453</v>
      </c>
      <c r="C15" s="663">
        <v>32300.2</v>
      </c>
      <c r="D15" s="663">
        <v>32320</v>
      </c>
      <c r="E15" s="663">
        <v>32563.880022904163</v>
      </c>
      <c r="F15" s="663">
        <v>32569.3</v>
      </c>
      <c r="G15" s="651"/>
      <c r="I15" s="651"/>
      <c r="J15" s="652"/>
      <c r="K15" s="642"/>
      <c r="L15" s="651"/>
      <c r="M15" s="653"/>
    </row>
    <row r="16" spans="1:13" ht="18" customHeight="1">
      <c r="A16" s="635" t="s">
        <v>617</v>
      </c>
      <c r="B16" s="656">
        <v>51322.977516288694</v>
      </c>
      <c r="C16" s="656">
        <v>51449.563319044493</v>
      </c>
      <c r="D16" s="656">
        <v>51674.221794139274</v>
      </c>
      <c r="E16" s="656">
        <v>52089.075812287767</v>
      </c>
      <c r="F16" s="656">
        <v>51872.110782854455</v>
      </c>
      <c r="G16" s="651"/>
      <c r="I16" s="651"/>
      <c r="J16" s="652"/>
      <c r="K16" s="642"/>
      <c r="L16" s="651"/>
      <c r="M16" s="653"/>
    </row>
    <row r="17" spans="1:13" ht="18" customHeight="1">
      <c r="A17" s="661" t="s">
        <v>618</v>
      </c>
      <c r="B17" s="660">
        <v>13785.421120283419</v>
      </c>
      <c r="C17" s="660">
        <v>13666.9</v>
      </c>
      <c r="D17" s="660">
        <v>13679.769584556299</v>
      </c>
      <c r="E17" s="660">
        <v>13527.616515412074</v>
      </c>
      <c r="F17" s="660">
        <v>13735.734932947231</v>
      </c>
      <c r="G17" s="664"/>
      <c r="I17" s="651"/>
      <c r="J17" s="652"/>
      <c r="K17" s="642"/>
      <c r="L17" s="651"/>
      <c r="M17" s="653"/>
    </row>
    <row r="18" spans="1:13" ht="18" customHeight="1">
      <c r="A18" s="661" t="s">
        <v>619</v>
      </c>
      <c r="B18" s="660">
        <v>16992.3</v>
      </c>
      <c r="C18" s="660">
        <v>17020.59048501775</v>
      </c>
      <c r="D18" s="660">
        <v>17083.400000000001</v>
      </c>
      <c r="E18" s="660">
        <v>17542.016601003525</v>
      </c>
      <c r="F18" s="660">
        <v>17340.606626856999</v>
      </c>
      <c r="G18" s="664"/>
      <c r="I18" s="651"/>
      <c r="J18" s="652"/>
      <c r="K18" s="642"/>
      <c r="L18" s="651"/>
      <c r="M18" s="653"/>
    </row>
    <row r="19" spans="1:13" ht="18" customHeight="1">
      <c r="A19" s="661" t="s">
        <v>520</v>
      </c>
      <c r="B19" s="660">
        <v>20545.318800752149</v>
      </c>
      <c r="C19" s="660">
        <v>20762.12693167388</v>
      </c>
      <c r="D19" s="660">
        <v>20910.989600470475</v>
      </c>
      <c r="E19" s="660">
        <v>21019.5</v>
      </c>
      <c r="F19" s="660">
        <v>20795.769223050294</v>
      </c>
      <c r="G19" s="664"/>
      <c r="I19" s="651"/>
      <c r="J19" s="652"/>
      <c r="K19" s="642"/>
      <c r="L19" s="651"/>
      <c r="M19" s="653"/>
    </row>
    <row r="20" spans="1:13" ht="18" customHeight="1">
      <c r="A20" s="661"/>
      <c r="B20" s="661"/>
      <c r="C20" s="660"/>
      <c r="D20" s="660"/>
      <c r="E20" s="660"/>
      <c r="F20" s="660"/>
      <c r="G20" s="651"/>
      <c r="I20" s="651"/>
      <c r="J20" s="652"/>
      <c r="K20" s="642"/>
      <c r="L20" s="651"/>
      <c r="M20" s="653"/>
    </row>
    <row r="21" spans="1:13" ht="18" customHeight="1">
      <c r="A21" s="661"/>
      <c r="B21" s="982" t="s">
        <v>620</v>
      </c>
      <c r="C21" s="982"/>
      <c r="D21" s="982"/>
      <c r="E21" s="982"/>
      <c r="F21" s="982"/>
      <c r="G21" s="651"/>
      <c r="I21" s="651"/>
      <c r="J21" s="652"/>
      <c r="K21" s="642"/>
      <c r="L21" s="651"/>
      <c r="M21" s="653"/>
    </row>
    <row r="22" spans="1:13" ht="18" customHeight="1">
      <c r="A22" s="661"/>
      <c r="B22" s="661"/>
      <c r="C22" s="660"/>
      <c r="D22" s="660"/>
      <c r="E22" s="660"/>
      <c r="F22" s="660"/>
      <c r="G22" s="651"/>
      <c r="I22" s="651"/>
      <c r="J22" s="652"/>
      <c r="K22" s="642"/>
      <c r="L22" s="651"/>
      <c r="M22" s="653"/>
    </row>
    <row r="23" spans="1:13" ht="18" customHeight="1">
      <c r="A23" s="654" t="s">
        <v>611</v>
      </c>
      <c r="B23" s="655">
        <v>100</v>
      </c>
      <c r="C23" s="656">
        <v>100</v>
      </c>
      <c r="D23" s="656">
        <v>100</v>
      </c>
      <c r="E23" s="656">
        <v>100</v>
      </c>
      <c r="F23" s="656">
        <v>100</v>
      </c>
      <c r="G23" s="651"/>
      <c r="I23" s="657"/>
      <c r="J23" s="652"/>
      <c r="K23" s="642"/>
      <c r="L23" s="651"/>
      <c r="M23" s="653"/>
    </row>
    <row r="24" spans="1:13" ht="18" customHeight="1">
      <c r="A24" s="665" t="s">
        <v>592</v>
      </c>
      <c r="B24" s="662"/>
      <c r="C24" s="660"/>
      <c r="D24" s="660"/>
      <c r="E24" s="660"/>
      <c r="F24" s="660"/>
      <c r="G24" s="651"/>
      <c r="I24" s="651"/>
      <c r="J24" s="652"/>
      <c r="K24" s="642"/>
      <c r="L24" s="651"/>
      <c r="M24" s="653"/>
    </row>
    <row r="25" spans="1:13" ht="18" customHeight="1">
      <c r="A25" s="661" t="s">
        <v>612</v>
      </c>
      <c r="B25" s="660">
        <f>+B11/B9*100</f>
        <v>53.167574607615364</v>
      </c>
      <c r="C25" s="660">
        <f t="shared" ref="C25:F25" si="0">+C11/C9*100</f>
        <v>53.065998233753575</v>
      </c>
      <c r="D25" s="660">
        <f t="shared" si="0"/>
        <v>53.292148023676653</v>
      </c>
      <c r="E25" s="660">
        <f t="shared" si="0"/>
        <v>53.209786535856416</v>
      </c>
      <c r="F25" s="660">
        <f t="shared" si="0"/>
        <v>53.355399614338225</v>
      </c>
      <c r="G25" s="651"/>
      <c r="I25" s="651"/>
      <c r="J25" s="652"/>
      <c r="K25" s="642"/>
      <c r="L25" s="651"/>
      <c r="M25" s="653"/>
    </row>
    <row r="26" spans="1:13" ht="18" customHeight="1">
      <c r="A26" s="661" t="s">
        <v>613</v>
      </c>
      <c r="B26" s="660">
        <f>+B12/B9*100</f>
        <v>46.832425392385957</v>
      </c>
      <c r="C26" s="660">
        <f t="shared" ref="C26:F26" si="1">+C12/C9*100</f>
        <v>46.934001766246418</v>
      </c>
      <c r="D26" s="660">
        <f t="shared" si="1"/>
        <v>46.707982581138992</v>
      </c>
      <c r="E26" s="660">
        <f t="shared" si="1"/>
        <v>46.790213464145161</v>
      </c>
      <c r="F26" s="660">
        <f t="shared" si="1"/>
        <v>46.644600385660979</v>
      </c>
      <c r="G26" s="651"/>
      <c r="I26" s="651"/>
      <c r="J26" s="652"/>
      <c r="K26" s="642"/>
      <c r="L26" s="651"/>
      <c r="M26" s="653"/>
    </row>
    <row r="27" spans="1:13" ht="18" customHeight="1">
      <c r="A27" s="665" t="s">
        <v>614</v>
      </c>
      <c r="B27" s="662"/>
      <c r="C27" s="662"/>
      <c r="D27" s="662"/>
      <c r="E27" s="662"/>
      <c r="F27" s="662"/>
      <c r="G27" s="651"/>
      <c r="I27" s="651"/>
      <c r="J27" s="652"/>
      <c r="K27" s="642"/>
      <c r="L27" s="651"/>
      <c r="M27" s="653"/>
    </row>
    <row r="28" spans="1:13" ht="18" customHeight="1">
      <c r="A28" s="661" t="s">
        <v>615</v>
      </c>
      <c r="B28" s="660">
        <f>+B14/B9*100</f>
        <v>38.320857893371517</v>
      </c>
      <c r="C28" s="660">
        <f t="shared" ref="C28:F28" si="2">+C14/C9*100</f>
        <v>38.523585480236306</v>
      </c>
      <c r="D28" s="660">
        <f t="shared" si="2"/>
        <v>38.747204681957719</v>
      </c>
      <c r="E28" s="660">
        <f t="shared" si="2"/>
        <v>38.737705021683659</v>
      </c>
      <c r="F28" s="660">
        <f t="shared" si="2"/>
        <v>38.491886463239624</v>
      </c>
      <c r="G28" s="651"/>
      <c r="I28" s="651"/>
      <c r="J28" s="652"/>
      <c r="K28" s="642"/>
      <c r="L28" s="651"/>
      <c r="M28" s="653"/>
    </row>
    <row r="29" spans="1:13" ht="18" customHeight="1">
      <c r="A29" s="661" t="s">
        <v>616</v>
      </c>
      <c r="B29" s="660">
        <f>+B15/B9*100</f>
        <v>61.679142106631467</v>
      </c>
      <c r="C29" s="660">
        <f t="shared" ref="C29:F29" si="3">+C15/C9*100</f>
        <v>61.476414519763686</v>
      </c>
      <c r="D29" s="660">
        <f t="shared" si="3"/>
        <v>61.252890885212338</v>
      </c>
      <c r="E29" s="660">
        <f t="shared" si="3"/>
        <v>61.262200897904847</v>
      </c>
      <c r="F29" s="660">
        <f t="shared" si="3"/>
        <v>61.508017845843767</v>
      </c>
      <c r="G29" s="651"/>
      <c r="I29" s="651"/>
      <c r="J29" s="652"/>
      <c r="K29" s="642"/>
      <c r="L29" s="651"/>
      <c r="M29" s="653"/>
    </row>
    <row r="30" spans="1:13" ht="18" customHeight="1">
      <c r="A30" s="635" t="s">
        <v>617</v>
      </c>
      <c r="B30" s="666">
        <v>100</v>
      </c>
      <c r="C30" s="656">
        <v>100</v>
      </c>
      <c r="D30" s="656">
        <v>100</v>
      </c>
      <c r="E30" s="656">
        <v>100</v>
      </c>
      <c r="F30" s="656">
        <v>100</v>
      </c>
      <c r="G30" s="651"/>
      <c r="I30" s="651"/>
      <c r="J30" s="652"/>
      <c r="K30" s="642"/>
      <c r="L30" s="651"/>
      <c r="M30" s="653"/>
    </row>
    <row r="31" spans="1:13" ht="18" customHeight="1">
      <c r="A31" s="661" t="s">
        <v>618</v>
      </c>
      <c r="B31" s="667">
        <f>+B17/B16*100</f>
        <v>26.860135142993709</v>
      </c>
      <c r="C31" s="667">
        <f t="shared" ref="C31:F31" si="4">+C17/C16*100</f>
        <v>26.563685128384911</v>
      </c>
      <c r="D31" s="667">
        <f t="shared" si="4"/>
        <v>26.473102273419851</v>
      </c>
      <c r="E31" s="667">
        <f t="shared" si="4"/>
        <v>25.970160354085071</v>
      </c>
      <c r="F31" s="667">
        <f t="shared" si="4"/>
        <v>26.47999999546456</v>
      </c>
      <c r="G31" s="651"/>
      <c r="I31" s="651"/>
      <c r="J31" s="652"/>
      <c r="K31" s="642"/>
      <c r="L31" s="651"/>
      <c r="M31" s="653"/>
    </row>
    <row r="32" spans="1:13" ht="18" customHeight="1">
      <c r="A32" s="661" t="s">
        <v>619</v>
      </c>
      <c r="B32" s="667">
        <f>+B18/B16*100</f>
        <v>33.108562328845878</v>
      </c>
      <c r="C32" s="667">
        <f t="shared" ref="C32:F32" si="5">+C18/C16*100</f>
        <v>33.082089306513964</v>
      </c>
      <c r="D32" s="667">
        <v>33</v>
      </c>
      <c r="E32" s="667">
        <f t="shared" si="5"/>
        <v>33.676958800765242</v>
      </c>
      <c r="F32" s="667">
        <f t="shared" si="5"/>
        <v>33.429537308492705</v>
      </c>
      <c r="G32" s="651"/>
      <c r="I32" s="651"/>
      <c r="J32" s="652"/>
      <c r="K32" s="642"/>
      <c r="L32" s="651"/>
      <c r="M32" s="653"/>
    </row>
    <row r="33" spans="1:6" ht="18" customHeight="1">
      <c r="A33" s="661" t="s">
        <v>520</v>
      </c>
      <c r="B33" s="667">
        <f>+B19/B16*100</f>
        <v>40.031424120378738</v>
      </c>
      <c r="C33" s="667">
        <v>40.299999999999997</v>
      </c>
      <c r="D33" s="667">
        <f t="shared" ref="D33:F33" si="6">+D19/D16*100</f>
        <v>40.466965683152551</v>
      </c>
      <c r="E33" s="667" t="s">
        <v>808</v>
      </c>
      <c r="F33" s="667">
        <f t="shared" si="6"/>
        <v>40.09046269604287</v>
      </c>
    </row>
    <row r="34" spans="1:6" ht="18" customHeight="1"/>
    <row r="35" spans="1:6" ht="18" customHeight="1">
      <c r="A35" s="649"/>
    </row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</sheetData>
  <mergeCells count="2">
    <mergeCell ref="B8:F8"/>
    <mergeCell ref="B21:F21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DF97-7A84-4491-AC8C-554748A32950}">
  <sheetPr>
    <pageSetUpPr fitToPage="1"/>
  </sheetPr>
  <dimension ref="A1:H27"/>
  <sheetViews>
    <sheetView workbookViewId="0">
      <selection activeCell="B19" sqref="B19"/>
    </sheetView>
  </sheetViews>
  <sheetFormatPr defaultColWidth="9.33203125" defaultRowHeight="13.2"/>
  <cols>
    <col min="1" max="1" width="51.109375" style="671" customWidth="1"/>
    <col min="2" max="4" width="11.33203125" style="671" customWidth="1"/>
    <col min="5" max="16384" width="9.33203125" style="671"/>
  </cols>
  <sheetData>
    <row r="1" spans="1:8" ht="20.100000000000001" customHeight="1">
      <c r="A1" s="668" t="s">
        <v>621</v>
      </c>
      <c r="B1" s="669"/>
      <c r="C1" s="669"/>
      <c r="D1" s="669"/>
      <c r="E1" s="670"/>
      <c r="F1" s="670"/>
      <c r="G1" s="670"/>
      <c r="H1" s="670"/>
    </row>
    <row r="2" spans="1:8" ht="18" customHeight="1">
      <c r="A2" s="669"/>
      <c r="B2" s="669"/>
      <c r="C2" s="669"/>
      <c r="D2" s="669"/>
      <c r="E2" s="670"/>
      <c r="F2" s="670"/>
      <c r="G2" s="670"/>
      <c r="H2" s="670"/>
    </row>
    <row r="3" spans="1:8" ht="20.100000000000001" customHeight="1">
      <c r="A3" s="672"/>
      <c r="B3" s="672"/>
      <c r="C3" s="672"/>
      <c r="D3" s="673" t="s">
        <v>54</v>
      </c>
    </row>
    <row r="4" spans="1:8" ht="20.100000000000001" customHeight="1">
      <c r="A4" s="674"/>
      <c r="B4" s="983" t="s">
        <v>622</v>
      </c>
      <c r="C4" s="985" t="s">
        <v>623</v>
      </c>
      <c r="D4" s="985"/>
    </row>
    <row r="5" spans="1:8" ht="20.100000000000001" customHeight="1">
      <c r="B5" s="984"/>
      <c r="C5" s="675" t="s">
        <v>624</v>
      </c>
      <c r="D5" s="675" t="s">
        <v>616</v>
      </c>
    </row>
    <row r="6" spans="1:8" ht="20.100000000000001" customHeight="1"/>
    <row r="7" spans="1:8" ht="20.100000000000001" customHeight="1">
      <c r="A7" s="676" t="s">
        <v>625</v>
      </c>
    </row>
    <row r="8" spans="1:8" ht="20.100000000000001" customHeight="1">
      <c r="A8" s="677" t="s">
        <v>626</v>
      </c>
      <c r="B8" s="678">
        <v>2.2440311173725687</v>
      </c>
      <c r="C8" s="678">
        <v>2.637016642435404</v>
      </c>
      <c r="D8" s="678">
        <v>1.9875128474129644</v>
      </c>
    </row>
    <row r="9" spans="1:8" ht="20.100000000000001" customHeight="1">
      <c r="A9" s="677" t="s">
        <v>627</v>
      </c>
      <c r="B9" s="678">
        <v>2.2901715129485907</v>
      </c>
      <c r="C9" s="678">
        <v>2.714148757142727</v>
      </c>
      <c r="D9" s="678">
        <v>2.0115086305591134</v>
      </c>
    </row>
    <row r="10" spans="1:8" ht="20.100000000000001" customHeight="1">
      <c r="A10" s="677" t="s">
        <v>433</v>
      </c>
      <c r="B10" s="678">
        <v>2.2344169297169834</v>
      </c>
      <c r="C10" s="678">
        <v>2.2878638512145848</v>
      </c>
      <c r="D10" s="678">
        <v>2.1989285240242076</v>
      </c>
    </row>
    <row r="11" spans="1:8" ht="20.100000000000001" customHeight="1">
      <c r="A11" s="677" t="s">
        <v>434</v>
      </c>
      <c r="B11" s="678">
        <v>2.2157589391236963</v>
      </c>
      <c r="C11" s="678">
        <v>2.3740512356869692</v>
      </c>
      <c r="D11" s="678">
        <v>2.1108398717685914</v>
      </c>
    </row>
    <row r="12" spans="1:8" ht="20.100000000000001" customHeight="1">
      <c r="A12" s="677" t="s">
        <v>628</v>
      </c>
      <c r="B12" s="678">
        <v>2.2415253477752746</v>
      </c>
      <c r="C12" s="678">
        <v>2.5263537151404214</v>
      </c>
      <c r="D12" s="678">
        <v>2.0541423994487427</v>
      </c>
    </row>
    <row r="13" spans="1:8" ht="20.100000000000001" customHeight="1">
      <c r="A13" s="672"/>
      <c r="B13" s="679"/>
      <c r="C13" s="679"/>
      <c r="D13" s="679"/>
    </row>
    <row r="14" spans="1:8" ht="20.100000000000001" customHeight="1">
      <c r="A14" s="676" t="s">
        <v>629</v>
      </c>
    </row>
    <row r="15" spans="1:8" ht="20.100000000000001" customHeight="1">
      <c r="A15" s="677" t="s">
        <v>626</v>
      </c>
      <c r="B15" s="678">
        <v>7.992074157861401</v>
      </c>
      <c r="C15" s="678">
        <v>10.178362558156365</v>
      </c>
      <c r="D15" s="678">
        <v>6.8713746926512638</v>
      </c>
    </row>
    <row r="16" spans="1:8" ht="20.100000000000001" customHeight="1">
      <c r="A16" s="677" t="s">
        <v>627</v>
      </c>
      <c r="B16" s="678">
        <v>8.0118949686444694</v>
      </c>
      <c r="C16" s="678">
        <v>10.188797124147335</v>
      </c>
      <c r="D16" s="678">
        <v>6.8600604324502834</v>
      </c>
    </row>
    <row r="17" spans="1:4" ht="20.100000000000001" customHeight="1">
      <c r="A17" s="677" t="s">
        <v>433</v>
      </c>
      <c r="B17" s="678">
        <v>7.7332785321618411</v>
      </c>
      <c r="C17" s="678">
        <v>8.3120525387156405</v>
      </c>
      <c r="D17" s="678">
        <v>7.4256179267334632</v>
      </c>
    </row>
    <row r="18" spans="1:4" ht="20.100000000000001" customHeight="1">
      <c r="A18" s="677" t="s">
        <v>434</v>
      </c>
      <c r="B18" s="678">
        <v>7.9603815778133882</v>
      </c>
      <c r="C18" s="678">
        <v>9.0163038965527029</v>
      </c>
      <c r="D18" s="678">
        <v>7.4034964150410918</v>
      </c>
    </row>
    <row r="19" spans="1:4" ht="20.100000000000001" customHeight="1">
      <c r="A19" s="677" t="s">
        <v>628</v>
      </c>
      <c r="B19" s="678">
        <v>7.8264115195125941</v>
      </c>
      <c r="C19" s="678">
        <v>9.3510259897296564</v>
      </c>
      <c r="D19" s="678">
        <v>6.974536431402738</v>
      </c>
    </row>
    <row r="20" spans="1:4" ht="20.100000000000001" customHeight="1">
      <c r="A20" s="677"/>
      <c r="B20" s="679"/>
      <c r="C20" s="679"/>
      <c r="D20" s="679"/>
    </row>
    <row r="21" spans="1:4" ht="20.100000000000001" customHeight="1">
      <c r="A21" s="676" t="s">
        <v>630</v>
      </c>
      <c r="B21" s="679"/>
      <c r="C21" s="680"/>
      <c r="D21" s="680"/>
    </row>
    <row r="22" spans="1:4" ht="20.100000000000001" customHeight="1">
      <c r="A22" s="677" t="s">
        <v>626</v>
      </c>
      <c r="B22" s="678">
        <v>2.0349233928432566</v>
      </c>
      <c r="C22" s="678">
        <v>1.1994304551939829</v>
      </c>
      <c r="D22" s="678">
        <v>2.5766709905704754</v>
      </c>
    </row>
    <row r="23" spans="1:4" ht="20.100000000000001" customHeight="1">
      <c r="A23" s="677" t="s">
        <v>627</v>
      </c>
      <c r="B23" s="678">
        <v>2.0637867513371164</v>
      </c>
      <c r="C23" s="678">
        <v>1.533392223484521</v>
      </c>
      <c r="D23" s="678">
        <v>2.4098936246778315</v>
      </c>
    </row>
    <row r="24" spans="1:4" ht="20.100000000000001" customHeight="1">
      <c r="A24" s="677" t="s">
        <v>433</v>
      </c>
      <c r="B24" s="678">
        <v>1.8713147232774889</v>
      </c>
      <c r="C24" s="678">
        <v>1.0930489112081889</v>
      </c>
      <c r="D24" s="678">
        <v>2.3876082049413627</v>
      </c>
    </row>
    <row r="25" spans="1:4" ht="20.100000000000001" customHeight="1">
      <c r="A25" s="677" t="s">
        <v>434</v>
      </c>
      <c r="B25" s="678">
        <v>1.6520483929646204</v>
      </c>
      <c r="C25" s="678">
        <v>1.2669760537803496</v>
      </c>
      <c r="D25" s="678">
        <v>1.9065951859185932</v>
      </c>
    </row>
    <row r="26" spans="1:4" ht="20.100000000000001" customHeight="1">
      <c r="A26" s="677" t="s">
        <v>628</v>
      </c>
      <c r="B26" s="678">
        <v>1.8351124999234449</v>
      </c>
      <c r="C26" s="678">
        <v>1.2751286317137611</v>
      </c>
      <c r="D26" s="678">
        <v>2.2017386875890965</v>
      </c>
    </row>
    <row r="27" spans="1:4" ht="20.100000000000001" customHeight="1">
      <c r="A27" s="672"/>
      <c r="B27" s="672"/>
      <c r="C27" s="672"/>
      <c r="D27" s="672"/>
    </row>
  </sheetData>
  <mergeCells count="2">
    <mergeCell ref="B4:B5"/>
    <mergeCell ref="C4:D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98FA-8642-4AAC-9886-C56C6EA1F437}">
  <sheetPr>
    <pageSetUpPr fitToPage="1"/>
  </sheetPr>
  <dimension ref="A1:F36"/>
  <sheetViews>
    <sheetView workbookViewId="0">
      <selection activeCell="B19" sqref="B19"/>
    </sheetView>
  </sheetViews>
  <sheetFormatPr defaultColWidth="9.33203125" defaultRowHeight="13.2"/>
  <cols>
    <col min="1" max="1" width="28.5546875" style="671" customWidth="1"/>
    <col min="2" max="4" width="11.33203125" style="631" customWidth="1"/>
    <col min="5" max="16384" width="9.33203125" style="671"/>
  </cols>
  <sheetData>
    <row r="1" spans="1:6" ht="20.100000000000001" customHeight="1">
      <c r="A1" s="668" t="s">
        <v>631</v>
      </c>
      <c r="B1" s="648"/>
      <c r="C1" s="648"/>
      <c r="D1" s="648"/>
      <c r="E1" s="670"/>
    </row>
    <row r="2" spans="1:6" ht="18" customHeight="1">
      <c r="A2" s="669"/>
      <c r="B2" s="648"/>
      <c r="C2" s="648"/>
      <c r="D2" s="648"/>
      <c r="E2" s="670"/>
    </row>
    <row r="3" spans="1:6" ht="20.100000000000001" customHeight="1">
      <c r="A3" s="672"/>
      <c r="B3" s="649"/>
      <c r="C3" s="649"/>
      <c r="F3" s="681" t="s">
        <v>54</v>
      </c>
    </row>
    <row r="4" spans="1:6" ht="20.100000000000001" customHeight="1">
      <c r="A4" s="674"/>
      <c r="B4" s="261" t="s">
        <v>609</v>
      </c>
      <c r="C4" s="261" t="s">
        <v>303</v>
      </c>
      <c r="D4" s="261" t="s">
        <v>21</v>
      </c>
      <c r="E4" s="261" t="s">
        <v>22</v>
      </c>
      <c r="F4" s="261" t="s">
        <v>117</v>
      </c>
    </row>
    <row r="5" spans="1:6" ht="20.100000000000001" customHeight="1">
      <c r="B5" s="263" t="s">
        <v>20</v>
      </c>
      <c r="C5" s="263" t="s">
        <v>20</v>
      </c>
      <c r="D5" s="263" t="s">
        <v>20</v>
      </c>
      <c r="E5" s="263" t="s">
        <v>20</v>
      </c>
      <c r="F5" s="263" t="s">
        <v>20</v>
      </c>
    </row>
    <row r="6" spans="1:6" ht="20.100000000000001" customHeight="1">
      <c r="B6" s="650">
        <v>2024</v>
      </c>
      <c r="C6" s="650">
        <v>2024</v>
      </c>
      <c r="D6" s="650">
        <v>2024</v>
      </c>
      <c r="E6" s="650">
        <v>2024</v>
      </c>
      <c r="F6" s="650">
        <v>2024</v>
      </c>
    </row>
    <row r="7" spans="1:6" ht="20.100000000000001" customHeight="1">
      <c r="B7" s="634"/>
      <c r="C7" s="634"/>
      <c r="D7" s="634"/>
    </row>
    <row r="8" spans="1:6" ht="21.9" customHeight="1">
      <c r="A8" s="682" t="s">
        <v>632</v>
      </c>
      <c r="B8" s="683">
        <v>64.837505213231069</v>
      </c>
      <c r="C8" s="683">
        <v>65.206343544258274</v>
      </c>
      <c r="D8" s="683">
        <v>63.9</v>
      </c>
      <c r="E8" s="676">
        <v>63.6</v>
      </c>
      <c r="F8" s="676">
        <v>64.599999999999994</v>
      </c>
    </row>
    <row r="9" spans="1:6" ht="21.9" customHeight="1">
      <c r="A9" s="658" t="s">
        <v>592</v>
      </c>
      <c r="B9" s="684"/>
      <c r="C9" s="684"/>
      <c r="D9" s="684"/>
    </row>
    <row r="10" spans="1:6" ht="21.9" customHeight="1">
      <c r="A10" s="661" t="s">
        <v>612</v>
      </c>
      <c r="B10" s="684">
        <v>67.868921059965658</v>
      </c>
      <c r="C10" s="684">
        <v>68.439847019499638</v>
      </c>
      <c r="D10" s="684">
        <v>67.099999999999994</v>
      </c>
      <c r="E10" s="671">
        <v>66.7</v>
      </c>
      <c r="F10" s="671">
        <v>67.599999999999994</v>
      </c>
    </row>
    <row r="11" spans="1:6" ht="21.9" customHeight="1">
      <c r="A11" s="661" t="s">
        <v>613</v>
      </c>
      <c r="B11" s="684">
        <v>61.408094816992765</v>
      </c>
      <c r="C11" s="684">
        <v>61.550114301862415</v>
      </c>
      <c r="D11" s="684">
        <v>60.3</v>
      </c>
      <c r="E11" s="671">
        <v>60.2</v>
      </c>
      <c r="F11" s="685">
        <v>61</v>
      </c>
    </row>
    <row r="12" spans="1:6" ht="21.9" customHeight="1">
      <c r="A12" s="658" t="s">
        <v>614</v>
      </c>
      <c r="B12" s="684"/>
      <c r="C12" s="684"/>
      <c r="D12" s="684"/>
    </row>
    <row r="13" spans="1:6" ht="21.9" customHeight="1">
      <c r="A13" s="661" t="s">
        <v>615</v>
      </c>
      <c r="B13" s="684">
        <v>49.258698455660429</v>
      </c>
      <c r="C13" s="684">
        <v>50.131562400624865</v>
      </c>
      <c r="D13" s="684">
        <v>48.5</v>
      </c>
      <c r="E13" s="685">
        <v>48</v>
      </c>
      <c r="F13" s="671">
        <v>49.2</v>
      </c>
    </row>
    <row r="14" spans="1:6" ht="21.9" customHeight="1">
      <c r="A14" s="661" t="s">
        <v>616</v>
      </c>
      <c r="B14" s="684">
        <v>74.449972060397712</v>
      </c>
      <c r="C14" s="684">
        <v>74.582436837800103</v>
      </c>
      <c r="D14" s="684">
        <v>73.7</v>
      </c>
      <c r="E14" s="671">
        <v>73.5</v>
      </c>
      <c r="F14" s="671">
        <v>74.099999999999994</v>
      </c>
    </row>
    <row r="15" spans="1:6" ht="6.75" customHeight="1">
      <c r="A15" s="686"/>
      <c r="B15" s="687"/>
      <c r="C15" s="687"/>
      <c r="D15" s="687"/>
    </row>
    <row r="16" spans="1:6" ht="21.9" customHeight="1">
      <c r="A16" s="671" t="s">
        <v>633</v>
      </c>
      <c r="B16" s="684"/>
      <c r="C16" s="684"/>
      <c r="D16" s="684"/>
    </row>
    <row r="17" spans="2:4" ht="21.9" customHeight="1">
      <c r="B17" s="684"/>
      <c r="C17" s="684"/>
      <c r="D17" s="684"/>
    </row>
    <row r="18" spans="2:4" ht="21.9" customHeight="1">
      <c r="B18" s="683"/>
      <c r="C18" s="683"/>
      <c r="D18" s="683"/>
    </row>
    <row r="19" spans="2:4" ht="21.9" customHeight="1">
      <c r="B19" s="684"/>
      <c r="C19" s="684"/>
      <c r="D19" s="684"/>
    </row>
    <row r="20" spans="2:4" ht="21.9" customHeight="1">
      <c r="B20" s="684"/>
      <c r="C20" s="684"/>
      <c r="D20" s="684"/>
    </row>
    <row r="21" spans="2:4">
      <c r="B21" s="684"/>
      <c r="C21" s="684"/>
      <c r="D21" s="684"/>
    </row>
    <row r="22" spans="2:4" ht="14.4">
      <c r="B22" s="649"/>
      <c r="C22" s="649"/>
      <c r="D22" s="660"/>
    </row>
    <row r="23" spans="2:4">
      <c r="B23" s="982"/>
      <c r="C23" s="982"/>
      <c r="D23" s="982"/>
    </row>
    <row r="24" spans="2:4">
      <c r="B24" s="660"/>
      <c r="C24" s="660"/>
      <c r="D24" s="660"/>
    </row>
    <row r="25" spans="2:4">
      <c r="B25" s="683"/>
      <c r="C25" s="683"/>
      <c r="D25" s="683"/>
    </row>
    <row r="26" spans="2:4">
      <c r="B26" s="684"/>
      <c r="C26" s="684"/>
      <c r="D26" s="684"/>
    </row>
    <row r="27" spans="2:4">
      <c r="B27" s="684"/>
      <c r="C27" s="684"/>
      <c r="D27" s="684"/>
    </row>
    <row r="28" spans="2:4">
      <c r="B28" s="684"/>
      <c r="C28" s="684"/>
      <c r="D28" s="684"/>
    </row>
    <row r="29" spans="2:4">
      <c r="B29" s="684"/>
      <c r="C29" s="684"/>
      <c r="D29" s="684"/>
    </row>
    <row r="30" spans="2:4">
      <c r="B30" s="684"/>
      <c r="C30" s="684"/>
      <c r="D30" s="684"/>
    </row>
    <row r="31" spans="2:4">
      <c r="B31" s="684"/>
      <c r="C31" s="684"/>
      <c r="D31" s="684"/>
    </row>
    <row r="32" spans="2:4">
      <c r="B32" s="683"/>
      <c r="C32" s="683"/>
      <c r="D32" s="683"/>
    </row>
    <row r="33" spans="2:4">
      <c r="B33" s="684"/>
      <c r="C33" s="684"/>
      <c r="D33" s="684"/>
    </row>
    <row r="34" spans="2:4">
      <c r="B34" s="684"/>
      <c r="C34" s="684"/>
      <c r="D34" s="684"/>
    </row>
    <row r="35" spans="2:4">
      <c r="B35" s="684"/>
      <c r="C35" s="684"/>
      <c r="D35" s="684"/>
    </row>
    <row r="36" spans="2:4" ht="14.4">
      <c r="B36" s="649"/>
      <c r="C36" s="649"/>
      <c r="D36" s="649"/>
    </row>
  </sheetData>
  <mergeCells count="1">
    <mergeCell ref="B23:D23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3C81-6CDA-4DA0-B9F7-32E5B3F12AA5}">
  <sheetPr>
    <pageSetUpPr fitToPage="1"/>
  </sheetPr>
  <dimension ref="A1:G41"/>
  <sheetViews>
    <sheetView topLeftCell="A25" zoomScaleNormal="100" workbookViewId="0">
      <selection activeCell="B19" sqref="B19"/>
    </sheetView>
  </sheetViews>
  <sheetFormatPr defaultColWidth="10.33203125" defaultRowHeight="13.2"/>
  <cols>
    <col min="1" max="1" width="40.109375" style="835" customWidth="1"/>
    <col min="2" max="2" width="12.44140625" style="835" customWidth="1"/>
    <col min="3" max="3" width="13" style="835" customWidth="1"/>
    <col min="4" max="4" width="13.6640625" style="835" customWidth="1"/>
    <col min="5" max="5" width="0" style="835" hidden="1" customWidth="1"/>
    <col min="6" max="16384" width="10.33203125" style="835"/>
  </cols>
  <sheetData>
    <row r="1" spans="1:7" s="833" customFormat="1" ht="25.5" customHeight="1">
      <c r="A1" s="831" t="s">
        <v>767</v>
      </c>
      <c r="B1" s="832"/>
      <c r="C1" s="832"/>
      <c r="D1" s="832"/>
    </row>
    <row r="2" spans="1:7">
      <c r="A2" s="834"/>
      <c r="B2" s="834"/>
      <c r="C2" s="834"/>
      <c r="D2" s="834"/>
    </row>
    <row r="3" spans="1:7" ht="36" customHeight="1">
      <c r="A3" s="836"/>
      <c r="B3" s="837" t="s">
        <v>669</v>
      </c>
      <c r="C3" s="838" t="s">
        <v>725</v>
      </c>
      <c r="D3" s="838" t="s">
        <v>726</v>
      </c>
    </row>
    <row r="4" spans="1:7" ht="18.75" customHeight="1">
      <c r="A4" s="839" t="s">
        <v>727</v>
      </c>
    </row>
    <row r="5" spans="1:7" ht="18.75" customHeight="1">
      <c r="A5" s="840" t="s">
        <v>728</v>
      </c>
    </row>
    <row r="6" spans="1:7" ht="18.75" customHeight="1">
      <c r="A6" s="9" t="s">
        <v>729</v>
      </c>
      <c r="B6" s="841">
        <v>7119.3</v>
      </c>
      <c r="C6" s="841">
        <v>7131.27</v>
      </c>
      <c r="D6" s="841">
        <v>100.17</v>
      </c>
      <c r="E6" s="842">
        <f t="shared" ref="E6:E28" si="0">C6-B6</f>
        <v>11.970000000000255</v>
      </c>
      <c r="F6" s="842"/>
      <c r="G6" s="842"/>
    </row>
    <row r="7" spans="1:7" ht="18.75" customHeight="1">
      <c r="A7" s="9" t="s">
        <v>730</v>
      </c>
      <c r="B7" s="841">
        <v>61.098221416557138</v>
      </c>
      <c r="C7" s="841">
        <v>60.948540722760463</v>
      </c>
      <c r="D7" s="841">
        <v>99.76</v>
      </c>
      <c r="E7" s="842">
        <f t="shared" si="0"/>
        <v>-0.14968069379667526</v>
      </c>
      <c r="F7" s="842"/>
      <c r="G7" s="842"/>
    </row>
    <row r="8" spans="1:7" ht="18.75" customHeight="1">
      <c r="A8" s="843" t="s">
        <v>731</v>
      </c>
      <c r="B8" s="841">
        <v>43497.656773089526</v>
      </c>
      <c r="C8" s="841">
        <v>43464.05</v>
      </c>
      <c r="D8" s="844">
        <v>99.92</v>
      </c>
      <c r="E8" s="842">
        <f t="shared" si="0"/>
        <v>-33.606773089522903</v>
      </c>
      <c r="F8" s="842"/>
      <c r="G8" s="842"/>
    </row>
    <row r="9" spans="1:7" ht="18.75" customHeight="1">
      <c r="A9" s="840" t="s">
        <v>732</v>
      </c>
      <c r="B9" s="841"/>
      <c r="C9" s="841"/>
      <c r="D9" s="844"/>
      <c r="E9" s="842">
        <f t="shared" si="0"/>
        <v>0</v>
      </c>
    </row>
    <row r="10" spans="1:7" ht="18.75" customHeight="1">
      <c r="A10" s="9" t="s">
        <v>729</v>
      </c>
      <c r="B10" s="841">
        <v>2952.5299999999997</v>
      </c>
      <c r="C10" s="841">
        <v>2954.05</v>
      </c>
      <c r="D10" s="841">
        <v>100.05</v>
      </c>
      <c r="E10" s="842">
        <f t="shared" si="0"/>
        <v>1.5200000000004366</v>
      </c>
    </row>
    <row r="11" spans="1:7" ht="18.75" customHeight="1">
      <c r="A11" s="9" t="s">
        <v>730</v>
      </c>
      <c r="B11" s="841">
        <v>68.379762441025164</v>
      </c>
      <c r="C11" s="841">
        <v>68.835564733162954</v>
      </c>
      <c r="D11" s="841">
        <v>100.67</v>
      </c>
      <c r="E11" s="842">
        <f t="shared" si="0"/>
        <v>0.45580229213778978</v>
      </c>
    </row>
    <row r="12" spans="1:7" ht="18.75" customHeight="1">
      <c r="A12" s="843" t="s">
        <v>731</v>
      </c>
      <c r="B12" s="841">
        <v>20189.330000000002</v>
      </c>
      <c r="C12" s="841">
        <v>20334.370000000003</v>
      </c>
      <c r="D12" s="841">
        <v>100.72</v>
      </c>
      <c r="E12" s="842">
        <f t="shared" si="0"/>
        <v>145.04000000000087</v>
      </c>
    </row>
    <row r="13" spans="1:7" ht="18.75" customHeight="1">
      <c r="A13" s="840" t="s">
        <v>733</v>
      </c>
      <c r="B13" s="841"/>
      <c r="C13" s="841"/>
      <c r="D13" s="841"/>
      <c r="E13" s="842">
        <f t="shared" si="0"/>
        <v>0</v>
      </c>
    </row>
    <row r="14" spans="1:7" ht="18.75" customHeight="1">
      <c r="A14" s="9" t="s">
        <v>729</v>
      </c>
      <c r="B14" s="841">
        <v>1912.8300000000004</v>
      </c>
      <c r="C14" s="841">
        <v>1909.2400000000002</v>
      </c>
      <c r="D14" s="841">
        <v>99.81</v>
      </c>
      <c r="E14" s="842">
        <f t="shared" si="0"/>
        <v>-3.5900000000001455</v>
      </c>
    </row>
    <row r="15" spans="1:7" ht="18.75" customHeight="1">
      <c r="A15" s="9" t="s">
        <v>730</v>
      </c>
      <c r="B15" s="841">
        <v>57.607837601877833</v>
      </c>
      <c r="C15" s="841">
        <v>58.444721459847891</v>
      </c>
      <c r="D15" s="841">
        <v>101.45</v>
      </c>
      <c r="E15" s="842">
        <f t="shared" si="0"/>
        <v>0.83688385797005793</v>
      </c>
    </row>
    <row r="16" spans="1:7" ht="18.75" customHeight="1">
      <c r="A16" s="843" t="s">
        <v>731</v>
      </c>
      <c r="B16" s="841">
        <v>11019.4</v>
      </c>
      <c r="C16" s="841">
        <v>11158.5</v>
      </c>
      <c r="D16" s="841">
        <v>101.26</v>
      </c>
      <c r="E16" s="842">
        <f t="shared" si="0"/>
        <v>139.10000000000036</v>
      </c>
    </row>
    <row r="17" spans="1:7" ht="18.75" customHeight="1">
      <c r="A17" s="840" t="s">
        <v>734</v>
      </c>
      <c r="B17" s="841"/>
      <c r="C17" s="841"/>
      <c r="D17" s="841"/>
      <c r="E17" s="842">
        <f t="shared" si="0"/>
        <v>0</v>
      </c>
    </row>
    <row r="18" spans="1:7" ht="18.75" customHeight="1">
      <c r="A18" s="9" t="s">
        <v>729</v>
      </c>
      <c r="B18" s="841">
        <v>707.7</v>
      </c>
      <c r="C18" s="841">
        <v>717.87</v>
      </c>
      <c r="D18" s="841">
        <v>101.44</v>
      </c>
      <c r="E18" s="842">
        <f t="shared" si="0"/>
        <v>10.169999999999959</v>
      </c>
    </row>
    <row r="19" spans="1:7" ht="18.75" customHeight="1">
      <c r="A19" s="9" t="s">
        <v>730</v>
      </c>
      <c r="B19" s="841">
        <v>57.053836371343785</v>
      </c>
      <c r="C19" s="841">
        <v>57.896137183612623</v>
      </c>
      <c r="D19" s="841">
        <v>101.48</v>
      </c>
      <c r="E19" s="842">
        <f t="shared" si="0"/>
        <v>0.84230081226883868</v>
      </c>
    </row>
    <row r="20" spans="1:7" ht="18.75" customHeight="1">
      <c r="A20" s="843" t="s">
        <v>731</v>
      </c>
      <c r="B20" s="841">
        <v>4037.7</v>
      </c>
      <c r="C20" s="841">
        <v>4156.1899999999996</v>
      </c>
      <c r="D20" s="841">
        <v>102.93</v>
      </c>
      <c r="E20" s="842">
        <f t="shared" si="0"/>
        <v>118.48999999999978</v>
      </c>
    </row>
    <row r="21" spans="1:7" ht="18.75" customHeight="1">
      <c r="A21" s="840" t="s">
        <v>735</v>
      </c>
      <c r="B21" s="841"/>
      <c r="C21" s="841"/>
      <c r="D21" s="841"/>
      <c r="E21" s="842">
        <f t="shared" si="0"/>
        <v>0</v>
      </c>
    </row>
    <row r="22" spans="1:7" ht="18.75" customHeight="1">
      <c r="A22" s="9" t="s">
        <v>729</v>
      </c>
      <c r="B22" s="841">
        <v>1546.2188839999999</v>
      </c>
      <c r="C22" s="841">
        <v>1550.0743519999999</v>
      </c>
      <c r="D22" s="841">
        <v>100.25</v>
      </c>
      <c r="E22" s="842">
        <f t="shared" si="0"/>
        <v>3.8554679999999735</v>
      </c>
    </row>
    <row r="23" spans="1:7" ht="18.75" customHeight="1">
      <c r="A23" s="9" t="s">
        <v>730</v>
      </c>
      <c r="B23" s="841">
        <v>53.329621429520216</v>
      </c>
      <c r="C23" s="841">
        <v>50.381593380179872</v>
      </c>
      <c r="D23" s="841">
        <v>94.47</v>
      </c>
      <c r="E23" s="842">
        <f t="shared" si="0"/>
        <v>-2.9480280493403441</v>
      </c>
    </row>
    <row r="24" spans="1:7" ht="18.75" customHeight="1">
      <c r="A24" s="843" t="s">
        <v>731</v>
      </c>
      <c r="B24" s="841">
        <v>8245.9267730895226</v>
      </c>
      <c r="C24" s="841">
        <v>7809.52157115098</v>
      </c>
      <c r="D24" s="841">
        <v>94.71</v>
      </c>
      <c r="E24" s="842">
        <f t="shared" si="0"/>
        <v>-436.40520193854263</v>
      </c>
    </row>
    <row r="25" spans="1:7" ht="18.75" customHeight="1">
      <c r="A25" s="840" t="s">
        <v>439</v>
      </c>
      <c r="B25" s="841"/>
      <c r="C25" s="841"/>
      <c r="D25" s="841"/>
      <c r="E25" s="842">
        <f t="shared" si="0"/>
        <v>0</v>
      </c>
    </row>
    <row r="26" spans="1:7" ht="18.75" customHeight="1">
      <c r="A26" s="9" t="s">
        <v>729</v>
      </c>
      <c r="B26" s="841">
        <v>884.6099999999999</v>
      </c>
      <c r="C26" s="841">
        <v>870.93999999999994</v>
      </c>
      <c r="D26" s="841">
        <v>98.45</v>
      </c>
      <c r="E26" s="842">
        <f t="shared" si="0"/>
        <v>-13.669999999999959</v>
      </c>
    </row>
    <row r="27" spans="1:7" ht="18.75" customHeight="1">
      <c r="A27" s="9" t="s">
        <v>730</v>
      </c>
      <c r="B27" s="841">
        <v>50.41</v>
      </c>
      <c r="C27" s="841">
        <v>50.59</v>
      </c>
      <c r="D27" s="841">
        <v>100.36</v>
      </c>
      <c r="E27" s="842">
        <f t="shared" si="0"/>
        <v>0.18000000000000682</v>
      </c>
    </row>
    <row r="28" spans="1:7" ht="18.75" customHeight="1">
      <c r="A28" s="843" t="s">
        <v>731</v>
      </c>
      <c r="B28" s="841">
        <v>4437.2</v>
      </c>
      <c r="C28" s="841">
        <v>4405.7800000000007</v>
      </c>
      <c r="D28" s="841">
        <v>99.29</v>
      </c>
      <c r="E28" s="842">
        <f t="shared" si="0"/>
        <v>-31.419999999999163</v>
      </c>
    </row>
    <row r="29" spans="1:7" ht="18.75" customHeight="1">
      <c r="A29" s="845" t="s">
        <v>736</v>
      </c>
      <c r="B29" s="841"/>
      <c r="C29" s="841"/>
      <c r="D29" s="841"/>
      <c r="E29" s="842"/>
    </row>
    <row r="30" spans="1:7" ht="18.75" customHeight="1">
      <c r="A30" s="845" t="s">
        <v>737</v>
      </c>
      <c r="B30" s="846">
        <v>47935.55677308952</v>
      </c>
      <c r="C30" s="846">
        <v>47870.53</v>
      </c>
      <c r="D30" s="847">
        <v>99.86</v>
      </c>
      <c r="E30" s="842">
        <f>+C30-B30</f>
        <v>-65.026773089521157</v>
      </c>
    </row>
    <row r="31" spans="1:7" ht="18.75" customHeight="1">
      <c r="A31" s="848" t="s">
        <v>738</v>
      </c>
      <c r="B31" s="841">
        <v>43497.656773089526</v>
      </c>
      <c r="C31" s="841">
        <v>43464.05</v>
      </c>
      <c r="D31" s="844">
        <v>99.92</v>
      </c>
      <c r="E31" s="842">
        <f>C31-B31</f>
        <v>-33.606773089522903</v>
      </c>
      <c r="F31" s="841"/>
      <c r="G31" s="841"/>
    </row>
    <row r="32" spans="1:7" ht="18.75" customHeight="1">
      <c r="A32" s="848" t="s">
        <v>739</v>
      </c>
      <c r="B32" s="841">
        <v>4437.2</v>
      </c>
      <c r="C32" s="841">
        <v>4405.7800000000007</v>
      </c>
      <c r="D32" s="841">
        <v>99.29</v>
      </c>
      <c r="E32" s="842">
        <f t="shared" ref="E32:E41" si="1">+C32-B32</f>
        <v>-31.419999999999163</v>
      </c>
    </row>
    <row r="33" spans="1:5" ht="18.75" customHeight="1">
      <c r="A33" s="849" t="s">
        <v>740</v>
      </c>
      <c r="B33" s="841"/>
      <c r="C33" s="841"/>
      <c r="D33" s="841"/>
      <c r="E33" s="842">
        <f t="shared" si="1"/>
        <v>0</v>
      </c>
    </row>
    <row r="34" spans="1:5" ht="18.75" customHeight="1">
      <c r="A34" s="850" t="s">
        <v>722</v>
      </c>
      <c r="B34" s="841"/>
      <c r="C34" s="841"/>
      <c r="D34" s="841"/>
      <c r="E34" s="842">
        <f t="shared" si="1"/>
        <v>0</v>
      </c>
    </row>
    <row r="35" spans="1:5" ht="18.75" customHeight="1">
      <c r="A35" s="9" t="s">
        <v>729</v>
      </c>
      <c r="B35" s="841">
        <v>79.7</v>
      </c>
      <c r="C35" s="841">
        <v>80.859999999999985</v>
      </c>
      <c r="D35" s="841">
        <v>101.46</v>
      </c>
      <c r="E35" s="842">
        <f t="shared" si="1"/>
        <v>1.1599999999999824</v>
      </c>
    </row>
    <row r="36" spans="1:5" ht="18.75" customHeight="1">
      <c r="A36" s="9" t="s">
        <v>730</v>
      </c>
      <c r="B36" s="841">
        <v>114.83</v>
      </c>
      <c r="C36" s="841">
        <v>120.19</v>
      </c>
      <c r="D36" s="841">
        <v>104.67</v>
      </c>
      <c r="E36" s="842">
        <f t="shared" si="1"/>
        <v>5.3599999999999994</v>
      </c>
    </row>
    <row r="37" spans="1:5" ht="18.75" customHeight="1">
      <c r="A37" s="843" t="s">
        <v>731</v>
      </c>
      <c r="B37" s="841">
        <v>914.71</v>
      </c>
      <c r="C37" s="841">
        <v>971.84999999999991</v>
      </c>
      <c r="D37" s="841">
        <v>106.25</v>
      </c>
      <c r="E37" s="842">
        <f t="shared" si="1"/>
        <v>57.139999999999873</v>
      </c>
    </row>
    <row r="38" spans="1:5" ht="18.75" customHeight="1">
      <c r="A38" s="850" t="s">
        <v>741</v>
      </c>
      <c r="B38" s="841"/>
      <c r="C38" s="841"/>
      <c r="D38" s="841"/>
      <c r="E38" s="842">
        <f t="shared" si="1"/>
        <v>0</v>
      </c>
    </row>
    <row r="39" spans="1:5" ht="18.75" customHeight="1">
      <c r="A39" s="9" t="s">
        <v>729</v>
      </c>
      <c r="B39" s="841">
        <v>510.99</v>
      </c>
      <c r="C39" s="841">
        <v>517.82999999999993</v>
      </c>
      <c r="D39" s="841">
        <v>101.34</v>
      </c>
      <c r="E39" s="842">
        <f t="shared" si="1"/>
        <v>6.8399999999999181</v>
      </c>
    </row>
    <row r="40" spans="1:5" ht="18.75" customHeight="1">
      <c r="A40" s="9" t="s">
        <v>730</v>
      </c>
      <c r="B40" s="841">
        <v>203.77</v>
      </c>
      <c r="C40" s="841">
        <v>204.4</v>
      </c>
      <c r="D40" s="841">
        <v>100.31</v>
      </c>
      <c r="E40" s="842">
        <f t="shared" si="1"/>
        <v>0.62999999999999545</v>
      </c>
    </row>
    <row r="41" spans="1:5" ht="18.75" customHeight="1">
      <c r="A41" s="843" t="s">
        <v>731</v>
      </c>
      <c r="B41" s="841">
        <v>10439.18</v>
      </c>
      <c r="C41" s="841">
        <v>10584.31</v>
      </c>
      <c r="D41" s="841">
        <v>101.39</v>
      </c>
      <c r="E41" s="842">
        <f t="shared" si="1"/>
        <v>145.1299999999992</v>
      </c>
    </row>
  </sheetData>
  <pageMargins left="1.04" right="0.17" top="0.74803149606299202" bottom="0.511811023622047" header="0.43307086614173201" footer="0.31496062992126"/>
  <pageSetup paperSize="9" scale="98" orientation="portrait" r:id="rId1"/>
  <headerFooter alignWithMargins="0">
    <oddHeader>&amp;C&amp;"Times New Roman,Regular"&amp;13&amp;P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398-0FD9-4950-B481-E2423EE9C7A1}">
  <sheetPr>
    <pageSetUpPr fitToPage="1"/>
  </sheetPr>
  <dimension ref="A1:G52"/>
  <sheetViews>
    <sheetView workbookViewId="0">
      <selection activeCell="B19" sqref="B19"/>
    </sheetView>
  </sheetViews>
  <sheetFormatPr defaultColWidth="10.33203125" defaultRowHeight="14.4"/>
  <cols>
    <col min="1" max="1" width="2.33203125" style="713" customWidth="1"/>
    <col min="2" max="2" width="30.5546875" style="713" customWidth="1"/>
    <col min="3" max="3" width="16.6640625" style="713" customWidth="1"/>
    <col min="4" max="7" width="11" style="713" customWidth="1"/>
    <col min="8" max="16384" width="10.33203125" style="713"/>
  </cols>
  <sheetData>
    <row r="1" spans="1:7" s="710" customFormat="1" ht="21.75" customHeight="1">
      <c r="A1" s="709" t="s">
        <v>714</v>
      </c>
      <c r="B1" s="709"/>
      <c r="C1" s="709"/>
      <c r="D1" s="709"/>
      <c r="E1" s="709"/>
      <c r="F1" s="709"/>
      <c r="G1" s="709"/>
    </row>
    <row r="2" spans="1:7" s="710" customFormat="1" ht="21.75" customHeight="1">
      <c r="A2" s="709"/>
      <c r="B2" s="709"/>
      <c r="C2" s="709"/>
      <c r="D2" s="709"/>
      <c r="E2" s="709"/>
      <c r="F2" s="709"/>
      <c r="G2" s="709"/>
    </row>
    <row r="3" spans="1:7">
      <c r="A3" s="711"/>
      <c r="B3" s="712"/>
      <c r="C3" s="712"/>
      <c r="D3" s="712"/>
      <c r="E3" s="712"/>
      <c r="F3" s="712"/>
      <c r="G3" s="712"/>
    </row>
    <row r="4" spans="1:7" ht="19.5" customHeight="1">
      <c r="A4" s="714"/>
      <c r="B4" s="715"/>
      <c r="C4" s="716" t="s">
        <v>115</v>
      </c>
      <c r="D4" s="986" t="s">
        <v>58</v>
      </c>
      <c r="E4" s="986"/>
      <c r="F4" s="986"/>
      <c r="G4" s="986"/>
    </row>
    <row r="5" spans="1:7" ht="19.5" customHeight="1">
      <c r="A5" s="717"/>
      <c r="B5" s="712"/>
      <c r="C5" s="718" t="s">
        <v>118</v>
      </c>
      <c r="D5" s="718" t="s">
        <v>303</v>
      </c>
      <c r="E5" s="718" t="s">
        <v>21</v>
      </c>
      <c r="F5" s="718" t="s">
        <v>22</v>
      </c>
      <c r="G5" s="718" t="s">
        <v>634</v>
      </c>
    </row>
    <row r="6" spans="1:7" ht="18" customHeight="1">
      <c r="A6" s="717"/>
      <c r="B6" s="712"/>
      <c r="C6" s="719"/>
      <c r="D6" s="719"/>
      <c r="E6" s="719"/>
      <c r="F6" s="719"/>
      <c r="G6" s="719"/>
    </row>
    <row r="7" spans="1:7" ht="18" customHeight="1">
      <c r="A7" s="720" t="s">
        <v>635</v>
      </c>
      <c r="B7" s="721"/>
      <c r="C7" s="722"/>
      <c r="D7" s="723"/>
      <c r="E7" s="723"/>
      <c r="F7" s="723"/>
      <c r="G7" s="723"/>
    </row>
    <row r="8" spans="1:7" ht="18" customHeight="1">
      <c r="A8" s="721"/>
      <c r="B8" s="722" t="s">
        <v>636</v>
      </c>
      <c r="C8" s="724" t="s">
        <v>637</v>
      </c>
      <c r="D8" s="725">
        <v>5776</v>
      </c>
      <c r="E8" s="725">
        <v>5424</v>
      </c>
      <c r="F8" s="725">
        <v>5797</v>
      </c>
      <c r="G8" s="725">
        <v>23484</v>
      </c>
    </row>
    <row r="9" spans="1:7" ht="18" customHeight="1">
      <c r="A9" s="721"/>
      <c r="B9" s="722" t="s">
        <v>638</v>
      </c>
      <c r="C9" s="724" t="s">
        <v>639</v>
      </c>
      <c r="D9" s="725">
        <v>2555</v>
      </c>
      <c r="E9" s="725">
        <v>2606</v>
      </c>
      <c r="F9" s="725">
        <v>2726</v>
      </c>
      <c r="G9" s="725">
        <v>10944</v>
      </c>
    </row>
    <row r="10" spans="1:7" ht="18" customHeight="1">
      <c r="A10" s="721"/>
      <c r="B10" s="722" t="s">
        <v>640</v>
      </c>
      <c r="C10" s="724" t="s">
        <v>127</v>
      </c>
      <c r="D10" s="725">
        <v>2610</v>
      </c>
      <c r="E10" s="725">
        <v>3952</v>
      </c>
      <c r="F10" s="725">
        <v>4232</v>
      </c>
      <c r="G10" s="725">
        <v>17342</v>
      </c>
    </row>
    <row r="11" spans="1:7" ht="18" customHeight="1">
      <c r="A11" s="720" t="s">
        <v>641</v>
      </c>
      <c r="B11" s="721"/>
      <c r="C11" s="724"/>
      <c r="D11" s="726"/>
      <c r="E11" s="726"/>
      <c r="F11" s="726"/>
      <c r="G11" s="725"/>
    </row>
    <row r="12" spans="1:7" ht="18" customHeight="1">
      <c r="A12" s="721"/>
      <c r="B12" s="722" t="s">
        <v>642</v>
      </c>
      <c r="C12" s="724" t="s">
        <v>637</v>
      </c>
      <c r="D12" s="726">
        <v>1090</v>
      </c>
      <c r="E12" s="726">
        <v>961</v>
      </c>
      <c r="F12" s="726">
        <v>923</v>
      </c>
      <c r="G12" s="725">
        <v>4116</v>
      </c>
    </row>
    <row r="13" spans="1:7" ht="18" customHeight="1">
      <c r="A13" s="721"/>
      <c r="B13" s="727" t="s">
        <v>638</v>
      </c>
      <c r="C13" s="724" t="s">
        <v>639</v>
      </c>
      <c r="D13" s="726">
        <v>29</v>
      </c>
      <c r="E13" s="726">
        <v>30</v>
      </c>
      <c r="F13" s="726">
        <v>21</v>
      </c>
      <c r="G13" s="725">
        <v>106</v>
      </c>
    </row>
    <row r="14" spans="1:7" ht="18" customHeight="1">
      <c r="A14" s="721"/>
      <c r="B14" s="727" t="s">
        <v>640</v>
      </c>
      <c r="C14" s="724" t="s">
        <v>127</v>
      </c>
      <c r="D14" s="726">
        <v>34</v>
      </c>
      <c r="E14" s="726">
        <v>35</v>
      </c>
      <c r="F14" s="726">
        <v>28</v>
      </c>
      <c r="G14" s="725">
        <v>115</v>
      </c>
    </row>
    <row r="15" spans="1:7" ht="18" customHeight="1">
      <c r="A15" s="721"/>
      <c r="B15" s="722" t="s">
        <v>643</v>
      </c>
      <c r="C15" s="724" t="s">
        <v>279</v>
      </c>
      <c r="D15" s="728">
        <v>56.22</v>
      </c>
      <c r="E15" s="728">
        <v>89.43</v>
      </c>
      <c r="F15" s="728">
        <v>248.78</v>
      </c>
      <c r="G15" s="729">
        <v>466.14</v>
      </c>
    </row>
    <row r="16" spans="1:7" ht="18" customHeight="1">
      <c r="A16" s="730" t="s">
        <v>644</v>
      </c>
      <c r="B16" s="722"/>
      <c r="C16" s="724"/>
      <c r="D16" s="726"/>
      <c r="E16" s="726"/>
      <c r="F16" s="726"/>
      <c r="G16" s="725"/>
    </row>
    <row r="17" spans="1:7" ht="18" customHeight="1">
      <c r="A17" s="721"/>
      <c r="B17" s="722" t="s">
        <v>645</v>
      </c>
      <c r="C17" s="724" t="s">
        <v>637</v>
      </c>
      <c r="D17" s="731">
        <v>5669</v>
      </c>
      <c r="E17" s="731">
        <v>4692</v>
      </c>
      <c r="F17" s="731">
        <v>3766</v>
      </c>
      <c r="G17" s="732">
        <v>21108</v>
      </c>
    </row>
    <row r="18" spans="1:7" ht="18" customHeight="1">
      <c r="A18" s="720"/>
      <c r="B18" s="721" t="s">
        <v>646</v>
      </c>
      <c r="C18" s="724" t="s">
        <v>127</v>
      </c>
      <c r="D18" s="731">
        <v>5253</v>
      </c>
      <c r="E18" s="731">
        <v>4361</v>
      </c>
      <c r="F18" s="731">
        <v>3475</v>
      </c>
      <c r="G18" s="732">
        <v>19327</v>
      </c>
    </row>
    <row r="19" spans="1:7" ht="18" customHeight="1">
      <c r="A19" s="721"/>
      <c r="B19" s="722" t="s">
        <v>647</v>
      </c>
      <c r="C19" s="724" t="s">
        <v>279</v>
      </c>
      <c r="D19" s="728">
        <v>73.413640000000001</v>
      </c>
      <c r="E19" s="728">
        <v>67.879480000000001</v>
      </c>
      <c r="F19" s="728">
        <v>90.864705000000001</v>
      </c>
      <c r="G19" s="729">
        <v>315.60191300000002</v>
      </c>
    </row>
    <row r="20" spans="1:7" ht="18" customHeight="1">
      <c r="A20" s="730" t="s">
        <v>648</v>
      </c>
      <c r="B20" s="722"/>
      <c r="C20" s="724"/>
      <c r="D20" s="726"/>
      <c r="E20" s="726"/>
      <c r="F20" s="726"/>
      <c r="G20" s="725"/>
    </row>
    <row r="21" spans="1:7" ht="18" customHeight="1">
      <c r="A21" s="721"/>
      <c r="B21" s="722" t="s">
        <v>649</v>
      </c>
      <c r="C21" s="724" t="s">
        <v>639</v>
      </c>
      <c r="D21" s="731">
        <v>58</v>
      </c>
      <c r="E21" s="731">
        <v>443</v>
      </c>
      <c r="F21" s="731">
        <v>38</v>
      </c>
      <c r="G21" s="732">
        <v>570</v>
      </c>
    </row>
    <row r="22" spans="1:7" ht="18" customHeight="1">
      <c r="A22" s="721"/>
      <c r="B22" s="722" t="s">
        <v>640</v>
      </c>
      <c r="C22" s="724" t="s">
        <v>127</v>
      </c>
      <c r="D22" s="726">
        <v>55</v>
      </c>
      <c r="E22" s="726">
        <v>2054</v>
      </c>
      <c r="F22" s="726">
        <v>92</v>
      </c>
      <c r="G22" s="725">
        <v>2204</v>
      </c>
    </row>
    <row r="23" spans="1:7" ht="18" customHeight="1">
      <c r="A23" s="721"/>
      <c r="B23" s="722" t="s">
        <v>650</v>
      </c>
      <c r="C23" s="724" t="s">
        <v>651</v>
      </c>
      <c r="D23" s="728">
        <v>14602.662999999999</v>
      </c>
      <c r="E23" s="728">
        <v>294859.35600000003</v>
      </c>
      <c r="F23" s="728">
        <v>6641.68</v>
      </c>
      <c r="G23" s="729">
        <v>302403.14700000011</v>
      </c>
    </row>
    <row r="24" spans="1:7" ht="18" customHeight="1">
      <c r="A24" s="721"/>
      <c r="B24" s="722" t="s">
        <v>652</v>
      </c>
      <c r="C24" s="724" t="s">
        <v>127</v>
      </c>
      <c r="D24" s="728">
        <v>20086.888999999999</v>
      </c>
      <c r="E24" s="728">
        <v>64020.317000000003</v>
      </c>
      <c r="F24" s="728">
        <v>7717.26</v>
      </c>
      <c r="G24" s="729">
        <v>111403.50699999998</v>
      </c>
    </row>
    <row r="25" spans="1:7" ht="18" customHeight="1">
      <c r="A25" s="721"/>
      <c r="B25" s="722" t="s">
        <v>653</v>
      </c>
      <c r="C25" s="724" t="s">
        <v>654</v>
      </c>
      <c r="D25" s="731">
        <v>1084</v>
      </c>
      <c r="E25" s="731">
        <v>4670</v>
      </c>
      <c r="F25" s="731">
        <v>793</v>
      </c>
      <c r="G25" s="732">
        <v>5875</v>
      </c>
    </row>
    <row r="26" spans="1:7" ht="18" customHeight="1">
      <c r="A26" s="720"/>
      <c r="B26" s="721" t="s">
        <v>655</v>
      </c>
      <c r="C26" s="724" t="s">
        <v>127</v>
      </c>
      <c r="D26" s="731">
        <v>26833</v>
      </c>
      <c r="E26" s="731">
        <v>228227</v>
      </c>
      <c r="F26" s="731">
        <v>38189</v>
      </c>
      <c r="G26" s="732">
        <v>290935</v>
      </c>
    </row>
    <row r="27" spans="1:7" ht="18" customHeight="1">
      <c r="A27" s="721"/>
      <c r="B27" s="722" t="s">
        <v>643</v>
      </c>
      <c r="C27" s="724" t="s">
        <v>279</v>
      </c>
      <c r="D27" s="728">
        <v>1553.0740000000001</v>
      </c>
      <c r="E27" s="728">
        <v>82146.792079999999</v>
      </c>
      <c r="F27" s="728">
        <v>2156.9692450000002</v>
      </c>
      <c r="G27" s="729">
        <v>89253.569180999999</v>
      </c>
    </row>
    <row r="28" spans="1:7">
      <c r="A28" s="717"/>
      <c r="B28" s="717"/>
      <c r="C28" s="717"/>
      <c r="D28" s="717"/>
      <c r="E28" s="717"/>
      <c r="F28" s="717"/>
    </row>
    <row r="29" spans="1:7">
      <c r="A29" s="717"/>
      <c r="B29" s="717"/>
      <c r="C29" s="717"/>
      <c r="D29" s="717"/>
      <c r="E29" s="717"/>
      <c r="F29" s="717"/>
    </row>
    <row r="30" spans="1:7" ht="15.6">
      <c r="A30" s="717"/>
      <c r="B30" s="733"/>
      <c r="C30" s="717"/>
      <c r="D30" s="717"/>
      <c r="E30" s="717"/>
      <c r="F30" s="717"/>
    </row>
    <row r="31" spans="1:7">
      <c r="A31" s="717"/>
      <c r="B31" s="717"/>
      <c r="C31" s="717"/>
      <c r="D31" s="717"/>
      <c r="E31" s="717"/>
      <c r="F31" s="717"/>
    </row>
    <row r="32" spans="1:7">
      <c r="A32" s="717"/>
      <c r="B32" s="717"/>
      <c r="C32" s="717"/>
      <c r="D32" s="717"/>
      <c r="E32" s="717"/>
      <c r="F32" s="717"/>
    </row>
    <row r="33" spans="1:6">
      <c r="A33" s="717"/>
      <c r="B33" s="717"/>
      <c r="C33" s="717"/>
      <c r="D33" s="717"/>
      <c r="E33" s="717"/>
      <c r="F33" s="717"/>
    </row>
    <row r="34" spans="1:6">
      <c r="A34" s="717"/>
      <c r="B34" s="717"/>
      <c r="C34" s="717"/>
      <c r="D34" s="717"/>
      <c r="E34" s="717"/>
      <c r="F34" s="717"/>
    </row>
    <row r="35" spans="1:6">
      <c r="A35" s="717"/>
      <c r="B35" s="717"/>
      <c r="C35" s="717"/>
      <c r="D35" s="717"/>
      <c r="E35" s="717"/>
      <c r="F35" s="717"/>
    </row>
    <row r="36" spans="1:6">
      <c r="A36" s="717"/>
      <c r="B36" s="717"/>
      <c r="C36" s="717"/>
      <c r="D36" s="717"/>
      <c r="E36" s="717"/>
      <c r="F36" s="717"/>
    </row>
    <row r="37" spans="1:6">
      <c r="A37" s="717"/>
      <c r="B37" s="717"/>
      <c r="C37" s="717"/>
      <c r="D37" s="717"/>
      <c r="E37" s="717"/>
      <c r="F37" s="717"/>
    </row>
    <row r="38" spans="1:6">
      <c r="A38" s="717"/>
      <c r="B38" s="717"/>
      <c r="C38" s="717"/>
      <c r="D38" s="717"/>
      <c r="E38" s="717"/>
      <c r="F38" s="717"/>
    </row>
    <row r="39" spans="1:6">
      <c r="A39" s="717"/>
      <c r="B39" s="717"/>
      <c r="C39" s="717"/>
      <c r="D39" s="717"/>
      <c r="E39" s="717"/>
      <c r="F39" s="717"/>
    </row>
    <row r="40" spans="1:6">
      <c r="A40" s="717"/>
      <c r="B40" s="717"/>
      <c r="C40" s="717"/>
      <c r="D40" s="717"/>
      <c r="E40" s="717"/>
      <c r="F40" s="717"/>
    </row>
    <row r="41" spans="1:6">
      <c r="A41" s="717"/>
      <c r="B41" s="717"/>
      <c r="C41" s="717"/>
      <c r="D41" s="717"/>
      <c r="E41" s="717"/>
      <c r="F41" s="717"/>
    </row>
    <row r="42" spans="1:6">
      <c r="A42" s="717"/>
      <c r="B42" s="717"/>
      <c r="C42" s="717"/>
      <c r="D42" s="717"/>
      <c r="E42" s="717"/>
      <c r="F42" s="717"/>
    </row>
    <row r="43" spans="1:6">
      <c r="A43" s="717"/>
      <c r="B43" s="717"/>
      <c r="C43" s="717"/>
      <c r="D43" s="717"/>
      <c r="E43" s="717"/>
      <c r="F43" s="717"/>
    </row>
    <row r="44" spans="1:6">
      <c r="A44" s="717"/>
      <c r="B44" s="717"/>
      <c r="C44" s="717"/>
      <c r="D44" s="717"/>
      <c r="E44" s="717"/>
      <c r="F44" s="717"/>
    </row>
    <row r="45" spans="1:6">
      <c r="A45" s="717"/>
      <c r="B45" s="717"/>
      <c r="C45" s="717"/>
      <c r="D45" s="717"/>
      <c r="E45" s="717"/>
      <c r="F45" s="717"/>
    </row>
    <row r="46" spans="1:6">
      <c r="A46" s="717"/>
      <c r="B46" s="717"/>
      <c r="C46" s="717"/>
      <c r="D46" s="717"/>
      <c r="E46" s="717"/>
      <c r="F46" s="717"/>
    </row>
    <row r="47" spans="1:6">
      <c r="A47" s="717"/>
      <c r="B47" s="717"/>
      <c r="C47" s="717"/>
      <c r="D47" s="717"/>
      <c r="E47" s="717"/>
      <c r="F47" s="717"/>
    </row>
    <row r="48" spans="1:6">
      <c r="A48" s="717"/>
      <c r="B48" s="717"/>
      <c r="C48" s="717"/>
      <c r="D48" s="717"/>
      <c r="E48" s="717"/>
      <c r="F48" s="717"/>
    </row>
    <row r="49" spans="1:6">
      <c r="A49" s="717"/>
      <c r="B49" s="717"/>
      <c r="C49" s="717"/>
      <c r="D49" s="717"/>
      <c r="E49" s="717"/>
      <c r="F49" s="717"/>
    </row>
    <row r="50" spans="1:6">
      <c r="A50" s="717"/>
      <c r="B50" s="717"/>
      <c r="C50" s="717"/>
      <c r="D50" s="717"/>
      <c r="E50" s="717"/>
      <c r="F50" s="717"/>
    </row>
    <row r="51" spans="1:6">
      <c r="A51" s="717"/>
      <c r="B51" s="717"/>
      <c r="C51" s="717"/>
      <c r="D51" s="717"/>
      <c r="E51" s="717"/>
      <c r="F51" s="717"/>
    </row>
    <row r="52" spans="1:6">
      <c r="A52" s="717"/>
      <c r="B52" s="717"/>
      <c r="C52" s="717"/>
      <c r="D52" s="717"/>
      <c r="E52" s="717"/>
      <c r="F52" s="717"/>
    </row>
  </sheetData>
  <mergeCells count="1">
    <mergeCell ref="D4:G4"/>
  </mergeCells>
  <pageMargins left="0.74803149606299202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83DE-777F-46B6-B44C-75CEEF7B8976}">
  <sheetPr>
    <pageSetUpPr fitToPage="1"/>
  </sheetPr>
  <dimension ref="A1:O33"/>
  <sheetViews>
    <sheetView topLeftCell="A4" workbookViewId="0">
      <selection activeCell="B19" sqref="B19"/>
    </sheetView>
  </sheetViews>
  <sheetFormatPr defaultColWidth="10.33203125" defaultRowHeight="13.2"/>
  <cols>
    <col min="1" max="1" width="34.6640625" style="1" customWidth="1"/>
    <col min="2" max="2" width="15.6640625" style="1" customWidth="1"/>
    <col min="3" max="3" width="18.6640625" style="1" customWidth="1"/>
    <col min="4" max="4" width="17.6640625" style="1" customWidth="1"/>
    <col min="5" max="5" width="14.6640625" style="1" hidden="1" customWidth="1"/>
    <col min="6" max="8" width="10.33203125" style="1" hidden="1" customWidth="1"/>
    <col min="9" max="16" width="0" style="1" hidden="1" customWidth="1"/>
    <col min="17" max="16384" width="10.33203125" style="1"/>
  </cols>
  <sheetData>
    <row r="1" spans="1:15" ht="20.100000000000001" customHeight="1">
      <c r="A1" s="6" t="s">
        <v>742</v>
      </c>
      <c r="B1" s="6"/>
      <c r="C1" s="7"/>
      <c r="D1" s="7"/>
    </row>
    <row r="2" spans="1:15" ht="20.100000000000001" customHeight="1">
      <c r="A2" s="851"/>
      <c r="B2" s="851"/>
      <c r="C2" s="851"/>
      <c r="D2" s="851"/>
    </row>
    <row r="3" spans="1:15" ht="20.100000000000001" customHeight="1">
      <c r="A3" s="851"/>
      <c r="B3" s="852"/>
      <c r="C3" s="851"/>
      <c r="D3" s="851"/>
    </row>
    <row r="4" spans="1:15" ht="27" customHeight="1">
      <c r="A4" s="853"/>
      <c r="B4" s="837" t="s">
        <v>669</v>
      </c>
      <c r="C4" s="838" t="s">
        <v>725</v>
      </c>
      <c r="D4" s="854" t="s">
        <v>743</v>
      </c>
    </row>
    <row r="5" spans="1:15" ht="13.5" customHeight="1">
      <c r="B5" s="855"/>
      <c r="C5" s="855"/>
      <c r="D5" s="855"/>
    </row>
    <row r="6" spans="1:15" s="828" customFormat="1" ht="20.100000000000001" customHeight="1">
      <c r="A6" s="8" t="s">
        <v>744</v>
      </c>
      <c r="B6" s="856"/>
      <c r="C6" s="856"/>
      <c r="D6" s="821"/>
    </row>
    <row r="7" spans="1:15" ht="20.100000000000001" customHeight="1" thickBot="1">
      <c r="A7" s="9" t="s">
        <v>729</v>
      </c>
      <c r="B7" s="825">
        <v>174.85999999999999</v>
      </c>
      <c r="C7" s="825">
        <v>185.25</v>
      </c>
      <c r="D7" s="857">
        <v>105.94</v>
      </c>
      <c r="F7" s="858"/>
      <c r="G7" s="859"/>
      <c r="H7" s="859"/>
      <c r="I7" s="858"/>
      <c r="J7" s="859"/>
      <c r="K7" s="859"/>
      <c r="L7" s="859"/>
      <c r="M7" s="858"/>
      <c r="N7" s="859"/>
      <c r="O7" s="859"/>
    </row>
    <row r="8" spans="1:15" ht="20.100000000000001" customHeight="1" thickBot="1">
      <c r="A8" s="9" t="s">
        <v>730</v>
      </c>
      <c r="B8" s="825">
        <v>677.45</v>
      </c>
      <c r="C8" s="825">
        <v>677.19</v>
      </c>
      <c r="D8" s="857">
        <v>99.96</v>
      </c>
      <c r="F8" s="858">
        <v>269.3</v>
      </c>
      <c r="G8" s="859">
        <v>88.8</v>
      </c>
      <c r="H8" s="859">
        <v>180.5</v>
      </c>
      <c r="I8" s="858">
        <v>233.6</v>
      </c>
      <c r="J8" s="859">
        <v>78.3</v>
      </c>
      <c r="K8" s="859">
        <v>155.30000000000001</v>
      </c>
      <c r="L8" s="859"/>
      <c r="M8" s="858">
        <v>86.7</v>
      </c>
      <c r="N8" s="859">
        <v>88.2</v>
      </c>
      <c r="O8" s="859">
        <v>86</v>
      </c>
    </row>
    <row r="9" spans="1:15" ht="20.100000000000001" customHeight="1" thickBot="1">
      <c r="A9" s="843" t="s">
        <v>731</v>
      </c>
      <c r="B9" s="825">
        <v>11843.78</v>
      </c>
      <c r="C9" s="825">
        <v>12545.02</v>
      </c>
      <c r="D9" s="857">
        <v>105.92</v>
      </c>
      <c r="F9" s="858">
        <v>666.4</v>
      </c>
      <c r="G9" s="859">
        <v>613.5</v>
      </c>
      <c r="H9" s="859">
        <v>692.4</v>
      </c>
      <c r="I9" s="858">
        <v>653.5</v>
      </c>
      <c r="J9" s="859">
        <v>606.6</v>
      </c>
      <c r="K9" s="859">
        <v>677.2</v>
      </c>
      <c r="L9" s="859"/>
      <c r="M9" s="858">
        <v>98.1</v>
      </c>
      <c r="N9" s="859">
        <v>98.9</v>
      </c>
      <c r="O9" s="859">
        <v>97.8</v>
      </c>
    </row>
    <row r="10" spans="1:15" s="828" customFormat="1" ht="20.100000000000001" customHeight="1" thickBot="1">
      <c r="A10" s="8" t="s">
        <v>745</v>
      </c>
      <c r="B10" s="825"/>
      <c r="D10" s="857"/>
      <c r="F10" s="858">
        <v>38.200000000000003</v>
      </c>
      <c r="G10" s="859">
        <v>20.9</v>
      </c>
      <c r="H10" s="859">
        <v>17.3</v>
      </c>
      <c r="I10" s="858">
        <v>36.4</v>
      </c>
      <c r="J10" s="859">
        <v>21</v>
      </c>
      <c r="K10" s="859">
        <v>15.4</v>
      </c>
      <c r="L10" s="859"/>
      <c r="M10" s="858">
        <v>95.3</v>
      </c>
      <c r="N10" s="859">
        <v>100.5</v>
      </c>
      <c r="O10" s="859">
        <v>89</v>
      </c>
    </row>
    <row r="11" spans="1:15" ht="20.100000000000001" customHeight="1" thickBot="1">
      <c r="A11" s="9" t="s">
        <v>729</v>
      </c>
      <c r="B11" s="825">
        <v>152.43</v>
      </c>
      <c r="C11" s="825">
        <v>148.41</v>
      </c>
      <c r="D11" s="857">
        <v>97.36</v>
      </c>
      <c r="F11" s="858"/>
      <c r="G11" s="859"/>
      <c r="H11" s="859"/>
      <c r="I11" s="858"/>
      <c r="J11" s="859"/>
      <c r="K11" s="859"/>
      <c r="L11" s="859"/>
      <c r="M11" s="858"/>
      <c r="N11" s="859"/>
      <c r="O11" s="859"/>
    </row>
    <row r="12" spans="1:15" ht="20.100000000000001" customHeight="1" thickBot="1">
      <c r="A12" s="9" t="s">
        <v>730</v>
      </c>
      <c r="B12" s="825">
        <v>26.26</v>
      </c>
      <c r="C12" s="825">
        <v>26.84</v>
      </c>
      <c r="D12" s="857">
        <v>102.21</v>
      </c>
      <c r="F12" s="858">
        <v>185.7</v>
      </c>
      <c r="G12" s="859">
        <v>119.9</v>
      </c>
      <c r="H12" s="859">
        <v>65.8</v>
      </c>
      <c r="I12" s="858">
        <v>176.8</v>
      </c>
      <c r="J12" s="859">
        <v>115.3</v>
      </c>
      <c r="K12" s="859">
        <v>61.5</v>
      </c>
      <c r="L12" s="859"/>
      <c r="M12" s="858">
        <v>95.2</v>
      </c>
      <c r="N12" s="859">
        <v>96.2</v>
      </c>
      <c r="O12" s="859">
        <v>93.5</v>
      </c>
    </row>
    <row r="13" spans="1:15" ht="20.100000000000001" customHeight="1" thickBot="1">
      <c r="A13" s="843" t="s">
        <v>731</v>
      </c>
      <c r="B13" s="825">
        <v>400.18000000000006</v>
      </c>
      <c r="C13" s="825">
        <v>398.36</v>
      </c>
      <c r="D13" s="857">
        <v>99.55</v>
      </c>
      <c r="F13" s="858">
        <v>24.6</v>
      </c>
      <c r="G13" s="859">
        <v>23.8</v>
      </c>
      <c r="H13" s="859">
        <v>26.1</v>
      </c>
      <c r="I13" s="858">
        <v>24.8</v>
      </c>
      <c r="J13" s="859">
        <v>24.2</v>
      </c>
      <c r="K13" s="859">
        <v>26</v>
      </c>
      <c r="L13" s="859"/>
      <c r="M13" s="860">
        <v>100.8</v>
      </c>
      <c r="N13" s="861">
        <v>101.7</v>
      </c>
      <c r="O13" s="861">
        <v>99.6</v>
      </c>
    </row>
    <row r="14" spans="1:15" s="828" customFormat="1" ht="20.100000000000001" customHeight="1" thickBot="1">
      <c r="A14" s="8" t="s">
        <v>440</v>
      </c>
      <c r="B14" s="825"/>
      <c r="C14" s="825"/>
      <c r="D14" s="857"/>
      <c r="F14" s="862">
        <v>17945.5</v>
      </c>
      <c r="G14" s="863">
        <v>5448.1</v>
      </c>
      <c r="H14" s="863">
        <v>12497.4</v>
      </c>
      <c r="I14" s="862">
        <v>15265.7</v>
      </c>
      <c r="J14" s="863">
        <v>4749.5</v>
      </c>
      <c r="K14" s="863">
        <v>10516.2</v>
      </c>
      <c r="L14" s="863"/>
      <c r="M14" s="858">
        <v>85.1</v>
      </c>
      <c r="N14" s="859">
        <v>87.2</v>
      </c>
      <c r="O14" s="859">
        <v>84.1</v>
      </c>
    </row>
    <row r="15" spans="1:15" ht="20.100000000000001" customHeight="1" thickBot="1">
      <c r="A15" s="9" t="s">
        <v>729</v>
      </c>
      <c r="B15" s="825">
        <v>30.080000000000002</v>
      </c>
      <c r="C15" s="825">
        <v>28.510000000000005</v>
      </c>
      <c r="D15" s="857">
        <v>94.78</v>
      </c>
      <c r="F15" s="864"/>
      <c r="G15" s="864"/>
      <c r="H15" s="865"/>
      <c r="I15" s="864"/>
      <c r="J15" s="864"/>
      <c r="K15" s="865"/>
      <c r="L15" s="865"/>
      <c r="M15" s="858"/>
      <c r="N15" s="859"/>
      <c r="O15" s="859"/>
    </row>
    <row r="16" spans="1:15" ht="20.100000000000001" customHeight="1" thickBot="1">
      <c r="A16" s="9" t="s">
        <v>730</v>
      </c>
      <c r="B16" s="825">
        <v>16.059999999999999</v>
      </c>
      <c r="C16" s="825">
        <v>16.149999999999999</v>
      </c>
      <c r="D16" s="857">
        <v>100.56</v>
      </c>
      <c r="F16" s="858">
        <v>17.399999999999999</v>
      </c>
      <c r="G16" s="859">
        <v>10.199999999999999</v>
      </c>
      <c r="H16" s="859">
        <v>7.2</v>
      </c>
      <c r="I16" s="858">
        <v>16.3</v>
      </c>
      <c r="J16" s="859">
        <v>10.1</v>
      </c>
      <c r="K16" s="859">
        <v>6.2</v>
      </c>
      <c r="L16" s="859"/>
      <c r="M16" s="858">
        <v>93.7</v>
      </c>
      <c r="N16" s="859">
        <v>99</v>
      </c>
      <c r="O16" s="859">
        <v>86.1</v>
      </c>
    </row>
    <row r="17" spans="1:15" ht="20.100000000000001" customHeight="1" thickBot="1">
      <c r="A17" s="843" t="s">
        <v>731</v>
      </c>
      <c r="B17" s="825">
        <v>48.129999999999995</v>
      </c>
      <c r="C17" s="825">
        <v>46.050000000000004</v>
      </c>
      <c r="D17" s="857">
        <v>95.68</v>
      </c>
      <c r="F17" s="858">
        <v>22</v>
      </c>
      <c r="G17" s="859">
        <v>20.5</v>
      </c>
      <c r="H17" s="859">
        <v>24</v>
      </c>
      <c r="I17" s="858">
        <v>22.3</v>
      </c>
      <c r="J17" s="859">
        <v>20.8</v>
      </c>
      <c r="K17" s="859">
        <v>24.8</v>
      </c>
      <c r="L17" s="859"/>
      <c r="M17" s="860">
        <v>101.4</v>
      </c>
      <c r="N17" s="859">
        <v>101.5</v>
      </c>
      <c r="O17" s="859">
        <v>103.3</v>
      </c>
    </row>
    <row r="18" spans="1:15" s="828" customFormat="1" ht="20.100000000000001" customHeight="1" thickBot="1">
      <c r="A18" s="8" t="s">
        <v>746</v>
      </c>
      <c r="F18" s="858">
        <v>457.3</v>
      </c>
      <c r="G18" s="859">
        <v>285.39999999999998</v>
      </c>
      <c r="H18" s="859">
        <v>171.9</v>
      </c>
      <c r="I18" s="858">
        <v>438.8</v>
      </c>
      <c r="J18" s="859">
        <v>278.60000000000002</v>
      </c>
      <c r="K18" s="859">
        <v>160.19999999999999</v>
      </c>
      <c r="L18" s="859"/>
      <c r="M18" s="860">
        <v>96</v>
      </c>
      <c r="N18" s="861">
        <v>97.6</v>
      </c>
      <c r="O18" s="859">
        <v>93.2</v>
      </c>
    </row>
    <row r="19" spans="1:15" ht="20.100000000000001" customHeight="1" thickBot="1">
      <c r="A19" s="9" t="s">
        <v>729</v>
      </c>
      <c r="B19" s="947">
        <v>998.57</v>
      </c>
      <c r="C19" s="947">
        <v>1006.3499999999999</v>
      </c>
      <c r="D19" s="946">
        <v>100.78</v>
      </c>
      <c r="F19" s="858"/>
      <c r="G19" s="859"/>
      <c r="H19" s="859"/>
      <c r="I19" s="858"/>
      <c r="J19" s="859"/>
      <c r="K19" s="859"/>
      <c r="L19" s="859"/>
      <c r="M19" s="858"/>
      <c r="N19" s="859"/>
      <c r="O19" s="859"/>
    </row>
    <row r="20" spans="1:15" ht="20.100000000000001" customHeight="1" thickBot="1">
      <c r="A20" s="9" t="s">
        <v>730</v>
      </c>
      <c r="B20" s="947">
        <v>191.14</v>
      </c>
      <c r="C20" s="947">
        <v>192.14</v>
      </c>
      <c r="D20" s="946">
        <v>100.52</v>
      </c>
      <c r="F20" s="858">
        <v>53.3</v>
      </c>
      <c r="G20" s="859">
        <v>44.5</v>
      </c>
      <c r="H20" s="859">
        <v>8.8000000000000007</v>
      </c>
      <c r="I20" s="858">
        <v>49.5</v>
      </c>
      <c r="J20" s="859">
        <v>41</v>
      </c>
      <c r="K20" s="859">
        <v>8.5</v>
      </c>
      <c r="L20" s="859"/>
      <c r="M20" s="858">
        <v>92.9</v>
      </c>
      <c r="N20" s="859">
        <v>92.1</v>
      </c>
      <c r="O20" s="859">
        <v>96.6</v>
      </c>
    </row>
    <row r="21" spans="1:15" ht="20.100000000000001" customHeight="1" thickBot="1">
      <c r="A21" s="843" t="s">
        <v>731</v>
      </c>
      <c r="B21" s="947">
        <v>19082.730000000003</v>
      </c>
      <c r="C21" s="947">
        <v>19336.080000000002</v>
      </c>
      <c r="D21" s="946">
        <v>101.33</v>
      </c>
      <c r="F21" s="858">
        <v>15.2</v>
      </c>
      <c r="G21" s="859">
        <v>14.9</v>
      </c>
      <c r="H21" s="859">
        <v>16.7</v>
      </c>
      <c r="I21" s="858">
        <v>15.3</v>
      </c>
      <c r="J21" s="859">
        <v>15</v>
      </c>
      <c r="K21" s="859">
        <v>16.899999999999999</v>
      </c>
      <c r="L21" s="859"/>
      <c r="M21" s="860">
        <v>100.7</v>
      </c>
      <c r="N21" s="859">
        <v>100.7</v>
      </c>
      <c r="O21" s="861">
        <v>101.2</v>
      </c>
    </row>
    <row r="22" spans="1:15" ht="20.100000000000001" customHeight="1" thickBot="1">
      <c r="F22" s="858"/>
      <c r="G22" s="859"/>
      <c r="H22" s="859"/>
      <c r="I22" s="858"/>
      <c r="J22" s="859"/>
      <c r="K22" s="859"/>
      <c r="L22" s="859"/>
      <c r="M22" s="858"/>
      <c r="N22" s="859"/>
      <c r="O22" s="859"/>
    </row>
    <row r="23" spans="1:15" ht="20.100000000000001" customHeight="1" thickBot="1">
      <c r="F23" s="858">
        <v>29</v>
      </c>
      <c r="G23" s="859">
        <v>7.2</v>
      </c>
      <c r="H23" s="859">
        <v>21.8</v>
      </c>
      <c r="I23" s="858">
        <v>28.9</v>
      </c>
      <c r="J23" s="859">
        <v>6.5</v>
      </c>
      <c r="K23" s="859">
        <v>22.4</v>
      </c>
      <c r="L23" s="859"/>
      <c r="M23" s="858">
        <v>99.7</v>
      </c>
      <c r="N23" s="859">
        <v>90.3</v>
      </c>
      <c r="O23" s="859">
        <v>102.8</v>
      </c>
    </row>
    <row r="24" spans="1:15" ht="20.100000000000001" customHeight="1" thickBot="1">
      <c r="F24" s="858">
        <v>7.1</v>
      </c>
      <c r="G24" s="859">
        <v>4.2</v>
      </c>
      <c r="H24" s="859">
        <v>8.1</v>
      </c>
      <c r="I24" s="858">
        <v>8</v>
      </c>
      <c r="J24" s="859">
        <v>6.5</v>
      </c>
      <c r="K24" s="859">
        <v>8.4</v>
      </c>
      <c r="L24" s="859"/>
      <c r="M24" s="860">
        <v>112.7</v>
      </c>
      <c r="N24" s="861">
        <v>154.80000000000001</v>
      </c>
      <c r="O24" s="861">
        <v>103.7</v>
      </c>
    </row>
    <row r="25" spans="1:15" ht="20.100000000000001" customHeight="1" thickBot="1">
      <c r="F25" s="858">
        <v>20.6</v>
      </c>
      <c r="G25" s="859">
        <v>3</v>
      </c>
      <c r="H25" s="859">
        <v>17.600000000000001</v>
      </c>
      <c r="I25" s="858">
        <v>23.1</v>
      </c>
      <c r="J25" s="859">
        <v>4.2</v>
      </c>
      <c r="K25" s="859">
        <v>18.899999999999999</v>
      </c>
      <c r="L25" s="859"/>
      <c r="M25" s="858">
        <v>112.1</v>
      </c>
      <c r="N25" s="859">
        <v>140</v>
      </c>
      <c r="O25" s="859">
        <v>107.4</v>
      </c>
    </row>
    <row r="26" spans="1:15" ht="20.100000000000001" customHeight="1" thickBot="1">
      <c r="F26" s="858"/>
      <c r="G26" s="859"/>
      <c r="H26" s="859"/>
      <c r="I26" s="858"/>
      <c r="J26" s="859"/>
      <c r="K26" s="859"/>
      <c r="L26" s="859"/>
      <c r="M26" s="858"/>
      <c r="N26" s="859"/>
      <c r="O26" s="859"/>
    </row>
    <row r="27" spans="1:15" ht="20.100000000000001" customHeight="1" thickBot="1">
      <c r="F27" s="858">
        <v>961.8</v>
      </c>
      <c r="G27" s="859">
        <v>442.9</v>
      </c>
      <c r="H27" s="859">
        <v>518.9</v>
      </c>
      <c r="I27" s="858">
        <v>987.9</v>
      </c>
      <c r="J27" s="859">
        <v>456.4</v>
      </c>
      <c r="K27" s="859">
        <v>531.5</v>
      </c>
      <c r="L27" s="859"/>
      <c r="M27" s="858">
        <v>102.7</v>
      </c>
      <c r="N27" s="859">
        <v>103</v>
      </c>
      <c r="O27" s="859">
        <v>102.4</v>
      </c>
    </row>
    <row r="28" spans="1:15" ht="20.100000000000001" customHeight="1" thickBot="1">
      <c r="F28" s="858">
        <v>177.7</v>
      </c>
      <c r="G28" s="859">
        <v>163.30000000000001</v>
      </c>
      <c r="H28" s="859">
        <v>190.1</v>
      </c>
      <c r="I28" s="858">
        <v>181.7</v>
      </c>
      <c r="J28" s="859">
        <v>165.9</v>
      </c>
      <c r="K28" s="859">
        <v>195.3</v>
      </c>
      <c r="L28" s="859"/>
      <c r="M28" s="860">
        <v>102.3</v>
      </c>
      <c r="N28" s="859">
        <v>101.6</v>
      </c>
      <c r="O28" s="859">
        <v>102.7</v>
      </c>
    </row>
    <row r="29" spans="1:15" ht="20.100000000000001" customHeight="1" thickBot="1">
      <c r="F29" s="862">
        <v>17094.099999999999</v>
      </c>
      <c r="G29" s="863">
        <v>7231.9</v>
      </c>
      <c r="H29" s="863">
        <v>9862.2000000000007</v>
      </c>
      <c r="I29" s="862">
        <v>17949.400000000001</v>
      </c>
      <c r="J29" s="863">
        <v>7571.1</v>
      </c>
      <c r="K29" s="863">
        <v>10378.299999999999</v>
      </c>
      <c r="L29" s="863"/>
      <c r="M29" s="858">
        <v>105</v>
      </c>
      <c r="N29" s="859">
        <v>104.7</v>
      </c>
      <c r="O29" s="859">
        <v>105.2</v>
      </c>
    </row>
    <row r="30" spans="1:15" ht="20.100000000000001" customHeight="1" thickBot="1">
      <c r="F30" s="866"/>
      <c r="G30" s="865"/>
      <c r="H30" s="865"/>
      <c r="I30" s="866"/>
      <c r="J30" s="865"/>
      <c r="K30" s="865"/>
      <c r="L30" s="865"/>
      <c r="M30" s="858"/>
      <c r="N30" s="859"/>
      <c r="O30" s="859"/>
    </row>
    <row r="31" spans="1:15" ht="20.100000000000001" customHeight="1" thickBot="1">
      <c r="F31" s="858">
        <v>142.5</v>
      </c>
      <c r="G31" s="859">
        <v>36.799999999999997</v>
      </c>
      <c r="H31" s="859">
        <v>105.7</v>
      </c>
      <c r="I31" s="858">
        <v>137.19999999999999</v>
      </c>
      <c r="J31" s="859">
        <v>34.799999999999997</v>
      </c>
      <c r="K31" s="859">
        <v>102.4</v>
      </c>
      <c r="L31" s="859"/>
      <c r="M31" s="858">
        <v>96.3</v>
      </c>
      <c r="N31" s="859">
        <v>94.6</v>
      </c>
      <c r="O31" s="859">
        <v>96.9</v>
      </c>
    </row>
    <row r="32" spans="1:15" ht="20.100000000000001" customHeight="1" thickBot="1">
      <c r="F32" s="858">
        <v>11.1</v>
      </c>
      <c r="G32" s="859">
        <v>10.5</v>
      </c>
      <c r="H32" s="859">
        <v>11.3</v>
      </c>
      <c r="I32" s="858">
        <v>11.8</v>
      </c>
      <c r="J32" s="859">
        <v>11.1</v>
      </c>
      <c r="K32" s="859">
        <v>12</v>
      </c>
      <c r="L32" s="859"/>
      <c r="M32" s="860">
        <v>106.3</v>
      </c>
      <c r="N32" s="861">
        <v>105.7</v>
      </c>
      <c r="O32" s="861">
        <v>106.2</v>
      </c>
    </row>
    <row r="33" spans="6:15" ht="17.399999999999999" thickBot="1">
      <c r="F33" s="858">
        <v>158.4</v>
      </c>
      <c r="G33" s="859">
        <v>38.700000000000003</v>
      </c>
      <c r="H33" s="859">
        <v>119.7</v>
      </c>
      <c r="I33" s="858">
        <v>161.9</v>
      </c>
      <c r="J33" s="859">
        <v>38.700000000000003</v>
      </c>
      <c r="K33" s="859">
        <v>123.2</v>
      </c>
      <c r="L33" s="859"/>
      <c r="M33" s="858">
        <v>102.2</v>
      </c>
      <c r="N33" s="859">
        <v>100</v>
      </c>
      <c r="O33" s="859">
        <v>102.9</v>
      </c>
    </row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4379-87A6-4B20-A8E2-5E58BB060787}">
  <sheetPr>
    <pageSetUpPr fitToPage="1"/>
  </sheetPr>
  <dimension ref="A1:I34"/>
  <sheetViews>
    <sheetView workbookViewId="0">
      <selection activeCell="B19" sqref="B19"/>
    </sheetView>
  </sheetViews>
  <sheetFormatPr defaultColWidth="9.33203125" defaultRowHeight="13.2"/>
  <cols>
    <col min="1" max="1" width="34.6640625" style="9" customWidth="1"/>
    <col min="2" max="2" width="15.6640625" style="9" customWidth="1"/>
    <col min="3" max="3" width="18.6640625" style="9" customWidth="1"/>
    <col min="4" max="4" width="17.6640625" style="9" customWidth="1"/>
    <col min="5" max="5" width="5.33203125" style="9" hidden="1" customWidth="1"/>
    <col min="6" max="10" width="0" style="9" hidden="1" customWidth="1"/>
    <col min="11" max="16384" width="9.33203125" style="9"/>
  </cols>
  <sheetData>
    <row r="1" spans="1:9" ht="20.100000000000001" customHeight="1">
      <c r="A1" s="6" t="s">
        <v>747</v>
      </c>
      <c r="B1" s="6"/>
      <c r="C1" s="7"/>
      <c r="D1" s="7"/>
      <c r="E1" s="7"/>
    </row>
    <row r="2" spans="1:9" ht="20.100000000000001" customHeight="1">
      <c r="A2" s="3"/>
      <c r="B2" s="3"/>
      <c r="C2" s="4"/>
      <c r="D2" s="4"/>
    </row>
    <row r="3" spans="1:9" ht="20.100000000000001" customHeight="1">
      <c r="A3" s="5"/>
      <c r="B3" s="5"/>
      <c r="C3" s="10"/>
      <c r="D3" s="11"/>
    </row>
    <row r="4" spans="1:9" ht="31.5" customHeight="1">
      <c r="A4" s="2"/>
      <c r="B4" s="12" t="s">
        <v>669</v>
      </c>
      <c r="C4" s="12" t="s">
        <v>590</v>
      </c>
      <c r="D4" s="12" t="s">
        <v>748</v>
      </c>
      <c r="E4" s="13"/>
    </row>
    <row r="5" spans="1:9" ht="18" customHeight="1">
      <c r="A5" s="14"/>
      <c r="B5" s="15"/>
      <c r="C5" s="15"/>
      <c r="D5" s="15"/>
      <c r="E5" s="13"/>
    </row>
    <row r="6" spans="1:9" s="8" customFormat="1" ht="18" customHeight="1">
      <c r="A6" s="16" t="s">
        <v>1</v>
      </c>
      <c r="B6" s="17"/>
      <c r="C6" s="17"/>
      <c r="D6" s="16"/>
      <c r="E6" s="16"/>
      <c r="F6" s="18"/>
    </row>
    <row r="7" spans="1:9" ht="18" customHeight="1">
      <c r="A7" s="19" t="s">
        <v>749</v>
      </c>
      <c r="B7" s="20">
        <v>122.42</v>
      </c>
      <c r="C7" s="20">
        <v>121.85</v>
      </c>
      <c r="D7" s="21">
        <f>C7/B7*100</f>
        <v>99.534389805587324</v>
      </c>
      <c r="E7" s="13">
        <v>100.9</v>
      </c>
      <c r="F7" s="9">
        <v>123001.25999999998</v>
      </c>
      <c r="G7" s="9">
        <v>122977.04</v>
      </c>
      <c r="H7" s="22">
        <f t="shared" ref="H7:H11" si="0">D7-100</f>
        <v>-0.46561019441267604</v>
      </c>
    </row>
    <row r="8" spans="1:9" ht="18" customHeight="1">
      <c r="A8" s="19" t="s">
        <v>750</v>
      </c>
      <c r="B8" s="20">
        <v>718.55</v>
      </c>
      <c r="C8" s="20">
        <v>730.47</v>
      </c>
      <c r="D8" s="21">
        <f t="shared" ref="D8:D19" si="1">C8/B8*100</f>
        <v>101.65889638856032</v>
      </c>
      <c r="E8" s="13">
        <v>99.9</v>
      </c>
      <c r="F8" s="9">
        <v>680739.4800000001</v>
      </c>
      <c r="G8" s="9">
        <v>688394.46</v>
      </c>
      <c r="H8" s="22">
        <f t="shared" si="0"/>
        <v>1.6588963885603221</v>
      </c>
    </row>
    <row r="9" spans="1:9" ht="18" customHeight="1">
      <c r="A9" s="23" t="s">
        <v>751</v>
      </c>
      <c r="B9" s="20">
        <v>911.23</v>
      </c>
      <c r="C9" s="20">
        <v>908.94</v>
      </c>
      <c r="D9" s="21">
        <f t="shared" si="1"/>
        <v>99.748691329302147</v>
      </c>
      <c r="E9" s="13">
        <v>99.9</v>
      </c>
      <c r="F9" s="9">
        <v>961782.32000000007</v>
      </c>
      <c r="G9" s="9">
        <v>947549.11999999988</v>
      </c>
      <c r="H9" s="24">
        <f t="shared" si="0"/>
        <v>-0.25130867069785268</v>
      </c>
    </row>
    <row r="10" spans="1:9" ht="18" customHeight="1">
      <c r="A10" s="23" t="s">
        <v>752</v>
      </c>
      <c r="B10" s="20">
        <v>199.1</v>
      </c>
      <c r="C10" s="20">
        <v>201.96</v>
      </c>
      <c r="D10" s="21">
        <f t="shared" si="1"/>
        <v>101.4364640883978</v>
      </c>
      <c r="E10" s="13">
        <v>95.6</v>
      </c>
      <c r="F10" s="9">
        <v>147505.59</v>
      </c>
      <c r="G10" s="9">
        <v>137736.71729729729</v>
      </c>
      <c r="H10" s="24">
        <f t="shared" si="0"/>
        <v>1.4364640883977984</v>
      </c>
      <c r="I10" s="9">
        <f>137.7/147.5*100-100</f>
        <v>-6.6440677966101731</v>
      </c>
    </row>
    <row r="11" spans="1:9" ht="18" customHeight="1">
      <c r="A11" s="23" t="s">
        <v>753</v>
      </c>
      <c r="B11" s="20">
        <v>112.86</v>
      </c>
      <c r="C11" s="20">
        <v>110.51</v>
      </c>
      <c r="D11" s="21">
        <f t="shared" si="1"/>
        <v>97.917774233563719</v>
      </c>
      <c r="E11" s="13">
        <v>99.1</v>
      </c>
      <c r="F11" s="9">
        <v>299490.96999999997</v>
      </c>
      <c r="G11" s="9">
        <v>297211.97000000003</v>
      </c>
      <c r="H11" s="22">
        <f t="shared" si="0"/>
        <v>-2.0822257664362809</v>
      </c>
    </row>
    <row r="12" spans="1:9" ht="18" customHeight="1">
      <c r="A12" s="23" t="s">
        <v>754</v>
      </c>
      <c r="B12" s="20">
        <v>305.14999999999998</v>
      </c>
      <c r="C12" s="20">
        <v>300.83</v>
      </c>
      <c r="D12" s="21">
        <f t="shared" si="1"/>
        <v>98.584302801900705</v>
      </c>
      <c r="E12" s="13"/>
    </row>
    <row r="13" spans="1:9" s="8" customFormat="1" ht="18" customHeight="1">
      <c r="A13" s="25" t="s">
        <v>8</v>
      </c>
      <c r="B13" s="20"/>
      <c r="C13" s="20"/>
      <c r="D13" s="21"/>
      <c r="E13" s="26"/>
      <c r="F13" s="18"/>
    </row>
    <row r="14" spans="1:9" ht="20.100000000000001" customHeight="1">
      <c r="A14" s="23" t="s">
        <v>755</v>
      </c>
      <c r="B14" s="27">
        <v>1125.06</v>
      </c>
      <c r="C14" s="27">
        <v>1149.69</v>
      </c>
      <c r="D14" s="21">
        <f t="shared" si="1"/>
        <v>102.18921657511599</v>
      </c>
      <c r="E14" s="13">
        <v>103.4</v>
      </c>
      <c r="F14" s="9">
        <v>994215.19706300006</v>
      </c>
      <c r="G14" s="9">
        <v>1019878.2281152381</v>
      </c>
    </row>
    <row r="15" spans="1:9" ht="20.100000000000001" customHeight="1">
      <c r="A15" s="23" t="s">
        <v>756</v>
      </c>
      <c r="B15" s="27">
        <v>1956.78</v>
      </c>
      <c r="C15" s="27">
        <v>2016.34</v>
      </c>
      <c r="D15" s="21">
        <f t="shared" si="1"/>
        <v>103.04377599934587</v>
      </c>
      <c r="E15" s="13">
        <v>102.8</v>
      </c>
      <c r="F15" s="9">
        <v>1616306.5043200001</v>
      </c>
      <c r="G15" s="9">
        <v>1656939.9415331231</v>
      </c>
    </row>
    <row r="16" spans="1:9" ht="20.100000000000001" customHeight="1">
      <c r="A16" s="23" t="s">
        <v>757</v>
      </c>
      <c r="B16" s="27">
        <v>1270.3</v>
      </c>
      <c r="C16" s="27">
        <v>1296.7</v>
      </c>
      <c r="D16" s="21">
        <f t="shared" si="1"/>
        <v>102.07824923246478</v>
      </c>
      <c r="E16" s="13">
        <v>101.5</v>
      </c>
      <c r="F16" s="9">
        <v>1137703.77112064</v>
      </c>
      <c r="G16" s="9">
        <v>1177096.4520700001</v>
      </c>
    </row>
    <row r="17" spans="1:7" ht="20.100000000000001" customHeight="1">
      <c r="A17" s="23" t="s">
        <v>752</v>
      </c>
      <c r="B17" s="27">
        <v>2132.0300000000002</v>
      </c>
      <c r="C17" s="27">
        <v>2237.3200000000002</v>
      </c>
      <c r="D17" s="21">
        <f t="shared" si="1"/>
        <v>104.93848585620277</v>
      </c>
      <c r="E17" s="13">
        <v>97.9</v>
      </c>
      <c r="F17" s="9">
        <v>262738.72452918033</v>
      </c>
      <c r="G17" s="9">
        <v>263601.34443</v>
      </c>
    </row>
    <row r="18" spans="1:7" ht="20.100000000000001" customHeight="1">
      <c r="A18" s="23" t="s">
        <v>753</v>
      </c>
      <c r="B18" s="27">
        <v>257.43</v>
      </c>
      <c r="C18" s="27">
        <v>259.19</v>
      </c>
      <c r="D18" s="21">
        <f t="shared" si="1"/>
        <v>100.68368100066036</v>
      </c>
      <c r="E18" s="13">
        <v>84</v>
      </c>
      <c r="F18" s="9">
        <v>266423.45783235657</v>
      </c>
      <c r="G18" s="9">
        <v>286314.93185208266</v>
      </c>
    </row>
    <row r="19" spans="1:7" ht="20.100000000000001" customHeight="1">
      <c r="A19" s="23" t="s">
        <v>754</v>
      </c>
      <c r="B19" s="27">
        <v>363.97</v>
      </c>
      <c r="C19" s="27">
        <v>330.35</v>
      </c>
      <c r="D19" s="21">
        <f t="shared" si="1"/>
        <v>90.762974970464597</v>
      </c>
    </row>
    <row r="20" spans="1:7" ht="20.100000000000001" customHeight="1"/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0DE2-A5AA-4D42-8235-69FDAF4CD2B4}">
  <sheetPr>
    <pageSetUpPr fitToPage="1"/>
  </sheetPr>
  <dimension ref="A1:G35"/>
  <sheetViews>
    <sheetView topLeftCell="A16" workbookViewId="0">
      <selection activeCell="B19" sqref="B19"/>
    </sheetView>
  </sheetViews>
  <sheetFormatPr defaultRowHeight="14.4"/>
  <cols>
    <col min="1" max="1" width="41" customWidth="1"/>
    <col min="2" max="4" width="7.6640625" customWidth="1"/>
    <col min="5" max="6" width="7.44140625" customWidth="1"/>
    <col min="7" max="7" width="8.33203125" customWidth="1"/>
  </cols>
  <sheetData>
    <row r="1" spans="1:7" ht="20.100000000000001" customHeight="1">
      <c r="A1" s="31" t="s">
        <v>758</v>
      </c>
      <c r="B1" s="867"/>
    </row>
    <row r="2" spans="1:7" ht="20.100000000000001" customHeight="1">
      <c r="A2" s="867"/>
      <c r="B2" s="867"/>
    </row>
    <row r="3" spans="1:7" s="868" customFormat="1" ht="16.2" customHeight="1">
      <c r="A3" s="32"/>
      <c r="B3" s="33" t="s">
        <v>12</v>
      </c>
      <c r="C3" s="33" t="s">
        <v>13</v>
      </c>
      <c r="D3" s="33" t="s">
        <v>13</v>
      </c>
      <c r="E3" s="950" t="s">
        <v>14</v>
      </c>
      <c r="F3" s="950"/>
      <c r="G3" s="33" t="s">
        <v>15</v>
      </c>
    </row>
    <row r="4" spans="1:7" s="868" customFormat="1" ht="16.2" customHeight="1">
      <c r="A4" s="34"/>
      <c r="B4" s="35" t="s">
        <v>16</v>
      </c>
      <c r="C4" s="35" t="s">
        <v>17</v>
      </c>
      <c r="D4" s="35" t="s">
        <v>17</v>
      </c>
      <c r="E4" s="951" t="s">
        <v>0</v>
      </c>
      <c r="F4" s="951"/>
      <c r="G4" s="35">
        <v>2023</v>
      </c>
    </row>
    <row r="5" spans="1:7" s="868" customFormat="1" ht="16.2" customHeight="1">
      <c r="A5" s="36"/>
      <c r="B5" s="35" t="s">
        <v>18</v>
      </c>
      <c r="C5" s="35" t="s">
        <v>19</v>
      </c>
      <c r="D5" s="35" t="s">
        <v>20</v>
      </c>
      <c r="E5" s="35" t="s">
        <v>21</v>
      </c>
      <c r="F5" s="35" t="s">
        <v>22</v>
      </c>
      <c r="G5" s="35" t="s">
        <v>23</v>
      </c>
    </row>
    <row r="6" spans="1:7" s="868" customFormat="1" ht="16.2" customHeight="1">
      <c r="A6" s="705"/>
      <c r="B6" s="35" t="s">
        <v>20</v>
      </c>
      <c r="C6" s="35" t="s">
        <v>20</v>
      </c>
      <c r="D6" s="35">
        <v>2024</v>
      </c>
      <c r="E6" s="35" t="s">
        <v>20</v>
      </c>
      <c r="F6" s="35" t="s">
        <v>20</v>
      </c>
      <c r="G6" s="35" t="s">
        <v>20</v>
      </c>
    </row>
    <row r="7" spans="1:7" s="868" customFormat="1" ht="16.2" customHeight="1">
      <c r="A7" s="1"/>
      <c r="B7" s="37">
        <v>2024</v>
      </c>
      <c r="C7" s="37">
        <v>2024</v>
      </c>
      <c r="D7" s="37"/>
      <c r="E7" s="37">
        <v>2024</v>
      </c>
      <c r="F7" s="37">
        <v>2024</v>
      </c>
      <c r="G7" s="37">
        <v>2024</v>
      </c>
    </row>
    <row r="8" spans="1:7" s="868" customFormat="1" ht="20.100000000000001" customHeight="1"/>
    <row r="9" spans="1:7" s="868" customFormat="1" ht="22.2" customHeight="1">
      <c r="A9" s="869" t="s">
        <v>759</v>
      </c>
    </row>
    <row r="10" spans="1:7" s="868" customFormat="1" ht="22.2" customHeight="1">
      <c r="A10" s="870" t="s">
        <v>760</v>
      </c>
      <c r="B10" s="871">
        <v>1312.58</v>
      </c>
      <c r="C10" s="871">
        <v>1324.58</v>
      </c>
      <c r="D10" s="871">
        <v>5184.58</v>
      </c>
      <c r="E10" s="872">
        <v>106.48</v>
      </c>
      <c r="F10" s="872">
        <v>108.58</v>
      </c>
      <c r="G10" s="872">
        <v>106.55</v>
      </c>
    </row>
    <row r="11" spans="1:7" s="868" customFormat="1" ht="22.2" customHeight="1">
      <c r="A11" s="870" t="s">
        <v>761</v>
      </c>
      <c r="B11" s="871">
        <v>606.93399999999951</v>
      </c>
      <c r="C11" s="871">
        <v>608.13399999999956</v>
      </c>
      <c r="D11" s="871">
        <v>2432.7339999999995</v>
      </c>
      <c r="E11" s="872">
        <v>104.32</v>
      </c>
      <c r="F11" s="872">
        <v>106.4</v>
      </c>
      <c r="G11" s="872">
        <v>105.37</v>
      </c>
    </row>
    <row r="12" spans="1:7" s="868" customFormat="1" ht="22.2" customHeight="1">
      <c r="A12" s="873" t="s">
        <v>762</v>
      </c>
      <c r="B12" s="871">
        <v>28.425680822501704</v>
      </c>
      <c r="C12" s="871">
        <v>29.425680822501704</v>
      </c>
      <c r="D12" s="871">
        <v>119.9256808225017</v>
      </c>
      <c r="E12" s="872">
        <v>99.56</v>
      </c>
      <c r="F12" s="872">
        <v>98.69</v>
      </c>
      <c r="G12" s="872">
        <v>99.62</v>
      </c>
    </row>
    <row r="13" spans="1:7" s="868" customFormat="1" ht="22.2" customHeight="1">
      <c r="A13" s="870" t="s">
        <v>763</v>
      </c>
      <c r="B13" s="871">
        <v>122.17819832319202</v>
      </c>
      <c r="C13" s="871">
        <v>123.67819832319202</v>
      </c>
      <c r="D13" s="871">
        <v>501.77819832319204</v>
      </c>
      <c r="E13" s="872">
        <v>101.48</v>
      </c>
      <c r="F13" s="872">
        <v>103.27</v>
      </c>
      <c r="G13" s="872">
        <v>101.74</v>
      </c>
    </row>
    <row r="14" spans="1:7" s="868" customFormat="1" ht="22.2" customHeight="1">
      <c r="A14" s="869" t="s">
        <v>764</v>
      </c>
      <c r="B14" s="874"/>
      <c r="C14" s="874"/>
      <c r="D14" s="874"/>
      <c r="E14" s="874"/>
      <c r="F14" s="874"/>
      <c r="G14" s="874"/>
    </row>
    <row r="15" spans="1:7" ht="20.100000000000001" customHeight="1">
      <c r="A15" s="875" t="s">
        <v>765</v>
      </c>
      <c r="B15" s="871">
        <v>4902.119999999999</v>
      </c>
      <c r="C15" s="871">
        <v>5207.119999999999</v>
      </c>
      <c r="D15" s="871">
        <v>20179.82</v>
      </c>
      <c r="E15" s="872">
        <v>105.03</v>
      </c>
      <c r="F15" s="872">
        <v>104.83</v>
      </c>
      <c r="G15" s="872">
        <v>105.01</v>
      </c>
    </row>
    <row r="16" spans="1:7" ht="20.100000000000001" customHeight="1">
      <c r="A16" s="875" t="s">
        <v>766</v>
      </c>
      <c r="B16" s="871">
        <v>298.64783999999986</v>
      </c>
      <c r="C16" s="871">
        <v>292.94783999999987</v>
      </c>
      <c r="D16" s="871">
        <v>1235.2478399999998</v>
      </c>
      <c r="E16" s="872">
        <v>105.8</v>
      </c>
      <c r="F16" s="872">
        <v>107.2</v>
      </c>
      <c r="G16" s="872">
        <v>105.96</v>
      </c>
    </row>
    <row r="17" spans="1:7" ht="20.100000000000001" customHeight="1">
      <c r="A17" s="875"/>
      <c r="B17" s="871"/>
      <c r="C17" s="871"/>
      <c r="D17" s="871"/>
      <c r="E17" s="872"/>
      <c r="F17" s="872"/>
      <c r="G17" s="872"/>
    </row>
    <row r="18" spans="1:7" ht="20.100000000000001" customHeight="1">
      <c r="A18" s="875"/>
      <c r="B18" s="871"/>
      <c r="C18" s="871"/>
      <c r="D18" s="871"/>
      <c r="E18" s="872"/>
      <c r="F18" s="872"/>
      <c r="G18" s="872"/>
    </row>
    <row r="19" spans="1:7" ht="20.100000000000001" customHeight="1"/>
    <row r="20" spans="1:7" ht="20.100000000000001" customHeight="1"/>
    <row r="21" spans="1:7" ht="20.100000000000001" customHeight="1">
      <c r="A21" s="31" t="s">
        <v>46</v>
      </c>
      <c r="B21" s="38"/>
      <c r="C21" s="38"/>
      <c r="D21" s="39"/>
      <c r="E21" s="39"/>
      <c r="F21" s="39"/>
      <c r="G21" s="39"/>
    </row>
    <row r="22" spans="1:7" ht="16.8">
      <c r="A22" s="38"/>
      <c r="B22" s="38"/>
      <c r="C22" s="38"/>
      <c r="D22" s="39"/>
      <c r="E22" s="39"/>
      <c r="F22" s="39"/>
      <c r="G22" s="39"/>
    </row>
    <row r="23" spans="1:7">
      <c r="A23" s="34"/>
      <c r="B23" s="34"/>
      <c r="C23" s="34"/>
      <c r="D23" s="39"/>
      <c r="E23" s="39"/>
      <c r="F23" s="39"/>
      <c r="G23" s="39"/>
    </row>
    <row r="24" spans="1:7">
      <c r="A24" s="32"/>
      <c r="B24" s="33" t="s">
        <v>12</v>
      </c>
      <c r="C24" s="33" t="s">
        <v>13</v>
      </c>
      <c r="D24" s="33" t="s">
        <v>13</v>
      </c>
      <c r="E24" s="950" t="s">
        <v>14</v>
      </c>
      <c r="F24" s="950"/>
      <c r="G24" s="33" t="s">
        <v>15</v>
      </c>
    </row>
    <row r="25" spans="1:7">
      <c r="A25" s="36"/>
      <c r="B25" s="35" t="s">
        <v>16</v>
      </c>
      <c r="C25" s="35" t="s">
        <v>17</v>
      </c>
      <c r="D25" s="35" t="s">
        <v>17</v>
      </c>
      <c r="E25" s="951" t="s">
        <v>0</v>
      </c>
      <c r="F25" s="951"/>
      <c r="G25" s="35">
        <v>2024</v>
      </c>
    </row>
    <row r="26" spans="1:7">
      <c r="A26" s="705"/>
      <c r="B26" s="35" t="s">
        <v>18</v>
      </c>
      <c r="C26" s="35" t="s">
        <v>19</v>
      </c>
      <c r="D26" s="35" t="s">
        <v>20</v>
      </c>
      <c r="E26" s="35" t="s">
        <v>21</v>
      </c>
      <c r="F26" s="35" t="s">
        <v>22</v>
      </c>
      <c r="G26" s="35" t="s">
        <v>23</v>
      </c>
    </row>
    <row r="27" spans="1:7">
      <c r="A27" s="1"/>
      <c r="B27" s="35" t="s">
        <v>20</v>
      </c>
      <c r="C27" s="35" t="s">
        <v>20</v>
      </c>
      <c r="D27" s="35">
        <v>2024</v>
      </c>
      <c r="E27" s="35" t="s">
        <v>20</v>
      </c>
      <c r="F27" s="35" t="s">
        <v>20</v>
      </c>
      <c r="G27" s="35" t="s">
        <v>20</v>
      </c>
    </row>
    <row r="28" spans="1:7">
      <c r="A28" s="1"/>
      <c r="B28" s="37">
        <v>2024</v>
      </c>
      <c r="C28" s="37">
        <v>2024</v>
      </c>
      <c r="D28" s="37"/>
      <c r="E28" s="37">
        <v>2024</v>
      </c>
      <c r="F28" s="37">
        <v>2024</v>
      </c>
      <c r="G28" s="37" t="s">
        <v>52</v>
      </c>
    </row>
    <row r="29" spans="1:7">
      <c r="A29" s="1"/>
      <c r="B29" s="35"/>
      <c r="C29" s="35"/>
      <c r="D29" s="35"/>
      <c r="E29" s="35"/>
      <c r="F29" s="35"/>
      <c r="G29" s="35"/>
    </row>
    <row r="30" spans="1:7" ht="20.25" customHeight="1">
      <c r="A30" s="706" t="s">
        <v>51</v>
      </c>
      <c r="B30" s="707">
        <v>70.042633416311745</v>
      </c>
      <c r="C30" s="708">
        <v>103.27736658368828</v>
      </c>
      <c r="D30" s="708">
        <v>301.3</v>
      </c>
      <c r="E30" s="708">
        <v>101.2</v>
      </c>
      <c r="F30" s="708">
        <v>100.4</v>
      </c>
      <c r="G30" s="708">
        <v>101.7</v>
      </c>
    </row>
    <row r="31" spans="1:7" ht="20.25" customHeight="1">
      <c r="A31" s="40" t="s">
        <v>50</v>
      </c>
      <c r="B31" s="707">
        <v>27.136795216136601</v>
      </c>
      <c r="C31" s="708">
        <v>45.163204783863392</v>
      </c>
      <c r="D31" s="708">
        <v>117.50999999999999</v>
      </c>
      <c r="E31" s="708">
        <v>104.3</v>
      </c>
      <c r="F31" s="708">
        <v>100</v>
      </c>
      <c r="G31" s="708">
        <v>102.6</v>
      </c>
    </row>
    <row r="32" spans="1:7" ht="20.25" customHeight="1">
      <c r="A32" s="1" t="s">
        <v>26</v>
      </c>
      <c r="B32" s="707">
        <v>6103.6759909973225</v>
      </c>
      <c r="C32" s="708">
        <v>7242.504009002676</v>
      </c>
      <c r="D32" s="708">
        <v>23334.13</v>
      </c>
      <c r="E32" s="708">
        <v>107.5</v>
      </c>
      <c r="F32" s="708">
        <v>109.6</v>
      </c>
      <c r="G32" s="708">
        <v>107.9</v>
      </c>
    </row>
    <row r="33" spans="1:7" ht="20.25" customHeight="1">
      <c r="A33" s="39" t="s">
        <v>27</v>
      </c>
      <c r="B33" s="707">
        <v>174.69272499999988</v>
      </c>
      <c r="C33" s="708">
        <v>172.82727499999999</v>
      </c>
      <c r="D33" s="708">
        <v>1627.32</v>
      </c>
      <c r="E33" s="708">
        <v>45.4</v>
      </c>
      <c r="F33" s="708">
        <v>124.7</v>
      </c>
      <c r="G33" s="708">
        <v>94.5</v>
      </c>
    </row>
    <row r="34" spans="1:7" ht="20.25" customHeight="1">
      <c r="A34" s="41" t="s">
        <v>28</v>
      </c>
      <c r="B34" s="707">
        <v>37.965999999999894</v>
      </c>
      <c r="C34" s="708">
        <v>9.7840000000001055</v>
      </c>
      <c r="D34" s="708">
        <v>741.76</v>
      </c>
      <c r="E34" s="708">
        <v>31.2</v>
      </c>
      <c r="F34" s="708">
        <v>77.099999999999994</v>
      </c>
      <c r="G34" s="708">
        <v>110</v>
      </c>
    </row>
    <row r="35" spans="1:7" ht="20.25" customHeight="1">
      <c r="A35" s="41" t="s">
        <v>29</v>
      </c>
      <c r="B35" s="707">
        <v>136.72672499999999</v>
      </c>
      <c r="C35" s="708">
        <v>163.04327500000005</v>
      </c>
      <c r="D35" s="708">
        <v>885.5</v>
      </c>
      <c r="E35" s="708">
        <v>51.9</v>
      </c>
      <c r="F35" s="708">
        <v>129.5</v>
      </c>
      <c r="G35" s="708">
        <v>84.5</v>
      </c>
    </row>
  </sheetData>
  <mergeCells count="4">
    <mergeCell ref="E3:F3"/>
    <mergeCell ref="E4:F4"/>
    <mergeCell ref="E24:F24"/>
    <mergeCell ref="E25:F2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0"/>
  <sheetViews>
    <sheetView topLeftCell="A7" zoomScale="90" zoomScaleNormal="90" workbookViewId="0">
      <selection activeCell="B19" sqref="B19"/>
    </sheetView>
  </sheetViews>
  <sheetFormatPr defaultColWidth="11.33203125" defaultRowHeight="13.2"/>
  <cols>
    <col min="1" max="1" width="22.6640625" style="698" customWidth="1"/>
    <col min="2" max="7" width="9.6640625" style="698" customWidth="1"/>
    <col min="8" max="16384" width="11.33203125" style="698"/>
  </cols>
  <sheetData>
    <row r="1" spans="1:7" ht="20.100000000000001" customHeight="1">
      <c r="A1" s="688" t="s">
        <v>47</v>
      </c>
      <c r="B1" s="689"/>
      <c r="C1" s="689"/>
      <c r="D1" s="689"/>
      <c r="E1" s="689"/>
      <c r="F1" s="689"/>
      <c r="G1" s="689"/>
    </row>
    <row r="2" spans="1:7" ht="20.100000000000001" customHeight="1">
      <c r="A2" s="690"/>
      <c r="B2" s="691"/>
      <c r="C2" s="691"/>
      <c r="D2" s="691"/>
      <c r="E2" s="689"/>
      <c r="F2" s="689"/>
      <c r="G2" s="689"/>
    </row>
    <row r="3" spans="1:7" ht="20.100000000000001" customHeight="1">
      <c r="A3" s="692"/>
      <c r="B3" s="699"/>
      <c r="C3" s="699"/>
      <c r="D3" s="699"/>
      <c r="E3" s="693"/>
      <c r="G3" s="693" t="s">
        <v>30</v>
      </c>
    </row>
    <row r="4" spans="1:7" s="700" customFormat="1" ht="18" customHeight="1">
      <c r="B4" s="33" t="s">
        <v>12</v>
      </c>
      <c r="C4" s="33" t="s">
        <v>13</v>
      </c>
      <c r="D4" s="33" t="s">
        <v>13</v>
      </c>
      <c r="E4" s="950" t="s">
        <v>14</v>
      </c>
      <c r="F4" s="950"/>
      <c r="G4" s="33" t="s">
        <v>15</v>
      </c>
    </row>
    <row r="5" spans="1:7" s="700" customFormat="1" ht="18" customHeight="1">
      <c r="B5" s="35" t="s">
        <v>16</v>
      </c>
      <c r="C5" s="35" t="s">
        <v>17</v>
      </c>
      <c r="D5" s="35" t="s">
        <v>17</v>
      </c>
      <c r="E5" s="951" t="s">
        <v>0</v>
      </c>
      <c r="F5" s="951"/>
      <c r="G5" s="35">
        <v>2024</v>
      </c>
    </row>
    <row r="6" spans="1:7" ht="18" customHeight="1">
      <c r="A6" s="701"/>
      <c r="B6" s="35" t="s">
        <v>18</v>
      </c>
      <c r="C6" s="35" t="s">
        <v>19</v>
      </c>
      <c r="D6" s="35" t="s">
        <v>20</v>
      </c>
      <c r="E6" s="35" t="s">
        <v>21</v>
      </c>
      <c r="F6" s="35" t="s">
        <v>22</v>
      </c>
      <c r="G6" s="35" t="s">
        <v>23</v>
      </c>
    </row>
    <row r="7" spans="1:7" ht="20.100000000000001" customHeight="1">
      <c r="A7" s="701"/>
      <c r="B7" s="35" t="s">
        <v>20</v>
      </c>
      <c r="C7" s="35" t="s">
        <v>20</v>
      </c>
      <c r="D7" s="35">
        <v>2024</v>
      </c>
      <c r="E7" s="35" t="s">
        <v>20</v>
      </c>
      <c r="F7" s="35" t="s">
        <v>20</v>
      </c>
      <c r="G7" s="35" t="s">
        <v>20</v>
      </c>
    </row>
    <row r="8" spans="1:7" ht="20.100000000000001" customHeight="1">
      <c r="A8" s="701"/>
      <c r="B8" s="37">
        <v>2024</v>
      </c>
      <c r="C8" s="37">
        <v>2024</v>
      </c>
      <c r="D8" s="37"/>
      <c r="E8" s="37">
        <v>2024</v>
      </c>
      <c r="F8" s="37">
        <v>2024</v>
      </c>
      <c r="G8" s="37" t="s">
        <v>52</v>
      </c>
    </row>
    <row r="9" spans="1:7" ht="20.100000000000001" customHeight="1">
      <c r="A9" s="701"/>
      <c r="B9" s="702"/>
      <c r="C9" s="702"/>
      <c r="D9" s="702"/>
    </row>
    <row r="10" spans="1:7" ht="20.100000000000001" customHeight="1">
      <c r="A10" s="701"/>
      <c r="B10" s="702"/>
      <c r="C10" s="702"/>
      <c r="D10" s="702"/>
    </row>
    <row r="11" spans="1:7" ht="20.100000000000001" customHeight="1">
      <c r="A11" s="694" t="s">
        <v>31</v>
      </c>
      <c r="B11" s="695">
        <v>2645.4</v>
      </c>
      <c r="C11" s="695">
        <v>2524.4977256369516</v>
      </c>
      <c r="D11" s="695">
        <v>9546.9977256369511</v>
      </c>
      <c r="E11" s="695">
        <v>102.45942910259886</v>
      </c>
      <c r="F11" s="695">
        <v>102.4261664964073</v>
      </c>
      <c r="G11" s="695">
        <v>102.46748157298893</v>
      </c>
    </row>
    <row r="12" spans="1:7" ht="20.100000000000001" customHeight="1">
      <c r="A12" s="703" t="s">
        <v>32</v>
      </c>
      <c r="B12" s="704">
        <v>1746</v>
      </c>
      <c r="C12" s="704">
        <v>1857.783009613559</v>
      </c>
      <c r="D12" s="704">
        <v>6773.0830096135587</v>
      </c>
      <c r="E12" s="704">
        <v>101.87886567860893</v>
      </c>
      <c r="F12" s="704">
        <v>102.22033363670451</v>
      </c>
      <c r="G12" s="704">
        <v>102.24401208275367</v>
      </c>
    </row>
    <row r="13" spans="1:7" ht="20.100000000000001" customHeight="1">
      <c r="A13" s="703" t="s">
        <v>33</v>
      </c>
      <c r="B13" s="704">
        <v>528</v>
      </c>
      <c r="C13" s="704">
        <v>296.80761693683178</v>
      </c>
      <c r="D13" s="704">
        <v>1385.3076169368319</v>
      </c>
      <c r="E13" s="704">
        <v>105.4945054945055</v>
      </c>
      <c r="F13" s="704">
        <v>106.00272033458278</v>
      </c>
      <c r="G13" s="704">
        <v>105.0589729210399</v>
      </c>
    </row>
    <row r="14" spans="1:7" ht="20.100000000000001" customHeight="1">
      <c r="A14" s="703" t="s">
        <v>34</v>
      </c>
      <c r="B14" s="704">
        <v>371.4</v>
      </c>
      <c r="C14" s="704">
        <v>369.90709908656083</v>
      </c>
      <c r="D14" s="704">
        <v>1388.607099086561</v>
      </c>
      <c r="E14" s="704">
        <v>101.03373231773666</v>
      </c>
      <c r="F14" s="704">
        <v>100.71802736040556</v>
      </c>
      <c r="G14" s="704">
        <v>101.05795913501944</v>
      </c>
    </row>
    <row r="15" spans="1:7" ht="20.100000000000001" customHeight="1">
      <c r="A15" s="696" t="s">
        <v>35</v>
      </c>
      <c r="B15" s="695">
        <v>1624.4</v>
      </c>
      <c r="C15" s="695">
        <v>1669.8216803710957</v>
      </c>
      <c r="D15" s="695">
        <v>5721.6216803710959</v>
      </c>
      <c r="E15" s="695">
        <v>103.88181876318987</v>
      </c>
      <c r="F15" s="695">
        <v>104.21404733015638</v>
      </c>
      <c r="G15" s="695">
        <v>103.98411021319961</v>
      </c>
    </row>
    <row r="16" spans="1:7" ht="20.100000000000001" customHeight="1">
      <c r="A16" s="703" t="s">
        <v>32</v>
      </c>
      <c r="B16" s="704">
        <v>938.5</v>
      </c>
      <c r="C16" s="704">
        <v>1231.4207832757629</v>
      </c>
      <c r="D16" s="704">
        <v>3826.6207832757627</v>
      </c>
      <c r="E16" s="704">
        <v>103.46158086208797</v>
      </c>
      <c r="F16" s="704">
        <v>104.14322905167855</v>
      </c>
      <c r="G16" s="704">
        <v>103.89589244136815</v>
      </c>
    </row>
    <row r="17" spans="1:7" ht="20.100000000000001" customHeight="1">
      <c r="A17" s="703" t="s">
        <v>33</v>
      </c>
      <c r="B17" s="704">
        <v>494.29999999999995</v>
      </c>
      <c r="C17" s="704">
        <v>263.54828952878211</v>
      </c>
      <c r="D17" s="704">
        <v>1246.5482895287821</v>
      </c>
      <c r="E17" s="704">
        <v>105.86849432426644</v>
      </c>
      <c r="F17" s="704">
        <v>106.95953308797972</v>
      </c>
      <c r="G17" s="704">
        <v>105.63968555328663</v>
      </c>
    </row>
    <row r="18" spans="1:7" ht="20.100000000000001" customHeight="1">
      <c r="A18" s="703" t="s">
        <v>34</v>
      </c>
      <c r="B18" s="704">
        <v>191.60000000000002</v>
      </c>
      <c r="C18" s="704">
        <v>174.852607566551</v>
      </c>
      <c r="D18" s="704">
        <v>648.5</v>
      </c>
      <c r="E18" s="704">
        <v>101.00158144438589</v>
      </c>
      <c r="F18" s="704">
        <v>100.7970297841422</v>
      </c>
      <c r="G18" s="704">
        <v>101.43642084980549</v>
      </c>
    </row>
    <row r="19" spans="1:7" ht="20.100000000000001" customHeight="1">
      <c r="A19" s="696" t="s">
        <v>36</v>
      </c>
      <c r="B19" s="695">
        <v>1021</v>
      </c>
      <c r="C19" s="695">
        <v>854.67604526585592</v>
      </c>
      <c r="D19" s="695">
        <v>3825.3760452658557</v>
      </c>
      <c r="E19" s="695">
        <v>100.27499508937341</v>
      </c>
      <c r="F19" s="695">
        <v>99.104365174612269</v>
      </c>
      <c r="G19" s="695">
        <v>100.27986592040936</v>
      </c>
    </row>
    <row r="20" spans="1:7" ht="20.100000000000001" customHeight="1">
      <c r="A20" s="703" t="s">
        <v>32</v>
      </c>
      <c r="B20" s="704">
        <v>807.49999999999989</v>
      </c>
      <c r="C20" s="704">
        <v>626.36222633779607</v>
      </c>
      <c r="D20" s="704">
        <v>2946.462226337796</v>
      </c>
      <c r="E20" s="704">
        <v>100.09916945580758</v>
      </c>
      <c r="F20" s="704">
        <v>98.639720683117488</v>
      </c>
      <c r="G20" s="704">
        <v>100.17550832413545</v>
      </c>
    </row>
    <row r="21" spans="1:7" ht="20.100000000000001" customHeight="1">
      <c r="A21" s="703" t="s">
        <v>33</v>
      </c>
      <c r="B21" s="704">
        <v>33.700000000000003</v>
      </c>
      <c r="C21" s="704">
        <v>33.259327408049657</v>
      </c>
      <c r="D21" s="704">
        <v>138.75932740804967</v>
      </c>
      <c r="E21" s="704">
        <v>100.29761904761905</v>
      </c>
      <c r="F21" s="704">
        <v>98.986093476338283</v>
      </c>
      <c r="G21" s="704">
        <v>100.11495483986268</v>
      </c>
    </row>
    <row r="22" spans="1:7" ht="20.100000000000001" customHeight="1">
      <c r="A22" s="703" t="s">
        <v>34</v>
      </c>
      <c r="B22" s="704">
        <v>179.79999999999998</v>
      </c>
      <c r="C22" s="704">
        <v>195.04491520010001</v>
      </c>
      <c r="D22" s="704">
        <v>740.1</v>
      </c>
      <c r="E22" s="704">
        <v>101.0680157391793</v>
      </c>
      <c r="F22" s="704">
        <v>100.64731244582559</v>
      </c>
      <c r="G22" s="704">
        <v>100.72870053347987</v>
      </c>
    </row>
    <row r="23" spans="1:7" ht="20.100000000000001" customHeight="1">
      <c r="A23" s="697"/>
      <c r="B23" s="697"/>
      <c r="C23" s="697"/>
      <c r="D23" s="697"/>
    </row>
    <row r="24" spans="1:7" ht="20.100000000000001" customHeight="1">
      <c r="A24" s="697"/>
      <c r="B24" s="697"/>
      <c r="C24" s="697"/>
    </row>
    <row r="25" spans="1:7" ht="20.100000000000001" customHeight="1">
      <c r="A25" s="697"/>
      <c r="B25" s="697"/>
      <c r="C25" s="697"/>
    </row>
    <row r="26" spans="1:7" ht="20.100000000000001" customHeight="1">
      <c r="A26" s="697"/>
      <c r="B26" s="697"/>
      <c r="C26" s="697"/>
    </row>
    <row r="27" spans="1:7" ht="20.100000000000001" customHeight="1">
      <c r="A27" s="697"/>
      <c r="B27" s="697"/>
      <c r="C27" s="697"/>
    </row>
    <row r="28" spans="1:7" ht="20.100000000000001" customHeight="1">
      <c r="A28" s="697"/>
    </row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mergeCells count="2">
    <mergeCell ref="E4:F4"/>
    <mergeCell ref="E5:F5"/>
  </mergeCells>
  <pageMargins left="1.01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6NN</vt:lpstr>
      <vt:lpstr>1.GDP HH</vt:lpstr>
      <vt:lpstr>2. GDP SS</vt:lpstr>
      <vt:lpstr>3.Tien do</vt:lpstr>
      <vt:lpstr>4. Cay trong chu yeu</vt:lpstr>
      <vt:lpstr>5.Cay CN hang nam</vt:lpstr>
      <vt:lpstr>6.Cay CN lau nam</vt:lpstr>
      <vt:lpstr>7-8.Chan nuoi- LN</vt:lpstr>
      <vt:lpstr>9.Thuy san</vt:lpstr>
      <vt:lpstr>10.IIPthang</vt:lpstr>
      <vt:lpstr>11.IIPquy</vt:lpstr>
      <vt:lpstr>12.SPCNthang</vt:lpstr>
      <vt:lpstr>13.SPCNquy</vt:lpstr>
      <vt:lpstr>14.CS TT TK</vt:lpstr>
      <vt:lpstr>15.LĐCN</vt:lpstr>
      <vt:lpstr>16. LĐCN_DP</vt:lpstr>
      <vt:lpstr>17. Chi tieu DN</vt:lpstr>
      <vt:lpstr>18. DN DK thanh lap</vt:lpstr>
      <vt:lpstr>19. DN quay lai hoat dong</vt:lpstr>
      <vt:lpstr>20. DN Ngừng có thời hạn</vt:lpstr>
      <vt:lpstr>21. DN giải thể</vt:lpstr>
      <vt:lpstr>22.VĐT</vt:lpstr>
      <vt:lpstr>23. VĐT NSNN</vt:lpstr>
      <vt:lpstr>24. VĐT NSNN quy</vt:lpstr>
      <vt:lpstr>25. FDI</vt:lpstr>
      <vt:lpstr>26.Tongmuc</vt:lpstr>
      <vt:lpstr>27.TM_Quy</vt:lpstr>
      <vt:lpstr>28.XK tháng</vt:lpstr>
      <vt:lpstr>29.XK quý</vt:lpstr>
      <vt:lpstr>30.NK tháng</vt:lpstr>
      <vt:lpstr>31.NK quý</vt:lpstr>
      <vt:lpstr>32.XNK Dich vu</vt:lpstr>
      <vt:lpstr>33.CPI</vt:lpstr>
      <vt:lpstr>34.Gia SX</vt:lpstr>
      <vt:lpstr>35.Gia Van tai</vt:lpstr>
      <vt:lpstr>36.Gia NVL</vt:lpstr>
      <vt:lpstr>37.Gia XK</vt:lpstr>
      <vt:lpstr>38.Gia NK</vt:lpstr>
      <vt:lpstr>39.TygiaTM</vt:lpstr>
      <vt:lpstr>40.Van tai HK</vt:lpstr>
      <vt:lpstr>41.Van tai HK quy</vt:lpstr>
      <vt:lpstr>42. VT HH</vt:lpstr>
      <vt:lpstr>43.Van tai HH quy</vt:lpstr>
      <vt:lpstr>44.KQT</vt:lpstr>
      <vt:lpstr>45.KQT quy</vt:lpstr>
      <vt:lpstr>46.DS</vt:lpstr>
      <vt:lpstr>47.Laodong</vt:lpstr>
      <vt:lpstr>48.thatnghiep</vt:lpstr>
      <vt:lpstr>49.LĐPhiCT</vt:lpstr>
      <vt:lpstr>50.XHMT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2025-01-05T09:29:27Z</cp:lastPrinted>
  <dcterms:created xsi:type="dcterms:W3CDTF">2023-12-22T07:26:38Z</dcterms:created>
  <dcterms:modified xsi:type="dcterms:W3CDTF">2025-01-06T01:03:46Z</dcterms:modified>
</cp:coreProperties>
</file>